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738TMJ\Documents\FRM\frm\tests\unittests\"/>
    </mc:Choice>
  </mc:AlternateContent>
  <xr:revisionPtr revIDLastSave="0" documentId="13_ncr:1_{DD8CAC17-4567-4AC0-A34C-4D1FABF7205B}" xr6:coauthVersionLast="41" xr6:coauthVersionMax="41" xr10:uidLastSave="{00000000-0000-0000-0000-000000000000}"/>
  <bookViews>
    <workbookView xWindow="-110" yWindow="-110" windowWidth="19420" windowHeight="10420" tabRatio="857" activeTab="1" xr2:uid="{00000000-000D-0000-FFFF-FFFF00000000}"/>
  </bookViews>
  <sheets>
    <sheet name="Input Air Schedule" sheetId="20" r:id="rId1"/>
    <sheet name="Origin &amp; Destination" sheetId="21" r:id="rId2"/>
    <sheet name="Input Road LH Schedule" sheetId="1" r:id="rId3"/>
    <sheet name="Input Road PUD schedule" sheetId="3" r:id="rId4"/>
    <sheet name="Manual Input" sheetId="7" r:id="rId5"/>
    <sheet name="Resumen" sheetId="11" r:id="rId6"/>
    <sheet name="DDBB" sheetId="13" r:id="rId7"/>
    <sheet name="LH" sheetId="12" r:id="rId8"/>
    <sheet name="Horarios" sheetId="19" r:id="rId9"/>
    <sheet name="Distribucion" sheetId="16" r:id="rId10"/>
  </sheets>
  <externalReferences>
    <externalReference r:id="rId11"/>
    <externalReference r:id="rId12"/>
    <externalReference r:id="rId13"/>
  </externalReferences>
  <definedNames>
    <definedName name="_xlnm._FilterDatabase" localSheetId="6" hidden="1">DDBB!$D$4:$AH$512</definedName>
    <definedName name="_xlnm._FilterDatabase" localSheetId="2" hidden="1">'Input Road LH Schedule'!$A$3:$BF$470</definedName>
    <definedName name="_xlnm._FilterDatabase" localSheetId="3" hidden="1">'Input Road PUD schedule'!$B$3:$BF$472</definedName>
    <definedName name="_xlnm._FilterDatabase" localSheetId="4" hidden="1">'Manual Input'!$A$11:$S$146</definedName>
    <definedName name="listfinalinput" localSheetId="4">#REF!</definedName>
    <definedName name="listfinalinput">'[1]General Drop Down Feeds'!$AM$7:$AM$300</definedName>
    <definedName name="time" localSheetId="4">#REF!</definedName>
    <definedName name="time">'[1]General Drop Down Feeds'!$J$2:$J$673</definedName>
    <definedName name="Trailerbreakdown" localSheetId="4">#REF!</definedName>
    <definedName name="Trailerbreakdown">[1]PPH!$A$19:$A$22</definedName>
    <definedName name="Trailerbuldup" localSheetId="4">#REF!</definedName>
    <definedName name="Trailerbuldup">[1]PPH!$A$24:$A$27</definedName>
    <definedName name="ULDbreakdown" localSheetId="4">#REF!</definedName>
    <definedName name="ULDbreakdown">[1]PPH!$A$14:$A$17</definedName>
    <definedName name="ULDbuildup" localSheetId="4">#REF!</definedName>
    <definedName name="ULDbuildup">[1]PPH!$A$29:$A$32</definedName>
    <definedName name="UnloadULD" localSheetId="4">#REF!</definedName>
    <definedName name="UnloadULD">[1]PPH!$A$34:$A$36</definedName>
    <definedName name="Vanload" localSheetId="4">#REF!</definedName>
    <definedName name="Vanload">[1]PPH!$A$9:$A$12</definedName>
    <definedName name="VanUnload" localSheetId="4">#REF!</definedName>
    <definedName name="VanUnload">[1]PPH!$A$4:$A$8</definedName>
  </definedNames>
  <calcPr calcId="191029"/>
  <pivotCaches>
    <pivotCache cacheId="0" r:id="rId14"/>
    <pivotCache cacheId="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7" i="21" l="1"/>
  <c r="F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CY67" i="21"/>
  <c r="CZ67" i="21"/>
  <c r="DA67" i="21"/>
  <c r="DB67" i="21"/>
  <c r="DC67" i="21"/>
  <c r="DD67" i="21"/>
  <c r="DE67" i="21"/>
  <c r="DF67" i="21"/>
  <c r="DG67" i="21"/>
  <c r="DH67" i="21"/>
  <c r="DI67" i="21"/>
  <c r="DJ67" i="21"/>
  <c r="DK67" i="21"/>
  <c r="DL67" i="21"/>
  <c r="DM67" i="21"/>
  <c r="DN67" i="21"/>
  <c r="DO67" i="21"/>
  <c r="DP67" i="21"/>
  <c r="DQ67" i="21"/>
  <c r="DR67" i="21"/>
  <c r="DS67" i="21"/>
  <c r="DT67" i="21"/>
  <c r="DU67" i="21"/>
  <c r="DV67" i="21"/>
  <c r="DW67" i="21"/>
  <c r="DX67" i="21"/>
  <c r="DY67" i="21"/>
  <c r="DZ67" i="21"/>
  <c r="EA67" i="21"/>
  <c r="EB67" i="21"/>
  <c r="EC67" i="21"/>
  <c r="ED67" i="21"/>
  <c r="EE67" i="21"/>
  <c r="EF67" i="21"/>
  <c r="EG67" i="21"/>
  <c r="EH67" i="21"/>
  <c r="EI67" i="21"/>
  <c r="EJ67" i="21"/>
  <c r="EK67" i="21"/>
  <c r="EL67" i="21"/>
  <c r="EM67" i="21"/>
  <c r="EN67" i="21"/>
  <c r="EO67" i="21"/>
  <c r="EP67" i="21"/>
  <c r="EQ67" i="21"/>
  <c r="ER67" i="21"/>
  <c r="ES67" i="21"/>
  <c r="ET67" i="21"/>
  <c r="EU67" i="21"/>
  <c r="EV67" i="21"/>
  <c r="EW67" i="21"/>
  <c r="EX67" i="21"/>
  <c r="EY67" i="21"/>
  <c r="EZ67" i="21"/>
  <c r="FA67" i="21"/>
  <c r="FB67" i="21"/>
  <c r="FC67" i="21"/>
  <c r="FD67" i="21"/>
  <c r="FE67" i="21"/>
  <c r="FF67" i="21"/>
  <c r="FG67" i="21"/>
  <c r="FH67" i="21"/>
  <c r="FI67" i="21"/>
  <c r="FJ67" i="21"/>
  <c r="FK67" i="21"/>
  <c r="FL67" i="21"/>
  <c r="FM67" i="21"/>
  <c r="FN67" i="21"/>
  <c r="FO67" i="21"/>
  <c r="FP67" i="21"/>
  <c r="FQ67" i="21"/>
  <c r="FR67" i="21"/>
  <c r="FS67" i="21"/>
  <c r="FT67" i="21"/>
  <c r="FU67" i="21"/>
  <c r="FV67" i="21"/>
  <c r="FW67" i="21"/>
  <c r="FX67" i="21"/>
  <c r="FY67" i="21"/>
  <c r="FZ67" i="21"/>
  <c r="GA67" i="21"/>
  <c r="GB67" i="21"/>
  <c r="GC67" i="21"/>
  <c r="GD67" i="21"/>
  <c r="GE67" i="21"/>
  <c r="GF67" i="21"/>
  <c r="GG67" i="21"/>
  <c r="GH67" i="21"/>
  <c r="GI67" i="21"/>
  <c r="GJ67" i="21"/>
  <c r="GK67" i="21"/>
  <c r="GL67" i="21"/>
  <c r="GM67" i="21"/>
  <c r="GN67" i="21"/>
  <c r="GO67" i="21"/>
  <c r="GP67" i="21"/>
  <c r="GQ67" i="21"/>
  <c r="GR67" i="21"/>
  <c r="GS67" i="21"/>
  <c r="E68" i="21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CY68" i="21"/>
  <c r="CZ68" i="21"/>
  <c r="DA68" i="21"/>
  <c r="DB68" i="21"/>
  <c r="DC68" i="21"/>
  <c r="DD68" i="21"/>
  <c r="DE68" i="21"/>
  <c r="DF68" i="21"/>
  <c r="DG68" i="21"/>
  <c r="DH68" i="21"/>
  <c r="DI68" i="21"/>
  <c r="DJ68" i="21"/>
  <c r="DK68" i="21"/>
  <c r="DL68" i="21"/>
  <c r="DM68" i="21"/>
  <c r="DN68" i="21"/>
  <c r="DO68" i="21"/>
  <c r="DP68" i="21"/>
  <c r="DQ68" i="21"/>
  <c r="DR68" i="21"/>
  <c r="DS68" i="21"/>
  <c r="DT68" i="21"/>
  <c r="DU68" i="21"/>
  <c r="DV68" i="21"/>
  <c r="DW68" i="21"/>
  <c r="DX68" i="21"/>
  <c r="DY68" i="21"/>
  <c r="DZ68" i="21"/>
  <c r="EA68" i="21"/>
  <c r="EB68" i="21"/>
  <c r="EC68" i="21"/>
  <c r="ED68" i="21"/>
  <c r="EE68" i="21"/>
  <c r="EF68" i="21"/>
  <c r="EG68" i="21"/>
  <c r="EH68" i="21"/>
  <c r="EI68" i="21"/>
  <c r="EJ68" i="21"/>
  <c r="EK68" i="21"/>
  <c r="EL68" i="21"/>
  <c r="EM68" i="21"/>
  <c r="EN68" i="21"/>
  <c r="EO68" i="21"/>
  <c r="EP68" i="21"/>
  <c r="EQ68" i="21"/>
  <c r="ER68" i="21"/>
  <c r="ES68" i="21"/>
  <c r="ET68" i="21"/>
  <c r="EU68" i="21"/>
  <c r="EV68" i="21"/>
  <c r="EW68" i="21"/>
  <c r="EX68" i="21"/>
  <c r="EY68" i="21"/>
  <c r="EZ68" i="21"/>
  <c r="FA68" i="21"/>
  <c r="FB68" i="21"/>
  <c r="FC68" i="21"/>
  <c r="FD68" i="21"/>
  <c r="FE68" i="21"/>
  <c r="FF68" i="21"/>
  <c r="FG68" i="21"/>
  <c r="FH68" i="21"/>
  <c r="FI68" i="21"/>
  <c r="FJ68" i="21"/>
  <c r="FK68" i="21"/>
  <c r="FL68" i="21"/>
  <c r="FM68" i="21"/>
  <c r="FN68" i="21"/>
  <c r="FO68" i="21"/>
  <c r="FP68" i="21"/>
  <c r="FQ68" i="21"/>
  <c r="FR68" i="21"/>
  <c r="FS68" i="21"/>
  <c r="FT68" i="21"/>
  <c r="FU68" i="21"/>
  <c r="FV68" i="21"/>
  <c r="FW68" i="21"/>
  <c r="FX68" i="21"/>
  <c r="FY68" i="21"/>
  <c r="FZ68" i="21"/>
  <c r="GA68" i="21"/>
  <c r="GB68" i="21"/>
  <c r="GC68" i="21"/>
  <c r="GD68" i="21"/>
  <c r="GE68" i="21"/>
  <c r="GF68" i="21"/>
  <c r="GG68" i="21"/>
  <c r="GH68" i="21"/>
  <c r="GI68" i="21"/>
  <c r="GJ68" i="21"/>
  <c r="GK68" i="21"/>
  <c r="GL68" i="21"/>
  <c r="GM68" i="21"/>
  <c r="GN68" i="21"/>
  <c r="GO68" i="21"/>
  <c r="GP68" i="21"/>
  <c r="GQ68" i="21"/>
  <c r="GR68" i="21"/>
  <c r="GS68" i="21"/>
  <c r="E69" i="21"/>
  <c r="F69" i="21"/>
  <c r="G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CY69" i="21"/>
  <c r="CZ69" i="21"/>
  <c r="DA69" i="21"/>
  <c r="DB69" i="21"/>
  <c r="DC69" i="21"/>
  <c r="DD69" i="21"/>
  <c r="DE69" i="21"/>
  <c r="DF69" i="21"/>
  <c r="DG69" i="21"/>
  <c r="DH69" i="21"/>
  <c r="DI69" i="21"/>
  <c r="DJ69" i="21"/>
  <c r="DK69" i="21"/>
  <c r="DL69" i="21"/>
  <c r="DM69" i="21"/>
  <c r="DN69" i="21"/>
  <c r="DO69" i="21"/>
  <c r="DP69" i="21"/>
  <c r="DQ69" i="21"/>
  <c r="DR69" i="21"/>
  <c r="DS69" i="21"/>
  <c r="DT69" i="21"/>
  <c r="DU69" i="21"/>
  <c r="DV69" i="21"/>
  <c r="DW69" i="21"/>
  <c r="DX69" i="21"/>
  <c r="DY69" i="21"/>
  <c r="DZ69" i="21"/>
  <c r="EA69" i="21"/>
  <c r="EB69" i="21"/>
  <c r="EC69" i="21"/>
  <c r="ED69" i="21"/>
  <c r="EE69" i="21"/>
  <c r="EF69" i="21"/>
  <c r="EG69" i="21"/>
  <c r="EH69" i="21"/>
  <c r="EI69" i="21"/>
  <c r="EJ69" i="21"/>
  <c r="EK69" i="21"/>
  <c r="EL69" i="21"/>
  <c r="EM69" i="21"/>
  <c r="EN69" i="21"/>
  <c r="EO69" i="21"/>
  <c r="EP69" i="21"/>
  <c r="EQ69" i="21"/>
  <c r="ER69" i="21"/>
  <c r="ES69" i="21"/>
  <c r="ET69" i="21"/>
  <c r="EU69" i="21"/>
  <c r="EV69" i="21"/>
  <c r="EW69" i="21"/>
  <c r="EX69" i="21"/>
  <c r="EY69" i="21"/>
  <c r="EZ69" i="21"/>
  <c r="FA69" i="21"/>
  <c r="FB69" i="21"/>
  <c r="FC69" i="21"/>
  <c r="FD69" i="21"/>
  <c r="FE69" i="21"/>
  <c r="FF69" i="21"/>
  <c r="FG69" i="21"/>
  <c r="FH69" i="21"/>
  <c r="FI69" i="21"/>
  <c r="FJ69" i="21"/>
  <c r="FK69" i="21"/>
  <c r="FL69" i="21"/>
  <c r="FM69" i="21"/>
  <c r="FN69" i="21"/>
  <c r="FO69" i="21"/>
  <c r="FP69" i="21"/>
  <c r="FQ69" i="21"/>
  <c r="FR69" i="21"/>
  <c r="FS69" i="21"/>
  <c r="FT69" i="21"/>
  <c r="FU69" i="21"/>
  <c r="FV69" i="21"/>
  <c r="FW69" i="21"/>
  <c r="FX69" i="21"/>
  <c r="FY69" i="21"/>
  <c r="FZ69" i="21"/>
  <c r="GA69" i="21"/>
  <c r="GB69" i="21"/>
  <c r="GC69" i="21"/>
  <c r="GD69" i="21"/>
  <c r="GE69" i="21"/>
  <c r="GF69" i="21"/>
  <c r="GG69" i="21"/>
  <c r="GH69" i="21"/>
  <c r="GI69" i="21"/>
  <c r="GJ69" i="21"/>
  <c r="GK69" i="21"/>
  <c r="GL69" i="21"/>
  <c r="GM69" i="21"/>
  <c r="GN69" i="21"/>
  <c r="GO69" i="21"/>
  <c r="GP69" i="21"/>
  <c r="GQ69" i="21"/>
  <c r="GR69" i="21"/>
  <c r="GS69" i="21"/>
  <c r="E70" i="21"/>
  <c r="F70" i="21"/>
  <c r="G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CY70" i="21"/>
  <c r="CZ70" i="21"/>
  <c r="DA70" i="21"/>
  <c r="DB70" i="21"/>
  <c r="DC70" i="21"/>
  <c r="DD70" i="21"/>
  <c r="DE70" i="21"/>
  <c r="DF70" i="21"/>
  <c r="DG70" i="21"/>
  <c r="DH70" i="21"/>
  <c r="DI70" i="21"/>
  <c r="DJ70" i="21"/>
  <c r="DK70" i="21"/>
  <c r="DL70" i="21"/>
  <c r="DM70" i="21"/>
  <c r="DN70" i="21"/>
  <c r="DO70" i="21"/>
  <c r="DP70" i="21"/>
  <c r="DQ70" i="21"/>
  <c r="DR70" i="21"/>
  <c r="DS70" i="21"/>
  <c r="DT70" i="21"/>
  <c r="DU70" i="21"/>
  <c r="DV70" i="21"/>
  <c r="DW70" i="21"/>
  <c r="DX70" i="21"/>
  <c r="DY70" i="21"/>
  <c r="DZ70" i="21"/>
  <c r="EA70" i="21"/>
  <c r="EB70" i="21"/>
  <c r="EC70" i="21"/>
  <c r="ED70" i="21"/>
  <c r="EE70" i="21"/>
  <c r="EF70" i="21"/>
  <c r="EG70" i="21"/>
  <c r="EH70" i="21"/>
  <c r="EI70" i="21"/>
  <c r="EJ70" i="21"/>
  <c r="EK70" i="21"/>
  <c r="EL70" i="21"/>
  <c r="EM70" i="21"/>
  <c r="EN70" i="21"/>
  <c r="EO70" i="21"/>
  <c r="EP70" i="21"/>
  <c r="EQ70" i="21"/>
  <c r="ER70" i="21"/>
  <c r="ES70" i="21"/>
  <c r="ET70" i="21"/>
  <c r="EU70" i="21"/>
  <c r="EV70" i="21"/>
  <c r="EW70" i="21"/>
  <c r="EX70" i="21"/>
  <c r="EY70" i="21"/>
  <c r="EZ70" i="21"/>
  <c r="FA70" i="21"/>
  <c r="FB70" i="21"/>
  <c r="FC70" i="21"/>
  <c r="FD70" i="21"/>
  <c r="FE70" i="21"/>
  <c r="FF70" i="21"/>
  <c r="FG70" i="21"/>
  <c r="FH70" i="21"/>
  <c r="FI70" i="21"/>
  <c r="FJ70" i="21"/>
  <c r="FK70" i="21"/>
  <c r="FL70" i="21"/>
  <c r="FM70" i="21"/>
  <c r="FN70" i="21"/>
  <c r="FO70" i="21"/>
  <c r="FP70" i="21"/>
  <c r="FQ70" i="21"/>
  <c r="FR70" i="21"/>
  <c r="FS70" i="21"/>
  <c r="FT70" i="21"/>
  <c r="FU70" i="21"/>
  <c r="FV70" i="21"/>
  <c r="FW70" i="21"/>
  <c r="FX70" i="21"/>
  <c r="FY70" i="21"/>
  <c r="FZ70" i="21"/>
  <c r="GA70" i="21"/>
  <c r="GB70" i="21"/>
  <c r="GC70" i="21"/>
  <c r="GD70" i="21"/>
  <c r="GE70" i="21"/>
  <c r="GF70" i="21"/>
  <c r="GG70" i="21"/>
  <c r="GH70" i="21"/>
  <c r="GI70" i="21"/>
  <c r="GJ70" i="21"/>
  <c r="GK70" i="21"/>
  <c r="GL70" i="21"/>
  <c r="GM70" i="21"/>
  <c r="GN70" i="21"/>
  <c r="GO70" i="21"/>
  <c r="GP70" i="21"/>
  <c r="GQ70" i="21"/>
  <c r="GR70" i="21"/>
  <c r="GS70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CY71" i="21"/>
  <c r="CZ71" i="21"/>
  <c r="DA71" i="21"/>
  <c r="DB71" i="21"/>
  <c r="DC71" i="21"/>
  <c r="DD71" i="21"/>
  <c r="DE71" i="21"/>
  <c r="DF71" i="21"/>
  <c r="DG71" i="21"/>
  <c r="DH71" i="21"/>
  <c r="DI71" i="21"/>
  <c r="DJ71" i="21"/>
  <c r="DK71" i="21"/>
  <c r="DL71" i="21"/>
  <c r="DM71" i="21"/>
  <c r="DN71" i="21"/>
  <c r="DO71" i="21"/>
  <c r="DP71" i="21"/>
  <c r="DQ71" i="21"/>
  <c r="DR71" i="21"/>
  <c r="DS71" i="21"/>
  <c r="DT71" i="21"/>
  <c r="DU71" i="21"/>
  <c r="DV71" i="21"/>
  <c r="DW71" i="21"/>
  <c r="DX71" i="21"/>
  <c r="DY71" i="21"/>
  <c r="DZ71" i="21"/>
  <c r="EA71" i="21"/>
  <c r="EB71" i="21"/>
  <c r="EC71" i="21"/>
  <c r="ED71" i="21"/>
  <c r="EE71" i="21"/>
  <c r="EF71" i="21"/>
  <c r="EG71" i="21"/>
  <c r="EH71" i="21"/>
  <c r="EI71" i="21"/>
  <c r="EJ71" i="21"/>
  <c r="EK71" i="21"/>
  <c r="EL71" i="21"/>
  <c r="EM71" i="21"/>
  <c r="EN71" i="21"/>
  <c r="EO71" i="21"/>
  <c r="EP71" i="21"/>
  <c r="EQ71" i="21"/>
  <c r="ER71" i="21"/>
  <c r="ES71" i="21"/>
  <c r="ET71" i="21"/>
  <c r="EU71" i="21"/>
  <c r="EV71" i="21"/>
  <c r="EW71" i="21"/>
  <c r="EX71" i="21"/>
  <c r="EY71" i="21"/>
  <c r="EZ71" i="21"/>
  <c r="FA71" i="21"/>
  <c r="FB71" i="21"/>
  <c r="FC71" i="21"/>
  <c r="FD71" i="21"/>
  <c r="FE71" i="21"/>
  <c r="FF71" i="21"/>
  <c r="FG71" i="21"/>
  <c r="FH71" i="21"/>
  <c r="FI71" i="21"/>
  <c r="FJ71" i="21"/>
  <c r="FK71" i="21"/>
  <c r="FL71" i="21"/>
  <c r="FM71" i="21"/>
  <c r="FN71" i="21"/>
  <c r="FO71" i="21"/>
  <c r="FP71" i="21"/>
  <c r="FQ71" i="21"/>
  <c r="FR71" i="21"/>
  <c r="FS71" i="21"/>
  <c r="FT71" i="21"/>
  <c r="FU71" i="21"/>
  <c r="FV71" i="21"/>
  <c r="FW71" i="21"/>
  <c r="FX71" i="21"/>
  <c r="FY71" i="21"/>
  <c r="FZ71" i="21"/>
  <c r="GA71" i="21"/>
  <c r="GB71" i="21"/>
  <c r="GC71" i="21"/>
  <c r="GD71" i="21"/>
  <c r="GE71" i="21"/>
  <c r="GF71" i="21"/>
  <c r="GG71" i="21"/>
  <c r="GH71" i="21"/>
  <c r="GI71" i="21"/>
  <c r="GJ71" i="21"/>
  <c r="GK71" i="21"/>
  <c r="GL71" i="21"/>
  <c r="GM71" i="21"/>
  <c r="GN71" i="21"/>
  <c r="GO71" i="21"/>
  <c r="GP71" i="21"/>
  <c r="GQ71" i="21"/>
  <c r="GR71" i="21"/>
  <c r="GS71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CY72" i="21"/>
  <c r="CZ72" i="21"/>
  <c r="DA72" i="21"/>
  <c r="DB72" i="21"/>
  <c r="DC72" i="21"/>
  <c r="DD72" i="21"/>
  <c r="DE72" i="21"/>
  <c r="DF72" i="21"/>
  <c r="DG72" i="21"/>
  <c r="DH72" i="21"/>
  <c r="DI72" i="21"/>
  <c r="DJ72" i="21"/>
  <c r="DK72" i="21"/>
  <c r="DL72" i="21"/>
  <c r="DM72" i="21"/>
  <c r="DN72" i="21"/>
  <c r="DO72" i="21"/>
  <c r="DP72" i="21"/>
  <c r="DQ72" i="21"/>
  <c r="DR72" i="21"/>
  <c r="DS72" i="21"/>
  <c r="DT72" i="21"/>
  <c r="DU72" i="21"/>
  <c r="DV72" i="21"/>
  <c r="DW72" i="21"/>
  <c r="DX72" i="21"/>
  <c r="DY72" i="21"/>
  <c r="DZ72" i="21"/>
  <c r="EA72" i="21"/>
  <c r="EB72" i="21"/>
  <c r="EC72" i="21"/>
  <c r="ED72" i="21"/>
  <c r="EE72" i="21"/>
  <c r="EF72" i="21"/>
  <c r="EG72" i="21"/>
  <c r="EH72" i="21"/>
  <c r="EI72" i="21"/>
  <c r="EJ72" i="21"/>
  <c r="EK72" i="21"/>
  <c r="EL72" i="21"/>
  <c r="EM72" i="21"/>
  <c r="EN72" i="21"/>
  <c r="EO72" i="21"/>
  <c r="EP72" i="21"/>
  <c r="EQ72" i="21"/>
  <c r="ER72" i="21"/>
  <c r="ES72" i="21"/>
  <c r="ET72" i="21"/>
  <c r="EU72" i="21"/>
  <c r="EV72" i="21"/>
  <c r="EW72" i="21"/>
  <c r="EX72" i="21"/>
  <c r="EY72" i="21"/>
  <c r="EZ72" i="21"/>
  <c r="FA72" i="21"/>
  <c r="FB72" i="21"/>
  <c r="FC72" i="21"/>
  <c r="FD72" i="21"/>
  <c r="FE72" i="21"/>
  <c r="FF72" i="21"/>
  <c r="FG72" i="21"/>
  <c r="FH72" i="21"/>
  <c r="FI72" i="21"/>
  <c r="FJ72" i="21"/>
  <c r="FK72" i="21"/>
  <c r="FL72" i="21"/>
  <c r="FM72" i="21"/>
  <c r="FN72" i="21"/>
  <c r="FO72" i="21"/>
  <c r="FP72" i="21"/>
  <c r="FQ72" i="21"/>
  <c r="FR72" i="21"/>
  <c r="FS72" i="21"/>
  <c r="FT72" i="21"/>
  <c r="FU72" i="21"/>
  <c r="FV72" i="21"/>
  <c r="FW72" i="21"/>
  <c r="FX72" i="21"/>
  <c r="FY72" i="21"/>
  <c r="FZ72" i="21"/>
  <c r="GA72" i="21"/>
  <c r="GB72" i="21"/>
  <c r="GC72" i="21"/>
  <c r="GD72" i="21"/>
  <c r="GE72" i="21"/>
  <c r="GF72" i="21"/>
  <c r="GG72" i="21"/>
  <c r="GH72" i="21"/>
  <c r="GI72" i="21"/>
  <c r="GJ72" i="21"/>
  <c r="GK72" i="21"/>
  <c r="GL72" i="21"/>
  <c r="GM72" i="21"/>
  <c r="GN72" i="21"/>
  <c r="GO72" i="21"/>
  <c r="GP72" i="21"/>
  <c r="GQ72" i="21"/>
  <c r="GR72" i="21"/>
  <c r="GS72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CY73" i="21"/>
  <c r="CZ73" i="21"/>
  <c r="DA73" i="21"/>
  <c r="DB73" i="21"/>
  <c r="DC73" i="21"/>
  <c r="DD73" i="21"/>
  <c r="DE73" i="21"/>
  <c r="DF73" i="21"/>
  <c r="DG73" i="21"/>
  <c r="DH73" i="21"/>
  <c r="DI73" i="21"/>
  <c r="DJ73" i="21"/>
  <c r="DK73" i="21"/>
  <c r="DL73" i="21"/>
  <c r="DM73" i="21"/>
  <c r="DN73" i="21"/>
  <c r="DO73" i="21"/>
  <c r="DP73" i="21"/>
  <c r="DQ73" i="21"/>
  <c r="DR73" i="21"/>
  <c r="DS73" i="21"/>
  <c r="DT73" i="21"/>
  <c r="DU73" i="21"/>
  <c r="DV73" i="21"/>
  <c r="DW73" i="21"/>
  <c r="DX73" i="21"/>
  <c r="DY73" i="21"/>
  <c r="DZ73" i="21"/>
  <c r="EA73" i="21"/>
  <c r="EB73" i="21"/>
  <c r="EC73" i="21"/>
  <c r="ED73" i="21"/>
  <c r="EE73" i="21"/>
  <c r="EF73" i="21"/>
  <c r="EG73" i="21"/>
  <c r="EH73" i="21"/>
  <c r="EI73" i="21"/>
  <c r="EJ73" i="21"/>
  <c r="EK73" i="21"/>
  <c r="EL73" i="21"/>
  <c r="EM73" i="21"/>
  <c r="EN73" i="21"/>
  <c r="EO73" i="21"/>
  <c r="EP73" i="21"/>
  <c r="EQ73" i="21"/>
  <c r="ER73" i="21"/>
  <c r="ES73" i="21"/>
  <c r="ET73" i="21"/>
  <c r="EU73" i="21"/>
  <c r="EV73" i="21"/>
  <c r="EW73" i="21"/>
  <c r="EX73" i="21"/>
  <c r="EY73" i="21"/>
  <c r="EZ73" i="21"/>
  <c r="FA73" i="21"/>
  <c r="FB73" i="21"/>
  <c r="FC73" i="21"/>
  <c r="FD73" i="21"/>
  <c r="FE73" i="21"/>
  <c r="FF73" i="21"/>
  <c r="FG73" i="21"/>
  <c r="FH73" i="21"/>
  <c r="FI73" i="21"/>
  <c r="FJ73" i="21"/>
  <c r="FK73" i="21"/>
  <c r="FL73" i="21"/>
  <c r="FM73" i="21"/>
  <c r="FN73" i="21"/>
  <c r="FO73" i="21"/>
  <c r="FP73" i="21"/>
  <c r="FQ73" i="21"/>
  <c r="FR73" i="21"/>
  <c r="FS73" i="21"/>
  <c r="FT73" i="21"/>
  <c r="FU73" i="21"/>
  <c r="FV73" i="21"/>
  <c r="FW73" i="21"/>
  <c r="FX73" i="21"/>
  <c r="FY73" i="21"/>
  <c r="FZ73" i="21"/>
  <c r="GA73" i="21"/>
  <c r="GB73" i="21"/>
  <c r="GC73" i="21"/>
  <c r="GD73" i="21"/>
  <c r="GE73" i="21"/>
  <c r="GF73" i="21"/>
  <c r="GG73" i="21"/>
  <c r="GH73" i="21"/>
  <c r="GI73" i="21"/>
  <c r="GJ73" i="21"/>
  <c r="GK73" i="21"/>
  <c r="GL73" i="21"/>
  <c r="GM73" i="21"/>
  <c r="GN73" i="21"/>
  <c r="GO73" i="21"/>
  <c r="GP73" i="21"/>
  <c r="GQ73" i="21"/>
  <c r="GR73" i="21"/>
  <c r="GS73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CY74" i="21"/>
  <c r="CZ74" i="21"/>
  <c r="DA74" i="21"/>
  <c r="DB74" i="21"/>
  <c r="DC74" i="21"/>
  <c r="DD74" i="21"/>
  <c r="DE74" i="21"/>
  <c r="DF74" i="21"/>
  <c r="DG74" i="21"/>
  <c r="DH74" i="21"/>
  <c r="DI74" i="21"/>
  <c r="DJ74" i="21"/>
  <c r="DK74" i="21"/>
  <c r="DL74" i="21"/>
  <c r="DM74" i="21"/>
  <c r="DN74" i="21"/>
  <c r="DO74" i="21"/>
  <c r="DP74" i="21"/>
  <c r="DQ74" i="21"/>
  <c r="DR74" i="21"/>
  <c r="DS74" i="21"/>
  <c r="DT74" i="21"/>
  <c r="DU74" i="21"/>
  <c r="DV74" i="21"/>
  <c r="DW74" i="21"/>
  <c r="DX74" i="21"/>
  <c r="DY74" i="21"/>
  <c r="DZ74" i="21"/>
  <c r="EA74" i="21"/>
  <c r="EB74" i="21"/>
  <c r="EC74" i="21"/>
  <c r="ED74" i="21"/>
  <c r="EE74" i="21"/>
  <c r="EF74" i="21"/>
  <c r="EG74" i="21"/>
  <c r="EH74" i="21"/>
  <c r="EI74" i="21"/>
  <c r="EJ74" i="21"/>
  <c r="EK74" i="21"/>
  <c r="EL74" i="21"/>
  <c r="EM74" i="21"/>
  <c r="EN74" i="21"/>
  <c r="EO74" i="21"/>
  <c r="EP74" i="21"/>
  <c r="EQ74" i="21"/>
  <c r="ER74" i="21"/>
  <c r="ES74" i="21"/>
  <c r="ET74" i="21"/>
  <c r="EU74" i="21"/>
  <c r="EV74" i="21"/>
  <c r="EW74" i="21"/>
  <c r="EX74" i="21"/>
  <c r="EY74" i="21"/>
  <c r="EZ74" i="21"/>
  <c r="FA74" i="21"/>
  <c r="FB74" i="21"/>
  <c r="FC74" i="21"/>
  <c r="FD74" i="21"/>
  <c r="FE74" i="21"/>
  <c r="FF74" i="21"/>
  <c r="FG74" i="21"/>
  <c r="FH74" i="21"/>
  <c r="FI74" i="21"/>
  <c r="FJ74" i="21"/>
  <c r="FK74" i="21"/>
  <c r="FL74" i="21"/>
  <c r="FM74" i="21"/>
  <c r="FN74" i="21"/>
  <c r="FO74" i="21"/>
  <c r="FP74" i="21"/>
  <c r="FQ74" i="21"/>
  <c r="FR74" i="21"/>
  <c r="FS74" i="21"/>
  <c r="FT74" i="21"/>
  <c r="FU74" i="21"/>
  <c r="FV74" i="21"/>
  <c r="FW74" i="21"/>
  <c r="FX74" i="21"/>
  <c r="FY74" i="21"/>
  <c r="FZ74" i="21"/>
  <c r="GA74" i="21"/>
  <c r="GB74" i="21"/>
  <c r="GC74" i="21"/>
  <c r="GD74" i="21"/>
  <c r="GE74" i="21"/>
  <c r="GF74" i="21"/>
  <c r="GG74" i="21"/>
  <c r="GH74" i="21"/>
  <c r="GI74" i="21"/>
  <c r="GJ74" i="21"/>
  <c r="GK74" i="21"/>
  <c r="GL74" i="21"/>
  <c r="GM74" i="21"/>
  <c r="GN74" i="21"/>
  <c r="GO74" i="21"/>
  <c r="GP74" i="21"/>
  <c r="GQ74" i="21"/>
  <c r="GR74" i="21"/>
  <c r="GS74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CY75" i="21"/>
  <c r="CZ75" i="21"/>
  <c r="DA75" i="21"/>
  <c r="DB75" i="21"/>
  <c r="DC75" i="21"/>
  <c r="DD75" i="21"/>
  <c r="DE75" i="21"/>
  <c r="DF75" i="21"/>
  <c r="DG75" i="21"/>
  <c r="DH75" i="21"/>
  <c r="DI75" i="21"/>
  <c r="DJ75" i="21"/>
  <c r="DK75" i="21"/>
  <c r="DL75" i="21"/>
  <c r="DM75" i="21"/>
  <c r="DN75" i="21"/>
  <c r="DO75" i="21"/>
  <c r="DP75" i="21"/>
  <c r="DQ75" i="21"/>
  <c r="DR75" i="21"/>
  <c r="DS75" i="21"/>
  <c r="DT75" i="21"/>
  <c r="DU75" i="21"/>
  <c r="DV75" i="21"/>
  <c r="DW75" i="21"/>
  <c r="DX75" i="21"/>
  <c r="DY75" i="21"/>
  <c r="DZ75" i="21"/>
  <c r="EA75" i="21"/>
  <c r="EB75" i="21"/>
  <c r="EC75" i="21"/>
  <c r="ED75" i="21"/>
  <c r="EE75" i="21"/>
  <c r="EF75" i="21"/>
  <c r="EG75" i="21"/>
  <c r="EH75" i="21"/>
  <c r="EI75" i="21"/>
  <c r="EJ75" i="21"/>
  <c r="EK75" i="21"/>
  <c r="EL75" i="21"/>
  <c r="EM75" i="21"/>
  <c r="EN75" i="21"/>
  <c r="EO75" i="21"/>
  <c r="EP75" i="21"/>
  <c r="EQ75" i="21"/>
  <c r="ER75" i="21"/>
  <c r="ES75" i="21"/>
  <c r="ET75" i="21"/>
  <c r="EU75" i="21"/>
  <c r="EV75" i="21"/>
  <c r="EW75" i="21"/>
  <c r="EX75" i="21"/>
  <c r="EY75" i="21"/>
  <c r="EZ75" i="21"/>
  <c r="FA75" i="21"/>
  <c r="FB75" i="21"/>
  <c r="FC75" i="21"/>
  <c r="FD75" i="21"/>
  <c r="FE75" i="21"/>
  <c r="FF75" i="21"/>
  <c r="FG75" i="21"/>
  <c r="FH75" i="21"/>
  <c r="FI75" i="21"/>
  <c r="FJ75" i="21"/>
  <c r="FK75" i="21"/>
  <c r="FL75" i="21"/>
  <c r="FM75" i="21"/>
  <c r="FN75" i="21"/>
  <c r="FO75" i="21"/>
  <c r="FP75" i="21"/>
  <c r="FQ75" i="21"/>
  <c r="FR75" i="21"/>
  <c r="FS75" i="21"/>
  <c r="FT75" i="21"/>
  <c r="FU75" i="21"/>
  <c r="FV75" i="21"/>
  <c r="FW75" i="21"/>
  <c r="FX75" i="21"/>
  <c r="FY75" i="21"/>
  <c r="FZ75" i="21"/>
  <c r="GA75" i="21"/>
  <c r="GB75" i="21"/>
  <c r="GC75" i="21"/>
  <c r="GD75" i="21"/>
  <c r="GE75" i="21"/>
  <c r="GF75" i="21"/>
  <c r="GG75" i="21"/>
  <c r="GH75" i="21"/>
  <c r="GI75" i="21"/>
  <c r="GJ75" i="21"/>
  <c r="GK75" i="21"/>
  <c r="GL75" i="21"/>
  <c r="GM75" i="21"/>
  <c r="GN75" i="21"/>
  <c r="GO75" i="21"/>
  <c r="GP75" i="21"/>
  <c r="GQ75" i="21"/>
  <c r="GR75" i="21"/>
  <c r="GS75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CY76" i="21"/>
  <c r="CZ76" i="21"/>
  <c r="DA76" i="21"/>
  <c r="DB76" i="21"/>
  <c r="DC76" i="21"/>
  <c r="DD76" i="21"/>
  <c r="DE76" i="21"/>
  <c r="DF76" i="21"/>
  <c r="DG76" i="21"/>
  <c r="DH76" i="21"/>
  <c r="DI76" i="21"/>
  <c r="DJ76" i="21"/>
  <c r="DK76" i="21"/>
  <c r="DL76" i="21"/>
  <c r="DM76" i="21"/>
  <c r="DN76" i="21"/>
  <c r="DO76" i="21"/>
  <c r="DP76" i="21"/>
  <c r="DQ76" i="21"/>
  <c r="DR76" i="21"/>
  <c r="DS76" i="21"/>
  <c r="DT76" i="21"/>
  <c r="DU76" i="21"/>
  <c r="DV76" i="21"/>
  <c r="DW76" i="21"/>
  <c r="DX76" i="21"/>
  <c r="DY76" i="21"/>
  <c r="DZ76" i="21"/>
  <c r="EA76" i="21"/>
  <c r="EB76" i="21"/>
  <c r="EC76" i="21"/>
  <c r="ED76" i="21"/>
  <c r="EE76" i="21"/>
  <c r="EF76" i="21"/>
  <c r="EG76" i="21"/>
  <c r="EH76" i="21"/>
  <c r="EI76" i="21"/>
  <c r="EJ76" i="21"/>
  <c r="EK76" i="21"/>
  <c r="EL76" i="21"/>
  <c r="EM76" i="21"/>
  <c r="EN76" i="21"/>
  <c r="EO76" i="21"/>
  <c r="EP76" i="21"/>
  <c r="EQ76" i="21"/>
  <c r="ER76" i="21"/>
  <c r="ES76" i="21"/>
  <c r="ET76" i="21"/>
  <c r="EU76" i="21"/>
  <c r="EV76" i="21"/>
  <c r="EW76" i="21"/>
  <c r="EX76" i="21"/>
  <c r="EY76" i="21"/>
  <c r="EZ76" i="21"/>
  <c r="FA76" i="21"/>
  <c r="FB76" i="21"/>
  <c r="FC76" i="21"/>
  <c r="FD76" i="21"/>
  <c r="FE76" i="21"/>
  <c r="FF76" i="21"/>
  <c r="FG76" i="21"/>
  <c r="FH76" i="21"/>
  <c r="FI76" i="21"/>
  <c r="FJ76" i="21"/>
  <c r="FK76" i="21"/>
  <c r="FL76" i="21"/>
  <c r="FM76" i="21"/>
  <c r="FN76" i="21"/>
  <c r="FO76" i="21"/>
  <c r="FP76" i="21"/>
  <c r="FQ76" i="21"/>
  <c r="FR76" i="21"/>
  <c r="FS76" i="21"/>
  <c r="FT76" i="21"/>
  <c r="FU76" i="21"/>
  <c r="FV76" i="21"/>
  <c r="FW76" i="21"/>
  <c r="FX76" i="21"/>
  <c r="FY76" i="21"/>
  <c r="FZ76" i="21"/>
  <c r="GA76" i="21"/>
  <c r="GB76" i="21"/>
  <c r="GC76" i="21"/>
  <c r="GD76" i="21"/>
  <c r="GE76" i="21"/>
  <c r="GF76" i="21"/>
  <c r="GG76" i="21"/>
  <c r="GH76" i="21"/>
  <c r="GI76" i="21"/>
  <c r="GJ76" i="21"/>
  <c r="GK76" i="21"/>
  <c r="GL76" i="21"/>
  <c r="GM76" i="21"/>
  <c r="GN76" i="21"/>
  <c r="GO76" i="21"/>
  <c r="GP76" i="21"/>
  <c r="GQ76" i="21"/>
  <c r="GR76" i="21"/>
  <c r="GS76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CY77" i="21"/>
  <c r="CZ77" i="21"/>
  <c r="DA77" i="21"/>
  <c r="DB77" i="21"/>
  <c r="DC77" i="21"/>
  <c r="DD77" i="21"/>
  <c r="DE77" i="21"/>
  <c r="DF77" i="21"/>
  <c r="DG77" i="21"/>
  <c r="DH77" i="21"/>
  <c r="DI77" i="21"/>
  <c r="DJ77" i="21"/>
  <c r="DK77" i="21"/>
  <c r="DL77" i="21"/>
  <c r="DM77" i="21"/>
  <c r="DN77" i="21"/>
  <c r="DO77" i="21"/>
  <c r="DP77" i="21"/>
  <c r="DQ77" i="21"/>
  <c r="DR77" i="21"/>
  <c r="DS77" i="21"/>
  <c r="DT77" i="21"/>
  <c r="DU77" i="21"/>
  <c r="DV77" i="21"/>
  <c r="DW77" i="21"/>
  <c r="DX77" i="21"/>
  <c r="DY77" i="21"/>
  <c r="DZ77" i="21"/>
  <c r="EA77" i="21"/>
  <c r="EB77" i="21"/>
  <c r="EC77" i="21"/>
  <c r="ED77" i="21"/>
  <c r="EE77" i="21"/>
  <c r="EF77" i="21"/>
  <c r="EG77" i="21"/>
  <c r="EH77" i="21"/>
  <c r="EI77" i="21"/>
  <c r="EJ77" i="21"/>
  <c r="EK77" i="21"/>
  <c r="EL77" i="21"/>
  <c r="EM77" i="21"/>
  <c r="EN77" i="21"/>
  <c r="EO77" i="21"/>
  <c r="EP77" i="21"/>
  <c r="EQ77" i="21"/>
  <c r="ER77" i="21"/>
  <c r="ES77" i="21"/>
  <c r="ET77" i="21"/>
  <c r="EU77" i="21"/>
  <c r="EV77" i="21"/>
  <c r="EW77" i="21"/>
  <c r="EX77" i="21"/>
  <c r="EY77" i="21"/>
  <c r="EZ77" i="21"/>
  <c r="FA77" i="21"/>
  <c r="FB77" i="21"/>
  <c r="FC77" i="21"/>
  <c r="FD77" i="21"/>
  <c r="FE77" i="21"/>
  <c r="FF77" i="21"/>
  <c r="FG77" i="21"/>
  <c r="FH77" i="21"/>
  <c r="FI77" i="21"/>
  <c r="FJ77" i="21"/>
  <c r="FK77" i="21"/>
  <c r="FL77" i="21"/>
  <c r="FM77" i="21"/>
  <c r="FN77" i="21"/>
  <c r="FO77" i="21"/>
  <c r="FP77" i="21"/>
  <c r="FQ77" i="21"/>
  <c r="FR77" i="21"/>
  <c r="FS77" i="21"/>
  <c r="FT77" i="21"/>
  <c r="FU77" i="21"/>
  <c r="FV77" i="21"/>
  <c r="FW77" i="21"/>
  <c r="FX77" i="21"/>
  <c r="FY77" i="21"/>
  <c r="FZ77" i="21"/>
  <c r="GA77" i="21"/>
  <c r="GB77" i="21"/>
  <c r="GC77" i="21"/>
  <c r="GD77" i="21"/>
  <c r="GE77" i="21"/>
  <c r="GF77" i="21"/>
  <c r="GG77" i="21"/>
  <c r="GH77" i="21"/>
  <c r="GI77" i="21"/>
  <c r="GJ77" i="21"/>
  <c r="GK77" i="21"/>
  <c r="GL77" i="21"/>
  <c r="GM77" i="21"/>
  <c r="GN77" i="21"/>
  <c r="GO77" i="21"/>
  <c r="GP77" i="21"/>
  <c r="GQ77" i="21"/>
  <c r="GR77" i="21"/>
  <c r="GS77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CY78" i="21"/>
  <c r="CZ78" i="21"/>
  <c r="DA78" i="21"/>
  <c r="DB78" i="21"/>
  <c r="DC78" i="21"/>
  <c r="DD78" i="21"/>
  <c r="DE78" i="21"/>
  <c r="DF78" i="21"/>
  <c r="DG78" i="21"/>
  <c r="DH78" i="21"/>
  <c r="DI78" i="21"/>
  <c r="DJ78" i="21"/>
  <c r="DK78" i="21"/>
  <c r="DL78" i="21"/>
  <c r="DM78" i="21"/>
  <c r="DN78" i="21"/>
  <c r="DO78" i="21"/>
  <c r="DP78" i="21"/>
  <c r="DQ78" i="21"/>
  <c r="DR78" i="21"/>
  <c r="DS78" i="21"/>
  <c r="DT78" i="21"/>
  <c r="DU78" i="21"/>
  <c r="DV78" i="21"/>
  <c r="DW78" i="21"/>
  <c r="DX78" i="21"/>
  <c r="DY78" i="21"/>
  <c r="DZ78" i="21"/>
  <c r="EA78" i="21"/>
  <c r="EB78" i="21"/>
  <c r="EC78" i="21"/>
  <c r="ED78" i="21"/>
  <c r="EE78" i="21"/>
  <c r="EF78" i="21"/>
  <c r="EG78" i="21"/>
  <c r="EH78" i="21"/>
  <c r="EI78" i="21"/>
  <c r="EJ78" i="21"/>
  <c r="EK78" i="21"/>
  <c r="EL78" i="21"/>
  <c r="EM78" i="21"/>
  <c r="EN78" i="21"/>
  <c r="EO78" i="21"/>
  <c r="EP78" i="21"/>
  <c r="EQ78" i="21"/>
  <c r="ER78" i="21"/>
  <c r="ES78" i="21"/>
  <c r="ET78" i="21"/>
  <c r="EU78" i="21"/>
  <c r="EV78" i="21"/>
  <c r="EW78" i="21"/>
  <c r="EX78" i="21"/>
  <c r="EY78" i="21"/>
  <c r="EZ78" i="21"/>
  <c r="FA78" i="21"/>
  <c r="FB78" i="21"/>
  <c r="FC78" i="21"/>
  <c r="FD78" i="21"/>
  <c r="FE78" i="21"/>
  <c r="FF78" i="21"/>
  <c r="FG78" i="21"/>
  <c r="FH78" i="21"/>
  <c r="FI78" i="21"/>
  <c r="FJ78" i="21"/>
  <c r="FK78" i="21"/>
  <c r="FL78" i="21"/>
  <c r="FM78" i="21"/>
  <c r="FN78" i="21"/>
  <c r="FO78" i="21"/>
  <c r="FP78" i="21"/>
  <c r="FQ78" i="21"/>
  <c r="FR78" i="21"/>
  <c r="FS78" i="21"/>
  <c r="FT78" i="21"/>
  <c r="FU78" i="21"/>
  <c r="FV78" i="21"/>
  <c r="FW78" i="21"/>
  <c r="FX78" i="21"/>
  <c r="FY78" i="21"/>
  <c r="FZ78" i="21"/>
  <c r="GA78" i="21"/>
  <c r="GB78" i="21"/>
  <c r="GC78" i="21"/>
  <c r="GD78" i="21"/>
  <c r="GE78" i="21"/>
  <c r="GF78" i="21"/>
  <c r="GG78" i="21"/>
  <c r="GH78" i="21"/>
  <c r="GI78" i="21"/>
  <c r="GJ78" i="21"/>
  <c r="GK78" i="21"/>
  <c r="GL78" i="21"/>
  <c r="GM78" i="21"/>
  <c r="GN78" i="21"/>
  <c r="GO78" i="21"/>
  <c r="GP78" i="21"/>
  <c r="GQ78" i="21"/>
  <c r="GR78" i="21"/>
  <c r="GS78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CY79" i="21"/>
  <c r="CZ79" i="21"/>
  <c r="DA79" i="21"/>
  <c r="DB79" i="21"/>
  <c r="DC79" i="21"/>
  <c r="DD79" i="21"/>
  <c r="DE79" i="21"/>
  <c r="DF79" i="21"/>
  <c r="DG79" i="21"/>
  <c r="DH79" i="21"/>
  <c r="DI79" i="21"/>
  <c r="DJ79" i="21"/>
  <c r="DK79" i="21"/>
  <c r="DL79" i="21"/>
  <c r="DM79" i="21"/>
  <c r="DN79" i="21"/>
  <c r="DO79" i="21"/>
  <c r="DP79" i="21"/>
  <c r="DQ79" i="21"/>
  <c r="DR79" i="21"/>
  <c r="DS79" i="21"/>
  <c r="DT79" i="21"/>
  <c r="DU79" i="21"/>
  <c r="DV79" i="21"/>
  <c r="DW79" i="21"/>
  <c r="DX79" i="21"/>
  <c r="DY79" i="21"/>
  <c r="DZ79" i="21"/>
  <c r="EA79" i="21"/>
  <c r="EB79" i="21"/>
  <c r="EC79" i="21"/>
  <c r="ED79" i="21"/>
  <c r="EE79" i="21"/>
  <c r="EF79" i="21"/>
  <c r="EG79" i="21"/>
  <c r="EH79" i="21"/>
  <c r="EI79" i="21"/>
  <c r="EJ79" i="21"/>
  <c r="EK79" i="21"/>
  <c r="EL79" i="21"/>
  <c r="EM79" i="21"/>
  <c r="EN79" i="21"/>
  <c r="EO79" i="21"/>
  <c r="EP79" i="21"/>
  <c r="EQ79" i="21"/>
  <c r="ER79" i="21"/>
  <c r="ES79" i="21"/>
  <c r="ET79" i="21"/>
  <c r="EU79" i="21"/>
  <c r="EV79" i="21"/>
  <c r="EW79" i="21"/>
  <c r="EX79" i="21"/>
  <c r="EY79" i="21"/>
  <c r="EZ79" i="21"/>
  <c r="FA79" i="21"/>
  <c r="FB79" i="21"/>
  <c r="FC79" i="21"/>
  <c r="FD79" i="21"/>
  <c r="FE79" i="21"/>
  <c r="FF79" i="21"/>
  <c r="FG79" i="21"/>
  <c r="FH79" i="21"/>
  <c r="FI79" i="21"/>
  <c r="FJ79" i="21"/>
  <c r="FK79" i="21"/>
  <c r="FL79" i="21"/>
  <c r="FM79" i="21"/>
  <c r="FN79" i="21"/>
  <c r="FO79" i="21"/>
  <c r="FP79" i="21"/>
  <c r="FQ79" i="21"/>
  <c r="FR79" i="21"/>
  <c r="FS79" i="21"/>
  <c r="FT79" i="21"/>
  <c r="FU79" i="21"/>
  <c r="FV79" i="21"/>
  <c r="FW79" i="21"/>
  <c r="FX79" i="21"/>
  <c r="FY79" i="21"/>
  <c r="FZ79" i="21"/>
  <c r="GA79" i="21"/>
  <c r="GB79" i="21"/>
  <c r="GC79" i="21"/>
  <c r="GD79" i="21"/>
  <c r="GE79" i="21"/>
  <c r="GF79" i="21"/>
  <c r="GG79" i="21"/>
  <c r="GH79" i="21"/>
  <c r="GI79" i="21"/>
  <c r="GJ79" i="21"/>
  <c r="GK79" i="21"/>
  <c r="GL79" i="21"/>
  <c r="GM79" i="21"/>
  <c r="GN79" i="21"/>
  <c r="GO79" i="21"/>
  <c r="GP79" i="21"/>
  <c r="GQ79" i="21"/>
  <c r="GR79" i="21"/>
  <c r="GS79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CY80" i="21"/>
  <c r="CZ80" i="21"/>
  <c r="DA80" i="21"/>
  <c r="DB80" i="21"/>
  <c r="DC80" i="21"/>
  <c r="DD80" i="21"/>
  <c r="DE80" i="21"/>
  <c r="DF80" i="21"/>
  <c r="DG80" i="21"/>
  <c r="DH80" i="21"/>
  <c r="DI80" i="21"/>
  <c r="DJ80" i="21"/>
  <c r="DK80" i="21"/>
  <c r="DL80" i="21"/>
  <c r="DM80" i="21"/>
  <c r="DN80" i="21"/>
  <c r="DO80" i="21"/>
  <c r="DP80" i="21"/>
  <c r="DQ80" i="21"/>
  <c r="DR80" i="21"/>
  <c r="DS80" i="21"/>
  <c r="DT80" i="21"/>
  <c r="DU80" i="21"/>
  <c r="DV80" i="21"/>
  <c r="DW80" i="21"/>
  <c r="DX80" i="21"/>
  <c r="DY80" i="21"/>
  <c r="DZ80" i="21"/>
  <c r="EA80" i="21"/>
  <c r="EB80" i="21"/>
  <c r="EC80" i="21"/>
  <c r="ED80" i="21"/>
  <c r="EE80" i="21"/>
  <c r="EF80" i="21"/>
  <c r="EG80" i="21"/>
  <c r="EH80" i="21"/>
  <c r="EI80" i="21"/>
  <c r="EJ80" i="21"/>
  <c r="EK80" i="21"/>
  <c r="EL80" i="21"/>
  <c r="EM80" i="21"/>
  <c r="EN80" i="21"/>
  <c r="EO80" i="21"/>
  <c r="EP80" i="21"/>
  <c r="EQ80" i="21"/>
  <c r="ER80" i="21"/>
  <c r="ES80" i="21"/>
  <c r="ET80" i="21"/>
  <c r="EU80" i="21"/>
  <c r="EV80" i="21"/>
  <c r="EW80" i="21"/>
  <c r="EX80" i="21"/>
  <c r="EY80" i="21"/>
  <c r="EZ80" i="21"/>
  <c r="FA80" i="21"/>
  <c r="FB80" i="21"/>
  <c r="FC80" i="21"/>
  <c r="FD80" i="21"/>
  <c r="FE80" i="21"/>
  <c r="FF80" i="21"/>
  <c r="FG80" i="21"/>
  <c r="FH80" i="21"/>
  <c r="FI80" i="21"/>
  <c r="FJ80" i="21"/>
  <c r="FK80" i="21"/>
  <c r="FL80" i="21"/>
  <c r="FM80" i="21"/>
  <c r="FN80" i="21"/>
  <c r="FO80" i="21"/>
  <c r="FP80" i="21"/>
  <c r="FQ80" i="21"/>
  <c r="FR80" i="21"/>
  <c r="FS80" i="21"/>
  <c r="FT80" i="21"/>
  <c r="FU80" i="21"/>
  <c r="FV80" i="21"/>
  <c r="FW80" i="21"/>
  <c r="FX80" i="21"/>
  <c r="FY80" i="21"/>
  <c r="FZ80" i="21"/>
  <c r="GA80" i="21"/>
  <c r="GB80" i="21"/>
  <c r="GC80" i="21"/>
  <c r="GD80" i="21"/>
  <c r="GE80" i="21"/>
  <c r="GF80" i="21"/>
  <c r="GG80" i="21"/>
  <c r="GH80" i="21"/>
  <c r="GI80" i="21"/>
  <c r="GJ80" i="21"/>
  <c r="GK80" i="21"/>
  <c r="GL80" i="21"/>
  <c r="GM80" i="21"/>
  <c r="GN80" i="21"/>
  <c r="GO80" i="21"/>
  <c r="GP80" i="21"/>
  <c r="GQ80" i="21"/>
  <c r="GR80" i="21"/>
  <c r="GS80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CY81" i="21"/>
  <c r="CZ81" i="21"/>
  <c r="DA81" i="21"/>
  <c r="DB81" i="21"/>
  <c r="DC81" i="21"/>
  <c r="DD81" i="21"/>
  <c r="DE81" i="21"/>
  <c r="DF81" i="21"/>
  <c r="DG81" i="21"/>
  <c r="DH81" i="21"/>
  <c r="DI81" i="21"/>
  <c r="DJ81" i="21"/>
  <c r="DK81" i="21"/>
  <c r="DL81" i="21"/>
  <c r="DM81" i="21"/>
  <c r="DN81" i="21"/>
  <c r="DO81" i="21"/>
  <c r="DP81" i="21"/>
  <c r="DQ81" i="21"/>
  <c r="DR81" i="21"/>
  <c r="DS81" i="21"/>
  <c r="DT81" i="21"/>
  <c r="DU81" i="21"/>
  <c r="DV81" i="21"/>
  <c r="DW81" i="21"/>
  <c r="DX81" i="21"/>
  <c r="DY81" i="21"/>
  <c r="DZ81" i="21"/>
  <c r="EA81" i="21"/>
  <c r="EB81" i="21"/>
  <c r="EC81" i="21"/>
  <c r="ED81" i="21"/>
  <c r="EE81" i="21"/>
  <c r="EF81" i="21"/>
  <c r="EG81" i="21"/>
  <c r="EH81" i="21"/>
  <c r="EI81" i="21"/>
  <c r="EJ81" i="21"/>
  <c r="EK81" i="21"/>
  <c r="EL81" i="21"/>
  <c r="EM81" i="21"/>
  <c r="EN81" i="21"/>
  <c r="EO81" i="21"/>
  <c r="EP81" i="21"/>
  <c r="EQ81" i="21"/>
  <c r="ER81" i="21"/>
  <c r="ES81" i="21"/>
  <c r="ET81" i="21"/>
  <c r="EU81" i="21"/>
  <c r="EV81" i="21"/>
  <c r="EW81" i="21"/>
  <c r="EX81" i="21"/>
  <c r="EY81" i="21"/>
  <c r="EZ81" i="21"/>
  <c r="FA81" i="21"/>
  <c r="FB81" i="21"/>
  <c r="FC81" i="21"/>
  <c r="FD81" i="21"/>
  <c r="FE81" i="21"/>
  <c r="FF81" i="21"/>
  <c r="FG81" i="21"/>
  <c r="FH81" i="21"/>
  <c r="FI81" i="21"/>
  <c r="FJ81" i="21"/>
  <c r="FK81" i="21"/>
  <c r="FL81" i="21"/>
  <c r="FM81" i="21"/>
  <c r="FN81" i="21"/>
  <c r="FO81" i="21"/>
  <c r="FP81" i="21"/>
  <c r="FQ81" i="21"/>
  <c r="FR81" i="21"/>
  <c r="FS81" i="21"/>
  <c r="FT81" i="21"/>
  <c r="FU81" i="21"/>
  <c r="FV81" i="21"/>
  <c r="FW81" i="21"/>
  <c r="FX81" i="21"/>
  <c r="FY81" i="21"/>
  <c r="FZ81" i="21"/>
  <c r="GA81" i="21"/>
  <c r="GB81" i="21"/>
  <c r="GC81" i="21"/>
  <c r="GD81" i="21"/>
  <c r="GE81" i="21"/>
  <c r="GF81" i="21"/>
  <c r="GG81" i="21"/>
  <c r="GH81" i="21"/>
  <c r="GI81" i="21"/>
  <c r="GJ81" i="21"/>
  <c r="GK81" i="21"/>
  <c r="GL81" i="21"/>
  <c r="GM81" i="21"/>
  <c r="GN81" i="21"/>
  <c r="GO81" i="21"/>
  <c r="GP81" i="21"/>
  <c r="GQ81" i="21"/>
  <c r="GR81" i="21"/>
  <c r="GS81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CY82" i="21"/>
  <c r="CZ82" i="21"/>
  <c r="DA82" i="21"/>
  <c r="DB82" i="21"/>
  <c r="DC82" i="21"/>
  <c r="DD82" i="21"/>
  <c r="DE82" i="21"/>
  <c r="DF82" i="21"/>
  <c r="DG82" i="21"/>
  <c r="DH82" i="21"/>
  <c r="DI82" i="21"/>
  <c r="DJ82" i="21"/>
  <c r="DK82" i="21"/>
  <c r="DL82" i="21"/>
  <c r="DM82" i="21"/>
  <c r="DN82" i="21"/>
  <c r="DO82" i="21"/>
  <c r="DP82" i="21"/>
  <c r="DQ82" i="21"/>
  <c r="DR82" i="21"/>
  <c r="DS82" i="21"/>
  <c r="DT82" i="21"/>
  <c r="DU82" i="21"/>
  <c r="DV82" i="21"/>
  <c r="DW82" i="21"/>
  <c r="DX82" i="21"/>
  <c r="DY82" i="21"/>
  <c r="DZ82" i="21"/>
  <c r="EA82" i="21"/>
  <c r="EB82" i="21"/>
  <c r="EC82" i="21"/>
  <c r="ED82" i="21"/>
  <c r="EE82" i="21"/>
  <c r="EF82" i="21"/>
  <c r="EG82" i="21"/>
  <c r="EH82" i="21"/>
  <c r="EI82" i="21"/>
  <c r="EJ82" i="21"/>
  <c r="EK82" i="21"/>
  <c r="EL82" i="21"/>
  <c r="EM82" i="21"/>
  <c r="EN82" i="21"/>
  <c r="EO82" i="21"/>
  <c r="EP82" i="21"/>
  <c r="EQ82" i="21"/>
  <c r="ER82" i="21"/>
  <c r="ES82" i="21"/>
  <c r="ET82" i="21"/>
  <c r="EU82" i="21"/>
  <c r="EV82" i="21"/>
  <c r="EW82" i="21"/>
  <c r="EX82" i="21"/>
  <c r="EY82" i="21"/>
  <c r="EZ82" i="21"/>
  <c r="FA82" i="21"/>
  <c r="FB82" i="21"/>
  <c r="FC82" i="21"/>
  <c r="FD82" i="21"/>
  <c r="FE82" i="21"/>
  <c r="FF82" i="21"/>
  <c r="FG82" i="21"/>
  <c r="FH82" i="21"/>
  <c r="FI82" i="21"/>
  <c r="FJ82" i="21"/>
  <c r="FK82" i="21"/>
  <c r="FL82" i="21"/>
  <c r="FM82" i="21"/>
  <c r="FN82" i="21"/>
  <c r="FO82" i="21"/>
  <c r="FP82" i="21"/>
  <c r="FQ82" i="21"/>
  <c r="FR82" i="21"/>
  <c r="FS82" i="21"/>
  <c r="FT82" i="21"/>
  <c r="FU82" i="21"/>
  <c r="FV82" i="21"/>
  <c r="FW82" i="21"/>
  <c r="FX82" i="21"/>
  <c r="FY82" i="21"/>
  <c r="FZ82" i="21"/>
  <c r="GA82" i="21"/>
  <c r="GB82" i="21"/>
  <c r="GC82" i="21"/>
  <c r="GD82" i="21"/>
  <c r="GE82" i="21"/>
  <c r="GF82" i="21"/>
  <c r="GG82" i="21"/>
  <c r="GH82" i="21"/>
  <c r="GI82" i="21"/>
  <c r="GJ82" i="21"/>
  <c r="GK82" i="21"/>
  <c r="GL82" i="21"/>
  <c r="GM82" i="21"/>
  <c r="GN82" i="21"/>
  <c r="GO82" i="21"/>
  <c r="GP82" i="21"/>
  <c r="GQ82" i="21"/>
  <c r="GR82" i="21"/>
  <c r="GS82" i="21"/>
  <c r="E83" i="21"/>
  <c r="F83" i="21"/>
  <c r="G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CY83" i="21"/>
  <c r="CZ83" i="21"/>
  <c r="DA83" i="21"/>
  <c r="DB83" i="21"/>
  <c r="DC83" i="21"/>
  <c r="DD83" i="21"/>
  <c r="DE83" i="21"/>
  <c r="DF83" i="21"/>
  <c r="DG83" i="21"/>
  <c r="DH83" i="21"/>
  <c r="DI83" i="21"/>
  <c r="DJ83" i="21"/>
  <c r="DK83" i="21"/>
  <c r="DL83" i="21"/>
  <c r="DM83" i="21"/>
  <c r="DN83" i="21"/>
  <c r="DO83" i="21"/>
  <c r="DP83" i="21"/>
  <c r="DQ83" i="21"/>
  <c r="DR83" i="21"/>
  <c r="DS83" i="21"/>
  <c r="DT83" i="21"/>
  <c r="DU83" i="21"/>
  <c r="DV83" i="21"/>
  <c r="DW83" i="21"/>
  <c r="DX83" i="21"/>
  <c r="DY83" i="21"/>
  <c r="DZ83" i="21"/>
  <c r="EA83" i="21"/>
  <c r="EB83" i="21"/>
  <c r="EC83" i="21"/>
  <c r="ED83" i="21"/>
  <c r="EE83" i="21"/>
  <c r="EF83" i="21"/>
  <c r="EG83" i="21"/>
  <c r="EH83" i="21"/>
  <c r="EI83" i="21"/>
  <c r="EJ83" i="21"/>
  <c r="EK83" i="21"/>
  <c r="EL83" i="21"/>
  <c r="EM83" i="21"/>
  <c r="EN83" i="21"/>
  <c r="EO83" i="21"/>
  <c r="EP83" i="21"/>
  <c r="EQ83" i="21"/>
  <c r="ER83" i="21"/>
  <c r="ES83" i="21"/>
  <c r="ET83" i="21"/>
  <c r="EU83" i="21"/>
  <c r="EV83" i="21"/>
  <c r="EW83" i="21"/>
  <c r="EX83" i="21"/>
  <c r="EY83" i="21"/>
  <c r="EZ83" i="21"/>
  <c r="FA83" i="21"/>
  <c r="FB83" i="21"/>
  <c r="FC83" i="21"/>
  <c r="FD83" i="21"/>
  <c r="FE83" i="21"/>
  <c r="FF83" i="21"/>
  <c r="FG83" i="21"/>
  <c r="FH83" i="21"/>
  <c r="FI83" i="21"/>
  <c r="FJ83" i="21"/>
  <c r="FK83" i="21"/>
  <c r="FL83" i="21"/>
  <c r="FM83" i="21"/>
  <c r="FN83" i="21"/>
  <c r="FO83" i="21"/>
  <c r="FP83" i="21"/>
  <c r="FQ83" i="21"/>
  <c r="FR83" i="21"/>
  <c r="FS83" i="21"/>
  <c r="FT83" i="21"/>
  <c r="FU83" i="21"/>
  <c r="FV83" i="21"/>
  <c r="FW83" i="21"/>
  <c r="FX83" i="21"/>
  <c r="FY83" i="21"/>
  <c r="FZ83" i="21"/>
  <c r="GA83" i="21"/>
  <c r="GB83" i="21"/>
  <c r="GC83" i="21"/>
  <c r="GD83" i="21"/>
  <c r="GE83" i="21"/>
  <c r="GF83" i="21"/>
  <c r="GG83" i="21"/>
  <c r="GH83" i="21"/>
  <c r="GI83" i="21"/>
  <c r="GJ83" i="21"/>
  <c r="GK83" i="21"/>
  <c r="GL83" i="21"/>
  <c r="GM83" i="21"/>
  <c r="GN83" i="21"/>
  <c r="GO83" i="21"/>
  <c r="GP83" i="21"/>
  <c r="GQ83" i="21"/>
  <c r="GR83" i="21"/>
  <c r="GS83" i="21"/>
  <c r="E84" i="21"/>
  <c r="F84" i="21"/>
  <c r="G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CY84" i="21"/>
  <c r="CZ84" i="21"/>
  <c r="DA84" i="21"/>
  <c r="DB84" i="21"/>
  <c r="DC84" i="21"/>
  <c r="DD84" i="21"/>
  <c r="DE84" i="21"/>
  <c r="DF84" i="21"/>
  <c r="DG84" i="21"/>
  <c r="DH84" i="21"/>
  <c r="DI84" i="21"/>
  <c r="DJ84" i="21"/>
  <c r="DK84" i="21"/>
  <c r="DL84" i="21"/>
  <c r="DM84" i="21"/>
  <c r="DN84" i="21"/>
  <c r="DO84" i="21"/>
  <c r="DP84" i="21"/>
  <c r="DQ84" i="21"/>
  <c r="DR84" i="21"/>
  <c r="DS84" i="21"/>
  <c r="DT84" i="21"/>
  <c r="DU84" i="21"/>
  <c r="DV84" i="21"/>
  <c r="DW84" i="21"/>
  <c r="DX84" i="21"/>
  <c r="DY84" i="21"/>
  <c r="DZ84" i="21"/>
  <c r="EA84" i="21"/>
  <c r="EB84" i="21"/>
  <c r="EC84" i="21"/>
  <c r="ED84" i="21"/>
  <c r="EE84" i="21"/>
  <c r="EF84" i="21"/>
  <c r="EG84" i="21"/>
  <c r="EH84" i="21"/>
  <c r="EI84" i="21"/>
  <c r="EJ84" i="21"/>
  <c r="EK84" i="21"/>
  <c r="EL84" i="21"/>
  <c r="EM84" i="21"/>
  <c r="EN84" i="21"/>
  <c r="EO84" i="21"/>
  <c r="EP84" i="21"/>
  <c r="EQ84" i="21"/>
  <c r="ER84" i="21"/>
  <c r="ES84" i="21"/>
  <c r="ET84" i="21"/>
  <c r="EU84" i="21"/>
  <c r="EV84" i="21"/>
  <c r="EW84" i="21"/>
  <c r="EX84" i="21"/>
  <c r="EY84" i="21"/>
  <c r="EZ84" i="21"/>
  <c r="FA84" i="21"/>
  <c r="FB84" i="21"/>
  <c r="FC84" i="21"/>
  <c r="FD84" i="21"/>
  <c r="FE84" i="21"/>
  <c r="FF84" i="21"/>
  <c r="FG84" i="21"/>
  <c r="FH84" i="21"/>
  <c r="FI84" i="21"/>
  <c r="FJ84" i="21"/>
  <c r="FK84" i="21"/>
  <c r="FL84" i="21"/>
  <c r="FM84" i="21"/>
  <c r="FN84" i="21"/>
  <c r="FO84" i="21"/>
  <c r="FP84" i="21"/>
  <c r="FQ84" i="21"/>
  <c r="FR84" i="21"/>
  <c r="FS84" i="21"/>
  <c r="FT84" i="21"/>
  <c r="FU84" i="21"/>
  <c r="FV84" i="21"/>
  <c r="FW84" i="21"/>
  <c r="FX84" i="21"/>
  <c r="FY84" i="21"/>
  <c r="FZ84" i="21"/>
  <c r="GA84" i="21"/>
  <c r="GB84" i="21"/>
  <c r="GC84" i="21"/>
  <c r="GD84" i="21"/>
  <c r="GE84" i="21"/>
  <c r="GF84" i="21"/>
  <c r="GG84" i="21"/>
  <c r="GH84" i="21"/>
  <c r="GI84" i="21"/>
  <c r="GJ84" i="21"/>
  <c r="GK84" i="21"/>
  <c r="GL84" i="21"/>
  <c r="GM84" i="21"/>
  <c r="GN84" i="21"/>
  <c r="GO84" i="21"/>
  <c r="GP84" i="21"/>
  <c r="GQ84" i="21"/>
  <c r="GR84" i="21"/>
  <c r="GS84" i="21"/>
  <c r="E85" i="21"/>
  <c r="F85" i="21"/>
  <c r="G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CY85" i="21"/>
  <c r="CZ85" i="21"/>
  <c r="DA85" i="21"/>
  <c r="DB85" i="21"/>
  <c r="DC85" i="21"/>
  <c r="DD85" i="21"/>
  <c r="DE85" i="21"/>
  <c r="DF85" i="21"/>
  <c r="DG85" i="21"/>
  <c r="DH85" i="21"/>
  <c r="DI85" i="21"/>
  <c r="DJ85" i="21"/>
  <c r="DK85" i="21"/>
  <c r="DL85" i="21"/>
  <c r="DM85" i="21"/>
  <c r="DN85" i="21"/>
  <c r="DO85" i="21"/>
  <c r="DP85" i="21"/>
  <c r="DQ85" i="21"/>
  <c r="DR85" i="21"/>
  <c r="DS85" i="21"/>
  <c r="DT85" i="21"/>
  <c r="DU85" i="21"/>
  <c r="DV85" i="21"/>
  <c r="DW85" i="21"/>
  <c r="DX85" i="21"/>
  <c r="DY85" i="21"/>
  <c r="DZ85" i="21"/>
  <c r="EA85" i="21"/>
  <c r="EB85" i="21"/>
  <c r="EC85" i="21"/>
  <c r="ED85" i="21"/>
  <c r="EE85" i="21"/>
  <c r="EF85" i="21"/>
  <c r="EG85" i="21"/>
  <c r="EH85" i="21"/>
  <c r="EI85" i="21"/>
  <c r="EJ85" i="21"/>
  <c r="EK85" i="21"/>
  <c r="EL85" i="21"/>
  <c r="EM85" i="21"/>
  <c r="EN85" i="21"/>
  <c r="EO85" i="21"/>
  <c r="EP85" i="21"/>
  <c r="EQ85" i="21"/>
  <c r="ER85" i="21"/>
  <c r="ES85" i="21"/>
  <c r="ET85" i="21"/>
  <c r="EU85" i="21"/>
  <c r="EV85" i="21"/>
  <c r="EW85" i="21"/>
  <c r="EX85" i="21"/>
  <c r="EY85" i="21"/>
  <c r="EZ85" i="21"/>
  <c r="FA85" i="21"/>
  <c r="FB85" i="21"/>
  <c r="FC85" i="21"/>
  <c r="FD85" i="21"/>
  <c r="FE85" i="21"/>
  <c r="FF85" i="21"/>
  <c r="FG85" i="21"/>
  <c r="FH85" i="21"/>
  <c r="FI85" i="21"/>
  <c r="FJ85" i="21"/>
  <c r="FK85" i="21"/>
  <c r="FL85" i="21"/>
  <c r="FM85" i="21"/>
  <c r="FN85" i="21"/>
  <c r="FO85" i="21"/>
  <c r="FP85" i="21"/>
  <c r="FQ85" i="21"/>
  <c r="FR85" i="21"/>
  <c r="FS85" i="21"/>
  <c r="FT85" i="21"/>
  <c r="FU85" i="21"/>
  <c r="FV85" i="21"/>
  <c r="FW85" i="21"/>
  <c r="FX85" i="21"/>
  <c r="FY85" i="21"/>
  <c r="FZ85" i="21"/>
  <c r="GA85" i="21"/>
  <c r="GB85" i="21"/>
  <c r="GC85" i="21"/>
  <c r="GD85" i="21"/>
  <c r="GE85" i="21"/>
  <c r="GF85" i="21"/>
  <c r="GG85" i="21"/>
  <c r="GH85" i="21"/>
  <c r="GI85" i="21"/>
  <c r="GJ85" i="21"/>
  <c r="GK85" i="21"/>
  <c r="GL85" i="21"/>
  <c r="GM85" i="21"/>
  <c r="GN85" i="21"/>
  <c r="GO85" i="21"/>
  <c r="GP85" i="21"/>
  <c r="GQ85" i="21"/>
  <c r="GR85" i="21"/>
  <c r="GS85" i="21"/>
  <c r="E86" i="21"/>
  <c r="F86" i="21"/>
  <c r="G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CY86" i="21"/>
  <c r="CZ86" i="21"/>
  <c r="DA86" i="21"/>
  <c r="DB86" i="21"/>
  <c r="DC86" i="21"/>
  <c r="DD86" i="21"/>
  <c r="DE86" i="21"/>
  <c r="DF86" i="21"/>
  <c r="DG86" i="21"/>
  <c r="DH86" i="21"/>
  <c r="DI86" i="21"/>
  <c r="DJ86" i="21"/>
  <c r="DK86" i="21"/>
  <c r="DL86" i="21"/>
  <c r="DM86" i="21"/>
  <c r="DN86" i="21"/>
  <c r="DO86" i="21"/>
  <c r="DP86" i="21"/>
  <c r="DQ86" i="21"/>
  <c r="DR86" i="21"/>
  <c r="DS86" i="21"/>
  <c r="DT86" i="21"/>
  <c r="DU86" i="21"/>
  <c r="DV86" i="21"/>
  <c r="DW86" i="21"/>
  <c r="DX86" i="21"/>
  <c r="DY86" i="21"/>
  <c r="DZ86" i="21"/>
  <c r="EA86" i="21"/>
  <c r="EB86" i="21"/>
  <c r="EC86" i="21"/>
  <c r="ED86" i="21"/>
  <c r="EE86" i="21"/>
  <c r="EF86" i="21"/>
  <c r="EG86" i="21"/>
  <c r="EH86" i="21"/>
  <c r="EI86" i="21"/>
  <c r="EJ86" i="21"/>
  <c r="EK86" i="21"/>
  <c r="EL86" i="21"/>
  <c r="EM86" i="21"/>
  <c r="EN86" i="21"/>
  <c r="EO86" i="21"/>
  <c r="EP86" i="21"/>
  <c r="EQ86" i="21"/>
  <c r="ER86" i="21"/>
  <c r="ES86" i="21"/>
  <c r="ET86" i="21"/>
  <c r="EU86" i="21"/>
  <c r="EV86" i="21"/>
  <c r="EW86" i="21"/>
  <c r="EX86" i="21"/>
  <c r="EY86" i="21"/>
  <c r="EZ86" i="21"/>
  <c r="FA86" i="21"/>
  <c r="FB86" i="21"/>
  <c r="FC86" i="21"/>
  <c r="FD86" i="21"/>
  <c r="FE86" i="21"/>
  <c r="FF86" i="21"/>
  <c r="FG86" i="21"/>
  <c r="FH86" i="21"/>
  <c r="FI86" i="21"/>
  <c r="FJ86" i="21"/>
  <c r="FK86" i="21"/>
  <c r="FL86" i="21"/>
  <c r="FM86" i="21"/>
  <c r="FN86" i="21"/>
  <c r="FO86" i="21"/>
  <c r="FP86" i="21"/>
  <c r="FQ86" i="21"/>
  <c r="FR86" i="21"/>
  <c r="FS86" i="21"/>
  <c r="FT86" i="21"/>
  <c r="FU86" i="21"/>
  <c r="FV86" i="21"/>
  <c r="FW86" i="21"/>
  <c r="FX86" i="21"/>
  <c r="FY86" i="21"/>
  <c r="FZ86" i="21"/>
  <c r="GA86" i="21"/>
  <c r="GB86" i="21"/>
  <c r="GC86" i="21"/>
  <c r="GD86" i="21"/>
  <c r="GE86" i="21"/>
  <c r="GF86" i="21"/>
  <c r="GG86" i="21"/>
  <c r="GH86" i="21"/>
  <c r="GI86" i="21"/>
  <c r="GJ86" i="21"/>
  <c r="GK86" i="21"/>
  <c r="GL86" i="21"/>
  <c r="GM86" i="21"/>
  <c r="GN86" i="21"/>
  <c r="GO86" i="21"/>
  <c r="GP86" i="21"/>
  <c r="GQ86" i="21"/>
  <c r="GR86" i="21"/>
  <c r="GS86" i="21"/>
  <c r="E87" i="21"/>
  <c r="F87" i="21"/>
  <c r="G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CY87" i="21"/>
  <c r="CZ87" i="21"/>
  <c r="DA87" i="21"/>
  <c r="DB87" i="21"/>
  <c r="DC87" i="21"/>
  <c r="DD87" i="21"/>
  <c r="DE87" i="21"/>
  <c r="DF87" i="21"/>
  <c r="DG87" i="21"/>
  <c r="DH87" i="21"/>
  <c r="DI87" i="21"/>
  <c r="DJ87" i="21"/>
  <c r="DK87" i="21"/>
  <c r="DL87" i="21"/>
  <c r="DM87" i="21"/>
  <c r="DN87" i="21"/>
  <c r="DO87" i="21"/>
  <c r="DP87" i="21"/>
  <c r="DQ87" i="21"/>
  <c r="DR87" i="21"/>
  <c r="DS87" i="21"/>
  <c r="DT87" i="21"/>
  <c r="DU87" i="21"/>
  <c r="DV87" i="21"/>
  <c r="DW87" i="21"/>
  <c r="DX87" i="21"/>
  <c r="DY87" i="21"/>
  <c r="DZ87" i="21"/>
  <c r="EA87" i="21"/>
  <c r="EB87" i="21"/>
  <c r="EC87" i="21"/>
  <c r="ED87" i="21"/>
  <c r="EE87" i="21"/>
  <c r="EF87" i="21"/>
  <c r="EG87" i="21"/>
  <c r="EH87" i="21"/>
  <c r="EI87" i="21"/>
  <c r="EJ87" i="21"/>
  <c r="EK87" i="21"/>
  <c r="EL87" i="21"/>
  <c r="EM87" i="21"/>
  <c r="EN87" i="21"/>
  <c r="EO87" i="21"/>
  <c r="EP87" i="21"/>
  <c r="EQ87" i="21"/>
  <c r="ER87" i="21"/>
  <c r="ES87" i="21"/>
  <c r="ET87" i="21"/>
  <c r="EU87" i="21"/>
  <c r="EV87" i="21"/>
  <c r="EW87" i="21"/>
  <c r="EX87" i="21"/>
  <c r="EY87" i="21"/>
  <c r="EZ87" i="21"/>
  <c r="FA87" i="21"/>
  <c r="FB87" i="21"/>
  <c r="FC87" i="21"/>
  <c r="FD87" i="21"/>
  <c r="FE87" i="21"/>
  <c r="FF87" i="21"/>
  <c r="FG87" i="21"/>
  <c r="FH87" i="21"/>
  <c r="FI87" i="21"/>
  <c r="FJ87" i="21"/>
  <c r="FK87" i="21"/>
  <c r="FL87" i="21"/>
  <c r="FM87" i="21"/>
  <c r="FN87" i="21"/>
  <c r="FO87" i="21"/>
  <c r="FP87" i="21"/>
  <c r="FQ87" i="21"/>
  <c r="FR87" i="21"/>
  <c r="FS87" i="21"/>
  <c r="FT87" i="21"/>
  <c r="FU87" i="21"/>
  <c r="FV87" i="21"/>
  <c r="FW87" i="21"/>
  <c r="FX87" i="21"/>
  <c r="FY87" i="21"/>
  <c r="FZ87" i="21"/>
  <c r="GA87" i="21"/>
  <c r="GB87" i="21"/>
  <c r="GC87" i="21"/>
  <c r="GD87" i="21"/>
  <c r="GE87" i="21"/>
  <c r="GF87" i="21"/>
  <c r="GG87" i="21"/>
  <c r="GH87" i="21"/>
  <c r="GI87" i="21"/>
  <c r="GJ87" i="21"/>
  <c r="GK87" i="21"/>
  <c r="GL87" i="21"/>
  <c r="GM87" i="21"/>
  <c r="GN87" i="21"/>
  <c r="GO87" i="21"/>
  <c r="GP87" i="21"/>
  <c r="GQ87" i="21"/>
  <c r="GR87" i="21"/>
  <c r="GS87" i="21"/>
  <c r="E88" i="21"/>
  <c r="F88" i="21"/>
  <c r="G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CY88" i="21"/>
  <c r="CZ88" i="21"/>
  <c r="DA88" i="21"/>
  <c r="DB88" i="21"/>
  <c r="DC88" i="21"/>
  <c r="DD88" i="21"/>
  <c r="DE88" i="21"/>
  <c r="DF88" i="21"/>
  <c r="DG88" i="21"/>
  <c r="DH88" i="21"/>
  <c r="DI88" i="21"/>
  <c r="DJ88" i="21"/>
  <c r="DK88" i="21"/>
  <c r="DL88" i="21"/>
  <c r="DM88" i="21"/>
  <c r="DN88" i="21"/>
  <c r="DO88" i="21"/>
  <c r="DP88" i="21"/>
  <c r="DQ88" i="21"/>
  <c r="DR88" i="21"/>
  <c r="DS88" i="21"/>
  <c r="DT88" i="21"/>
  <c r="DU88" i="21"/>
  <c r="DV88" i="21"/>
  <c r="DW88" i="21"/>
  <c r="DX88" i="21"/>
  <c r="DY88" i="21"/>
  <c r="DZ88" i="21"/>
  <c r="EA88" i="21"/>
  <c r="EB88" i="21"/>
  <c r="EC88" i="21"/>
  <c r="ED88" i="21"/>
  <c r="EE88" i="21"/>
  <c r="EF88" i="21"/>
  <c r="EG88" i="21"/>
  <c r="EH88" i="21"/>
  <c r="EI88" i="21"/>
  <c r="EJ88" i="21"/>
  <c r="EK88" i="21"/>
  <c r="EL88" i="21"/>
  <c r="EM88" i="21"/>
  <c r="EN88" i="21"/>
  <c r="EO88" i="21"/>
  <c r="EP88" i="21"/>
  <c r="EQ88" i="21"/>
  <c r="ER88" i="21"/>
  <c r="ES88" i="21"/>
  <c r="ET88" i="21"/>
  <c r="EU88" i="21"/>
  <c r="EV88" i="21"/>
  <c r="EW88" i="21"/>
  <c r="EX88" i="21"/>
  <c r="EY88" i="21"/>
  <c r="EZ88" i="21"/>
  <c r="FA88" i="21"/>
  <c r="FB88" i="21"/>
  <c r="FC88" i="21"/>
  <c r="FD88" i="21"/>
  <c r="FE88" i="21"/>
  <c r="FF88" i="21"/>
  <c r="FG88" i="21"/>
  <c r="FH88" i="21"/>
  <c r="FI88" i="21"/>
  <c r="FJ88" i="21"/>
  <c r="FK88" i="21"/>
  <c r="FL88" i="21"/>
  <c r="FM88" i="21"/>
  <c r="FN88" i="21"/>
  <c r="FO88" i="21"/>
  <c r="FP88" i="21"/>
  <c r="FQ88" i="21"/>
  <c r="FR88" i="21"/>
  <c r="FS88" i="21"/>
  <c r="FT88" i="21"/>
  <c r="FU88" i="21"/>
  <c r="FV88" i="21"/>
  <c r="FW88" i="21"/>
  <c r="FX88" i="21"/>
  <c r="FY88" i="21"/>
  <c r="FZ88" i="21"/>
  <c r="GA88" i="21"/>
  <c r="GB88" i="21"/>
  <c r="GC88" i="21"/>
  <c r="GD88" i="21"/>
  <c r="GE88" i="21"/>
  <c r="GF88" i="21"/>
  <c r="GG88" i="21"/>
  <c r="GH88" i="21"/>
  <c r="GI88" i="21"/>
  <c r="GJ88" i="21"/>
  <c r="GK88" i="21"/>
  <c r="GL88" i="21"/>
  <c r="GM88" i="21"/>
  <c r="GN88" i="21"/>
  <c r="GO88" i="21"/>
  <c r="GP88" i="21"/>
  <c r="GQ88" i="21"/>
  <c r="GR88" i="21"/>
  <c r="GS88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CY89" i="21"/>
  <c r="CZ89" i="21"/>
  <c r="DA89" i="21"/>
  <c r="DB89" i="21"/>
  <c r="DC89" i="21"/>
  <c r="DD89" i="21"/>
  <c r="DE89" i="21"/>
  <c r="DF89" i="21"/>
  <c r="DG89" i="21"/>
  <c r="DH89" i="21"/>
  <c r="DI89" i="21"/>
  <c r="DJ89" i="21"/>
  <c r="DK89" i="21"/>
  <c r="DL89" i="21"/>
  <c r="DM89" i="21"/>
  <c r="DN89" i="21"/>
  <c r="DO89" i="21"/>
  <c r="DP89" i="21"/>
  <c r="DQ89" i="21"/>
  <c r="DR89" i="21"/>
  <c r="DS89" i="21"/>
  <c r="DT89" i="21"/>
  <c r="DU89" i="21"/>
  <c r="DV89" i="21"/>
  <c r="DW89" i="21"/>
  <c r="DX89" i="21"/>
  <c r="DY89" i="21"/>
  <c r="DZ89" i="21"/>
  <c r="EA89" i="21"/>
  <c r="EB89" i="21"/>
  <c r="EC89" i="21"/>
  <c r="ED89" i="21"/>
  <c r="EE89" i="21"/>
  <c r="EF89" i="21"/>
  <c r="EG89" i="21"/>
  <c r="EH89" i="21"/>
  <c r="EI89" i="21"/>
  <c r="EJ89" i="21"/>
  <c r="EK89" i="21"/>
  <c r="EL89" i="21"/>
  <c r="EM89" i="21"/>
  <c r="EN89" i="21"/>
  <c r="EO89" i="21"/>
  <c r="EP89" i="21"/>
  <c r="EQ89" i="21"/>
  <c r="ER89" i="21"/>
  <c r="ES89" i="21"/>
  <c r="ET89" i="21"/>
  <c r="EU89" i="21"/>
  <c r="EV89" i="21"/>
  <c r="EW89" i="21"/>
  <c r="EX89" i="21"/>
  <c r="EY89" i="21"/>
  <c r="EZ89" i="21"/>
  <c r="FA89" i="21"/>
  <c r="FB89" i="21"/>
  <c r="FC89" i="21"/>
  <c r="FD89" i="21"/>
  <c r="FE89" i="21"/>
  <c r="FF89" i="21"/>
  <c r="FG89" i="21"/>
  <c r="FH89" i="21"/>
  <c r="FI89" i="21"/>
  <c r="FJ89" i="21"/>
  <c r="FK89" i="21"/>
  <c r="FL89" i="21"/>
  <c r="FM89" i="21"/>
  <c r="FN89" i="21"/>
  <c r="FO89" i="21"/>
  <c r="FP89" i="21"/>
  <c r="FQ89" i="21"/>
  <c r="FR89" i="21"/>
  <c r="FS89" i="21"/>
  <c r="FT89" i="21"/>
  <c r="FU89" i="21"/>
  <c r="FV89" i="21"/>
  <c r="FW89" i="21"/>
  <c r="FX89" i="21"/>
  <c r="FY89" i="21"/>
  <c r="FZ89" i="21"/>
  <c r="GA89" i="21"/>
  <c r="GB89" i="21"/>
  <c r="GC89" i="21"/>
  <c r="GD89" i="21"/>
  <c r="GE89" i="21"/>
  <c r="GF89" i="21"/>
  <c r="GG89" i="21"/>
  <c r="GH89" i="21"/>
  <c r="GI89" i="21"/>
  <c r="GJ89" i="21"/>
  <c r="GK89" i="21"/>
  <c r="GL89" i="21"/>
  <c r="GM89" i="21"/>
  <c r="GN89" i="21"/>
  <c r="GO89" i="21"/>
  <c r="GP89" i="21"/>
  <c r="GQ89" i="21"/>
  <c r="GR89" i="21"/>
  <c r="GS89" i="21"/>
  <c r="E90" i="21"/>
  <c r="F90" i="21"/>
  <c r="G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CY90" i="21"/>
  <c r="CZ90" i="21"/>
  <c r="DA90" i="21"/>
  <c r="DB90" i="21"/>
  <c r="DC90" i="21"/>
  <c r="DD90" i="21"/>
  <c r="DE90" i="21"/>
  <c r="DF90" i="21"/>
  <c r="DG90" i="21"/>
  <c r="DH90" i="21"/>
  <c r="DI90" i="21"/>
  <c r="DJ90" i="21"/>
  <c r="DK90" i="21"/>
  <c r="DL90" i="21"/>
  <c r="DM90" i="21"/>
  <c r="DN90" i="21"/>
  <c r="DO90" i="21"/>
  <c r="DP90" i="21"/>
  <c r="DQ90" i="21"/>
  <c r="DR90" i="21"/>
  <c r="DS90" i="21"/>
  <c r="DT90" i="21"/>
  <c r="DU90" i="21"/>
  <c r="DV90" i="21"/>
  <c r="DW90" i="21"/>
  <c r="DX90" i="21"/>
  <c r="DY90" i="21"/>
  <c r="DZ90" i="21"/>
  <c r="EA90" i="21"/>
  <c r="EB90" i="21"/>
  <c r="EC90" i="21"/>
  <c r="ED90" i="21"/>
  <c r="EE90" i="21"/>
  <c r="EF90" i="21"/>
  <c r="EG90" i="21"/>
  <c r="EH90" i="21"/>
  <c r="EI90" i="21"/>
  <c r="EJ90" i="21"/>
  <c r="EK90" i="21"/>
  <c r="EL90" i="21"/>
  <c r="EM90" i="21"/>
  <c r="EN90" i="21"/>
  <c r="EO90" i="21"/>
  <c r="EP90" i="21"/>
  <c r="EQ90" i="21"/>
  <c r="ER90" i="21"/>
  <c r="ES90" i="21"/>
  <c r="ET90" i="21"/>
  <c r="EU90" i="21"/>
  <c r="EV90" i="21"/>
  <c r="EW90" i="21"/>
  <c r="EX90" i="21"/>
  <c r="EY90" i="21"/>
  <c r="EZ90" i="21"/>
  <c r="FA90" i="21"/>
  <c r="FB90" i="21"/>
  <c r="FC90" i="21"/>
  <c r="FD90" i="21"/>
  <c r="FE90" i="21"/>
  <c r="FF90" i="21"/>
  <c r="FG90" i="21"/>
  <c r="FH90" i="21"/>
  <c r="FI90" i="21"/>
  <c r="FJ90" i="21"/>
  <c r="FK90" i="21"/>
  <c r="FL90" i="21"/>
  <c r="FM90" i="21"/>
  <c r="FN90" i="21"/>
  <c r="FO90" i="21"/>
  <c r="FP90" i="21"/>
  <c r="FQ90" i="21"/>
  <c r="FR90" i="21"/>
  <c r="FS90" i="21"/>
  <c r="FT90" i="21"/>
  <c r="FU90" i="21"/>
  <c r="FV90" i="21"/>
  <c r="FW90" i="21"/>
  <c r="FX90" i="21"/>
  <c r="FY90" i="21"/>
  <c r="FZ90" i="21"/>
  <c r="GA90" i="21"/>
  <c r="GB90" i="21"/>
  <c r="GC90" i="21"/>
  <c r="GD90" i="21"/>
  <c r="GE90" i="21"/>
  <c r="GF90" i="21"/>
  <c r="GG90" i="21"/>
  <c r="GH90" i="21"/>
  <c r="GI90" i="21"/>
  <c r="GJ90" i="21"/>
  <c r="GK90" i="21"/>
  <c r="GL90" i="21"/>
  <c r="GM90" i="21"/>
  <c r="GN90" i="21"/>
  <c r="GO90" i="21"/>
  <c r="GP90" i="21"/>
  <c r="GQ90" i="21"/>
  <c r="GR90" i="21"/>
  <c r="GS90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CY91" i="21"/>
  <c r="CZ91" i="21"/>
  <c r="DA91" i="21"/>
  <c r="DB91" i="21"/>
  <c r="DC91" i="21"/>
  <c r="DD91" i="21"/>
  <c r="DE91" i="21"/>
  <c r="DF91" i="21"/>
  <c r="DG91" i="21"/>
  <c r="DH91" i="21"/>
  <c r="DI91" i="21"/>
  <c r="DJ91" i="21"/>
  <c r="DK91" i="21"/>
  <c r="DL91" i="21"/>
  <c r="DM91" i="21"/>
  <c r="DN91" i="21"/>
  <c r="DO91" i="21"/>
  <c r="DP91" i="21"/>
  <c r="DQ91" i="21"/>
  <c r="DR91" i="21"/>
  <c r="DS91" i="21"/>
  <c r="DT91" i="21"/>
  <c r="DU91" i="21"/>
  <c r="DV91" i="21"/>
  <c r="DW91" i="21"/>
  <c r="DX91" i="21"/>
  <c r="DY91" i="21"/>
  <c r="DZ91" i="21"/>
  <c r="EA91" i="21"/>
  <c r="EB91" i="21"/>
  <c r="EC91" i="21"/>
  <c r="ED91" i="21"/>
  <c r="EE91" i="21"/>
  <c r="EF91" i="21"/>
  <c r="EG91" i="21"/>
  <c r="EH91" i="21"/>
  <c r="EI91" i="21"/>
  <c r="EJ91" i="21"/>
  <c r="EK91" i="21"/>
  <c r="EL91" i="21"/>
  <c r="EM91" i="21"/>
  <c r="EN91" i="21"/>
  <c r="EO91" i="21"/>
  <c r="EP91" i="21"/>
  <c r="EQ91" i="21"/>
  <c r="ER91" i="21"/>
  <c r="ES91" i="21"/>
  <c r="ET91" i="21"/>
  <c r="EU91" i="21"/>
  <c r="EV91" i="21"/>
  <c r="EW91" i="21"/>
  <c r="EX91" i="21"/>
  <c r="EY91" i="21"/>
  <c r="EZ91" i="21"/>
  <c r="FA91" i="21"/>
  <c r="FB91" i="21"/>
  <c r="FC91" i="21"/>
  <c r="FD91" i="21"/>
  <c r="FE91" i="21"/>
  <c r="FF91" i="21"/>
  <c r="FG91" i="21"/>
  <c r="FH91" i="21"/>
  <c r="FI91" i="21"/>
  <c r="FJ91" i="21"/>
  <c r="FK91" i="21"/>
  <c r="FL91" i="21"/>
  <c r="FM91" i="21"/>
  <c r="FN91" i="21"/>
  <c r="FO91" i="21"/>
  <c r="FP91" i="21"/>
  <c r="FQ91" i="21"/>
  <c r="FR91" i="21"/>
  <c r="FS91" i="21"/>
  <c r="FT91" i="21"/>
  <c r="FU91" i="21"/>
  <c r="FV91" i="21"/>
  <c r="FW91" i="21"/>
  <c r="FX91" i="21"/>
  <c r="FY91" i="21"/>
  <c r="FZ91" i="21"/>
  <c r="GA91" i="21"/>
  <c r="GB91" i="21"/>
  <c r="GC91" i="21"/>
  <c r="GD91" i="21"/>
  <c r="GE91" i="21"/>
  <c r="GF91" i="21"/>
  <c r="GG91" i="21"/>
  <c r="GH91" i="21"/>
  <c r="GI91" i="21"/>
  <c r="GJ91" i="21"/>
  <c r="GK91" i="21"/>
  <c r="GL91" i="21"/>
  <c r="GM91" i="21"/>
  <c r="GN91" i="21"/>
  <c r="GO91" i="21"/>
  <c r="GP91" i="21"/>
  <c r="GQ91" i="21"/>
  <c r="GR91" i="21"/>
  <c r="GS91" i="21"/>
  <c r="E92" i="21"/>
  <c r="F92" i="21"/>
  <c r="G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CY92" i="21"/>
  <c r="CZ92" i="21"/>
  <c r="DA92" i="21"/>
  <c r="DB92" i="21"/>
  <c r="DC92" i="21"/>
  <c r="DD92" i="21"/>
  <c r="DE92" i="21"/>
  <c r="DF92" i="21"/>
  <c r="DG92" i="21"/>
  <c r="DH92" i="21"/>
  <c r="DI92" i="21"/>
  <c r="DJ92" i="21"/>
  <c r="DK92" i="21"/>
  <c r="DL92" i="21"/>
  <c r="DM92" i="21"/>
  <c r="DN92" i="21"/>
  <c r="DO92" i="21"/>
  <c r="DP92" i="21"/>
  <c r="DQ92" i="21"/>
  <c r="DR92" i="21"/>
  <c r="DS92" i="21"/>
  <c r="DT92" i="21"/>
  <c r="DU92" i="21"/>
  <c r="DV92" i="21"/>
  <c r="DW92" i="21"/>
  <c r="DX92" i="21"/>
  <c r="DY92" i="21"/>
  <c r="DZ92" i="21"/>
  <c r="EA92" i="21"/>
  <c r="EB92" i="21"/>
  <c r="EC92" i="21"/>
  <c r="ED92" i="21"/>
  <c r="EE92" i="21"/>
  <c r="EF92" i="21"/>
  <c r="EG92" i="21"/>
  <c r="EH92" i="21"/>
  <c r="EI92" i="21"/>
  <c r="EJ92" i="21"/>
  <c r="EK92" i="21"/>
  <c r="EL92" i="21"/>
  <c r="EM92" i="21"/>
  <c r="EN92" i="21"/>
  <c r="EO92" i="21"/>
  <c r="EP92" i="21"/>
  <c r="EQ92" i="21"/>
  <c r="ER92" i="21"/>
  <c r="ES92" i="21"/>
  <c r="ET92" i="21"/>
  <c r="EU92" i="21"/>
  <c r="EV92" i="21"/>
  <c r="EW92" i="21"/>
  <c r="EX92" i="21"/>
  <c r="EY92" i="21"/>
  <c r="EZ92" i="21"/>
  <c r="FA92" i="21"/>
  <c r="FB92" i="21"/>
  <c r="FC92" i="21"/>
  <c r="FD92" i="21"/>
  <c r="FE92" i="21"/>
  <c r="FF92" i="21"/>
  <c r="FG92" i="21"/>
  <c r="FH92" i="21"/>
  <c r="FI92" i="21"/>
  <c r="FJ92" i="21"/>
  <c r="FK92" i="21"/>
  <c r="FL92" i="21"/>
  <c r="FM92" i="21"/>
  <c r="FN92" i="21"/>
  <c r="FO92" i="21"/>
  <c r="FP92" i="21"/>
  <c r="FQ92" i="21"/>
  <c r="FR92" i="21"/>
  <c r="FS92" i="21"/>
  <c r="FT92" i="21"/>
  <c r="FU92" i="21"/>
  <c r="FV92" i="21"/>
  <c r="FW92" i="21"/>
  <c r="FX92" i="21"/>
  <c r="FY92" i="21"/>
  <c r="FZ92" i="21"/>
  <c r="GA92" i="21"/>
  <c r="GB92" i="21"/>
  <c r="GC92" i="21"/>
  <c r="GD92" i="21"/>
  <c r="GE92" i="21"/>
  <c r="GF92" i="21"/>
  <c r="GG92" i="21"/>
  <c r="GH92" i="21"/>
  <c r="GI92" i="21"/>
  <c r="GJ92" i="21"/>
  <c r="GK92" i="21"/>
  <c r="GL92" i="21"/>
  <c r="GM92" i="21"/>
  <c r="GN92" i="21"/>
  <c r="GO92" i="21"/>
  <c r="GP92" i="21"/>
  <c r="GQ92" i="21"/>
  <c r="GR92" i="21"/>
  <c r="GS92" i="21"/>
  <c r="E93" i="21"/>
  <c r="F93" i="21"/>
  <c r="G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CY93" i="21"/>
  <c r="CZ93" i="21"/>
  <c r="DA93" i="21"/>
  <c r="DB93" i="21"/>
  <c r="DC93" i="21"/>
  <c r="DD93" i="21"/>
  <c r="DE93" i="21"/>
  <c r="DF93" i="21"/>
  <c r="DG93" i="21"/>
  <c r="DH93" i="21"/>
  <c r="DI93" i="21"/>
  <c r="DJ93" i="21"/>
  <c r="DK93" i="21"/>
  <c r="DL93" i="21"/>
  <c r="DM93" i="21"/>
  <c r="DN93" i="21"/>
  <c r="DO93" i="21"/>
  <c r="DP93" i="21"/>
  <c r="DQ93" i="21"/>
  <c r="DR93" i="21"/>
  <c r="DS93" i="21"/>
  <c r="DT93" i="21"/>
  <c r="DU93" i="21"/>
  <c r="DV93" i="21"/>
  <c r="DW93" i="21"/>
  <c r="DX93" i="21"/>
  <c r="DY93" i="21"/>
  <c r="DZ93" i="21"/>
  <c r="EA93" i="21"/>
  <c r="EB93" i="21"/>
  <c r="EC93" i="21"/>
  <c r="ED93" i="21"/>
  <c r="EE93" i="21"/>
  <c r="EF93" i="21"/>
  <c r="EG93" i="21"/>
  <c r="EH93" i="21"/>
  <c r="EI93" i="21"/>
  <c r="EJ93" i="21"/>
  <c r="EK93" i="21"/>
  <c r="EL93" i="21"/>
  <c r="EM93" i="21"/>
  <c r="EN93" i="21"/>
  <c r="EO93" i="21"/>
  <c r="EP93" i="21"/>
  <c r="EQ93" i="21"/>
  <c r="ER93" i="21"/>
  <c r="ES93" i="21"/>
  <c r="ET93" i="21"/>
  <c r="EU93" i="21"/>
  <c r="EV93" i="21"/>
  <c r="EW93" i="21"/>
  <c r="EX93" i="21"/>
  <c r="EY93" i="21"/>
  <c r="EZ93" i="21"/>
  <c r="FA93" i="21"/>
  <c r="FB93" i="21"/>
  <c r="FC93" i="21"/>
  <c r="FD93" i="21"/>
  <c r="FE93" i="21"/>
  <c r="FF93" i="21"/>
  <c r="FG93" i="21"/>
  <c r="FH93" i="21"/>
  <c r="FI93" i="21"/>
  <c r="FJ93" i="21"/>
  <c r="FK93" i="21"/>
  <c r="FL93" i="21"/>
  <c r="FM93" i="21"/>
  <c r="FN93" i="21"/>
  <c r="FO93" i="21"/>
  <c r="FP93" i="21"/>
  <c r="FQ93" i="21"/>
  <c r="FR93" i="21"/>
  <c r="FS93" i="21"/>
  <c r="FT93" i="21"/>
  <c r="FU93" i="21"/>
  <c r="FV93" i="21"/>
  <c r="FW93" i="21"/>
  <c r="FX93" i="21"/>
  <c r="FY93" i="21"/>
  <c r="FZ93" i="21"/>
  <c r="GA93" i="21"/>
  <c r="GB93" i="21"/>
  <c r="GC93" i="21"/>
  <c r="GD93" i="21"/>
  <c r="GE93" i="21"/>
  <c r="GF93" i="21"/>
  <c r="GG93" i="21"/>
  <c r="GH93" i="21"/>
  <c r="GI93" i="21"/>
  <c r="GJ93" i="21"/>
  <c r="GK93" i="21"/>
  <c r="GL93" i="21"/>
  <c r="GM93" i="21"/>
  <c r="GN93" i="21"/>
  <c r="GO93" i="21"/>
  <c r="GP93" i="21"/>
  <c r="GQ93" i="21"/>
  <c r="GR93" i="21"/>
  <c r="GS93" i="21"/>
  <c r="E94" i="21"/>
  <c r="F94" i="21"/>
  <c r="G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CY94" i="21"/>
  <c r="CZ94" i="21"/>
  <c r="DA94" i="21"/>
  <c r="DB94" i="21"/>
  <c r="DC94" i="21"/>
  <c r="DD94" i="21"/>
  <c r="DE94" i="21"/>
  <c r="DF94" i="21"/>
  <c r="DG94" i="21"/>
  <c r="DH94" i="21"/>
  <c r="DI94" i="21"/>
  <c r="DJ94" i="21"/>
  <c r="DK94" i="21"/>
  <c r="DL94" i="21"/>
  <c r="DM94" i="21"/>
  <c r="DN94" i="21"/>
  <c r="DO94" i="21"/>
  <c r="DP94" i="21"/>
  <c r="DQ94" i="21"/>
  <c r="DR94" i="21"/>
  <c r="DS94" i="21"/>
  <c r="DT94" i="21"/>
  <c r="DU94" i="21"/>
  <c r="DV94" i="21"/>
  <c r="DW94" i="21"/>
  <c r="DX94" i="21"/>
  <c r="DY94" i="21"/>
  <c r="DZ94" i="21"/>
  <c r="EA94" i="21"/>
  <c r="EB94" i="21"/>
  <c r="EC94" i="21"/>
  <c r="ED94" i="21"/>
  <c r="EE94" i="21"/>
  <c r="EF94" i="21"/>
  <c r="EG94" i="21"/>
  <c r="EH94" i="21"/>
  <c r="EI94" i="21"/>
  <c r="EJ94" i="21"/>
  <c r="EK94" i="21"/>
  <c r="EL94" i="21"/>
  <c r="EM94" i="21"/>
  <c r="EN94" i="21"/>
  <c r="EO94" i="21"/>
  <c r="EP94" i="21"/>
  <c r="EQ94" i="21"/>
  <c r="ER94" i="21"/>
  <c r="ES94" i="21"/>
  <c r="ET94" i="21"/>
  <c r="EU94" i="21"/>
  <c r="EV94" i="21"/>
  <c r="EW94" i="21"/>
  <c r="EX94" i="21"/>
  <c r="EY94" i="21"/>
  <c r="EZ94" i="21"/>
  <c r="FA94" i="21"/>
  <c r="FB94" i="21"/>
  <c r="FC94" i="21"/>
  <c r="FD94" i="21"/>
  <c r="FE94" i="21"/>
  <c r="FF94" i="21"/>
  <c r="FG94" i="21"/>
  <c r="FH94" i="21"/>
  <c r="FI94" i="21"/>
  <c r="FJ94" i="21"/>
  <c r="FK94" i="21"/>
  <c r="FL94" i="21"/>
  <c r="FM94" i="21"/>
  <c r="FN94" i="21"/>
  <c r="FO94" i="21"/>
  <c r="FP94" i="21"/>
  <c r="FQ94" i="21"/>
  <c r="FR94" i="21"/>
  <c r="FS94" i="21"/>
  <c r="FT94" i="21"/>
  <c r="FU94" i="21"/>
  <c r="FV94" i="21"/>
  <c r="FW94" i="21"/>
  <c r="FX94" i="21"/>
  <c r="FY94" i="21"/>
  <c r="FZ94" i="21"/>
  <c r="GA94" i="21"/>
  <c r="GB94" i="21"/>
  <c r="GC94" i="21"/>
  <c r="GD94" i="21"/>
  <c r="GE94" i="21"/>
  <c r="GF94" i="21"/>
  <c r="GG94" i="21"/>
  <c r="GH94" i="21"/>
  <c r="GI94" i="21"/>
  <c r="GJ94" i="21"/>
  <c r="GK94" i="21"/>
  <c r="GL94" i="21"/>
  <c r="GM94" i="21"/>
  <c r="GN94" i="21"/>
  <c r="GO94" i="21"/>
  <c r="GP94" i="21"/>
  <c r="GQ94" i="21"/>
  <c r="GR94" i="21"/>
  <c r="GS94" i="21"/>
  <c r="E95" i="21"/>
  <c r="F95" i="21"/>
  <c r="G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CY95" i="21"/>
  <c r="CZ95" i="21"/>
  <c r="DA95" i="21"/>
  <c r="DB95" i="21"/>
  <c r="DC95" i="21"/>
  <c r="DD95" i="21"/>
  <c r="DE95" i="21"/>
  <c r="DF95" i="21"/>
  <c r="DG95" i="21"/>
  <c r="DH95" i="21"/>
  <c r="DI95" i="21"/>
  <c r="DJ95" i="21"/>
  <c r="DK95" i="21"/>
  <c r="DL95" i="21"/>
  <c r="DM95" i="21"/>
  <c r="DN95" i="21"/>
  <c r="DO95" i="21"/>
  <c r="DP95" i="21"/>
  <c r="DQ95" i="21"/>
  <c r="DR95" i="21"/>
  <c r="DS95" i="21"/>
  <c r="DT95" i="21"/>
  <c r="DU95" i="21"/>
  <c r="DV95" i="21"/>
  <c r="DW95" i="21"/>
  <c r="DX95" i="21"/>
  <c r="DY95" i="21"/>
  <c r="DZ95" i="21"/>
  <c r="EA95" i="21"/>
  <c r="EB95" i="21"/>
  <c r="EC95" i="21"/>
  <c r="ED95" i="21"/>
  <c r="EE95" i="21"/>
  <c r="EF95" i="21"/>
  <c r="EG95" i="21"/>
  <c r="EH95" i="21"/>
  <c r="EI95" i="21"/>
  <c r="EJ95" i="21"/>
  <c r="EK95" i="21"/>
  <c r="EL95" i="21"/>
  <c r="EM95" i="21"/>
  <c r="EN95" i="21"/>
  <c r="EO95" i="21"/>
  <c r="EP95" i="21"/>
  <c r="EQ95" i="21"/>
  <c r="ER95" i="21"/>
  <c r="ES95" i="21"/>
  <c r="ET95" i="21"/>
  <c r="EU95" i="21"/>
  <c r="EV95" i="21"/>
  <c r="EW95" i="21"/>
  <c r="EX95" i="21"/>
  <c r="EY95" i="21"/>
  <c r="EZ95" i="21"/>
  <c r="FA95" i="21"/>
  <c r="FB95" i="21"/>
  <c r="FC95" i="21"/>
  <c r="FD95" i="21"/>
  <c r="FE95" i="21"/>
  <c r="FF95" i="21"/>
  <c r="FG95" i="21"/>
  <c r="FH95" i="21"/>
  <c r="FI95" i="21"/>
  <c r="FJ95" i="21"/>
  <c r="FK95" i="21"/>
  <c r="FL95" i="21"/>
  <c r="FM95" i="21"/>
  <c r="FN95" i="21"/>
  <c r="FO95" i="21"/>
  <c r="FP95" i="21"/>
  <c r="FQ95" i="21"/>
  <c r="FR95" i="21"/>
  <c r="FS95" i="21"/>
  <c r="FT95" i="21"/>
  <c r="FU95" i="21"/>
  <c r="FV95" i="21"/>
  <c r="FW95" i="21"/>
  <c r="FX95" i="21"/>
  <c r="FY95" i="21"/>
  <c r="FZ95" i="21"/>
  <c r="GA95" i="21"/>
  <c r="GB95" i="21"/>
  <c r="GC95" i="21"/>
  <c r="GD95" i="21"/>
  <c r="GE95" i="21"/>
  <c r="GF95" i="21"/>
  <c r="GG95" i="21"/>
  <c r="GH95" i="21"/>
  <c r="GI95" i="21"/>
  <c r="GJ95" i="21"/>
  <c r="GK95" i="21"/>
  <c r="GL95" i="21"/>
  <c r="GM95" i="21"/>
  <c r="GN95" i="21"/>
  <c r="GO95" i="21"/>
  <c r="GP95" i="21"/>
  <c r="GQ95" i="21"/>
  <c r="GR95" i="21"/>
  <c r="GS95" i="21"/>
  <c r="E96" i="21"/>
  <c r="F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CY96" i="21"/>
  <c r="CZ96" i="21"/>
  <c r="DA96" i="21"/>
  <c r="DB96" i="21"/>
  <c r="DC96" i="21"/>
  <c r="DD96" i="21"/>
  <c r="DE96" i="21"/>
  <c r="DF96" i="21"/>
  <c r="DG96" i="21"/>
  <c r="DH96" i="21"/>
  <c r="DI96" i="21"/>
  <c r="DJ96" i="21"/>
  <c r="DK96" i="21"/>
  <c r="DL96" i="21"/>
  <c r="DM96" i="21"/>
  <c r="DN96" i="21"/>
  <c r="DO96" i="21"/>
  <c r="DP96" i="21"/>
  <c r="DQ96" i="21"/>
  <c r="DR96" i="21"/>
  <c r="DS96" i="21"/>
  <c r="DT96" i="21"/>
  <c r="DU96" i="21"/>
  <c r="DV96" i="21"/>
  <c r="DW96" i="21"/>
  <c r="DX96" i="21"/>
  <c r="DY96" i="21"/>
  <c r="DZ96" i="21"/>
  <c r="EA96" i="21"/>
  <c r="EB96" i="21"/>
  <c r="EC96" i="21"/>
  <c r="ED96" i="21"/>
  <c r="EE96" i="21"/>
  <c r="EF96" i="21"/>
  <c r="EG96" i="21"/>
  <c r="EH96" i="21"/>
  <c r="EI96" i="21"/>
  <c r="EJ96" i="21"/>
  <c r="EK96" i="21"/>
  <c r="EL96" i="21"/>
  <c r="EM96" i="21"/>
  <c r="EN96" i="21"/>
  <c r="EO96" i="21"/>
  <c r="EP96" i="21"/>
  <c r="EQ96" i="21"/>
  <c r="ER96" i="21"/>
  <c r="ES96" i="21"/>
  <c r="ET96" i="21"/>
  <c r="EU96" i="21"/>
  <c r="EV96" i="21"/>
  <c r="EW96" i="21"/>
  <c r="EX96" i="21"/>
  <c r="EY96" i="21"/>
  <c r="EZ96" i="21"/>
  <c r="FA96" i="21"/>
  <c r="FB96" i="21"/>
  <c r="FC96" i="21"/>
  <c r="FD96" i="21"/>
  <c r="FE96" i="21"/>
  <c r="FF96" i="21"/>
  <c r="FG96" i="21"/>
  <c r="FH96" i="21"/>
  <c r="FI96" i="21"/>
  <c r="FJ96" i="21"/>
  <c r="FK96" i="21"/>
  <c r="FL96" i="21"/>
  <c r="FM96" i="21"/>
  <c r="FN96" i="21"/>
  <c r="FO96" i="21"/>
  <c r="FP96" i="21"/>
  <c r="FQ96" i="21"/>
  <c r="FR96" i="21"/>
  <c r="FS96" i="21"/>
  <c r="FT96" i="21"/>
  <c r="FU96" i="21"/>
  <c r="FV96" i="21"/>
  <c r="FW96" i="21"/>
  <c r="FX96" i="21"/>
  <c r="FY96" i="21"/>
  <c r="FZ96" i="21"/>
  <c r="GA96" i="21"/>
  <c r="GB96" i="21"/>
  <c r="GC96" i="21"/>
  <c r="GD96" i="21"/>
  <c r="GE96" i="21"/>
  <c r="GF96" i="21"/>
  <c r="GG96" i="21"/>
  <c r="GH96" i="21"/>
  <c r="GI96" i="21"/>
  <c r="GJ96" i="21"/>
  <c r="GK96" i="21"/>
  <c r="GL96" i="21"/>
  <c r="GM96" i="21"/>
  <c r="GN96" i="21"/>
  <c r="GO96" i="21"/>
  <c r="GP96" i="21"/>
  <c r="GQ96" i="21"/>
  <c r="GR96" i="21"/>
  <c r="GS96" i="21"/>
  <c r="E97" i="21"/>
  <c r="F97" i="21"/>
  <c r="G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CY97" i="21"/>
  <c r="CZ97" i="21"/>
  <c r="DA97" i="21"/>
  <c r="DB97" i="21"/>
  <c r="DC97" i="21"/>
  <c r="DD97" i="21"/>
  <c r="DE97" i="21"/>
  <c r="DF97" i="21"/>
  <c r="DG97" i="21"/>
  <c r="DH97" i="21"/>
  <c r="DI97" i="21"/>
  <c r="DJ97" i="21"/>
  <c r="DK97" i="21"/>
  <c r="DL97" i="21"/>
  <c r="DM97" i="21"/>
  <c r="DN97" i="21"/>
  <c r="DO97" i="21"/>
  <c r="DP97" i="21"/>
  <c r="DQ97" i="21"/>
  <c r="DR97" i="21"/>
  <c r="DS97" i="21"/>
  <c r="DT97" i="21"/>
  <c r="DU97" i="21"/>
  <c r="DV97" i="21"/>
  <c r="DW97" i="21"/>
  <c r="DX97" i="21"/>
  <c r="DY97" i="21"/>
  <c r="DZ97" i="21"/>
  <c r="EA97" i="21"/>
  <c r="EB97" i="21"/>
  <c r="EC97" i="21"/>
  <c r="ED97" i="21"/>
  <c r="EE97" i="21"/>
  <c r="EF97" i="21"/>
  <c r="EG97" i="21"/>
  <c r="EH97" i="21"/>
  <c r="EI97" i="21"/>
  <c r="EJ97" i="21"/>
  <c r="EK97" i="21"/>
  <c r="EL97" i="21"/>
  <c r="EM97" i="21"/>
  <c r="EN97" i="21"/>
  <c r="EO97" i="21"/>
  <c r="EP97" i="21"/>
  <c r="EQ97" i="21"/>
  <c r="ER97" i="21"/>
  <c r="ES97" i="21"/>
  <c r="ET97" i="21"/>
  <c r="EU97" i="21"/>
  <c r="EV97" i="21"/>
  <c r="EW97" i="21"/>
  <c r="EX97" i="21"/>
  <c r="EY97" i="21"/>
  <c r="EZ97" i="21"/>
  <c r="FA97" i="21"/>
  <c r="FB97" i="21"/>
  <c r="FC97" i="21"/>
  <c r="FD97" i="21"/>
  <c r="FE97" i="21"/>
  <c r="FF97" i="21"/>
  <c r="FG97" i="21"/>
  <c r="FH97" i="21"/>
  <c r="FI97" i="21"/>
  <c r="FJ97" i="21"/>
  <c r="FK97" i="21"/>
  <c r="FL97" i="21"/>
  <c r="FM97" i="21"/>
  <c r="FN97" i="21"/>
  <c r="FO97" i="21"/>
  <c r="FP97" i="21"/>
  <c r="FQ97" i="21"/>
  <c r="FR97" i="21"/>
  <c r="FS97" i="21"/>
  <c r="FT97" i="21"/>
  <c r="FU97" i="21"/>
  <c r="FV97" i="21"/>
  <c r="FW97" i="21"/>
  <c r="FX97" i="21"/>
  <c r="FY97" i="21"/>
  <c r="FZ97" i="21"/>
  <c r="GA97" i="21"/>
  <c r="GB97" i="21"/>
  <c r="GC97" i="21"/>
  <c r="GD97" i="21"/>
  <c r="GE97" i="21"/>
  <c r="GF97" i="21"/>
  <c r="GG97" i="21"/>
  <c r="GH97" i="21"/>
  <c r="GI97" i="21"/>
  <c r="GJ97" i="21"/>
  <c r="GK97" i="21"/>
  <c r="GL97" i="21"/>
  <c r="GM97" i="21"/>
  <c r="GN97" i="21"/>
  <c r="GO97" i="21"/>
  <c r="GP97" i="21"/>
  <c r="GQ97" i="21"/>
  <c r="GR97" i="21"/>
  <c r="GS97" i="21"/>
  <c r="E98" i="21"/>
  <c r="F98" i="21"/>
  <c r="G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CY98" i="21"/>
  <c r="CZ98" i="21"/>
  <c r="DA98" i="21"/>
  <c r="DB98" i="21"/>
  <c r="DC98" i="21"/>
  <c r="DD98" i="21"/>
  <c r="DE98" i="21"/>
  <c r="DF98" i="21"/>
  <c r="DG98" i="21"/>
  <c r="DH98" i="21"/>
  <c r="DI98" i="21"/>
  <c r="DJ98" i="21"/>
  <c r="DK98" i="21"/>
  <c r="DL98" i="21"/>
  <c r="DM98" i="21"/>
  <c r="DN98" i="21"/>
  <c r="DO98" i="21"/>
  <c r="DP98" i="21"/>
  <c r="DQ98" i="21"/>
  <c r="DR98" i="21"/>
  <c r="DS98" i="21"/>
  <c r="DT98" i="21"/>
  <c r="DU98" i="21"/>
  <c r="DV98" i="21"/>
  <c r="DW98" i="21"/>
  <c r="DX98" i="21"/>
  <c r="DY98" i="21"/>
  <c r="DZ98" i="21"/>
  <c r="EA98" i="21"/>
  <c r="EB98" i="21"/>
  <c r="EC98" i="21"/>
  <c r="ED98" i="21"/>
  <c r="EE98" i="21"/>
  <c r="EF98" i="21"/>
  <c r="EG98" i="21"/>
  <c r="EH98" i="21"/>
  <c r="EI98" i="21"/>
  <c r="EJ98" i="21"/>
  <c r="EK98" i="21"/>
  <c r="EL98" i="21"/>
  <c r="EM98" i="21"/>
  <c r="EN98" i="21"/>
  <c r="EO98" i="21"/>
  <c r="EP98" i="21"/>
  <c r="EQ98" i="21"/>
  <c r="ER98" i="21"/>
  <c r="ES98" i="21"/>
  <c r="ET98" i="21"/>
  <c r="EU98" i="21"/>
  <c r="EV98" i="21"/>
  <c r="EW98" i="21"/>
  <c r="EX98" i="21"/>
  <c r="EY98" i="21"/>
  <c r="EZ98" i="21"/>
  <c r="FA98" i="21"/>
  <c r="FB98" i="21"/>
  <c r="FC98" i="21"/>
  <c r="FD98" i="21"/>
  <c r="FE98" i="21"/>
  <c r="FF98" i="21"/>
  <c r="FG98" i="21"/>
  <c r="FH98" i="21"/>
  <c r="FI98" i="21"/>
  <c r="FJ98" i="21"/>
  <c r="FK98" i="21"/>
  <c r="FL98" i="21"/>
  <c r="FM98" i="21"/>
  <c r="FN98" i="21"/>
  <c r="FO98" i="21"/>
  <c r="FP98" i="21"/>
  <c r="FQ98" i="21"/>
  <c r="FR98" i="21"/>
  <c r="FS98" i="21"/>
  <c r="FT98" i="21"/>
  <c r="FU98" i="21"/>
  <c r="FV98" i="21"/>
  <c r="FW98" i="21"/>
  <c r="FX98" i="21"/>
  <c r="FY98" i="21"/>
  <c r="FZ98" i="21"/>
  <c r="GA98" i="21"/>
  <c r="GB98" i="21"/>
  <c r="GC98" i="21"/>
  <c r="GD98" i="21"/>
  <c r="GE98" i="21"/>
  <c r="GF98" i="21"/>
  <c r="GG98" i="21"/>
  <c r="GH98" i="21"/>
  <c r="GI98" i="21"/>
  <c r="GJ98" i="21"/>
  <c r="GK98" i="21"/>
  <c r="GL98" i="21"/>
  <c r="GM98" i="21"/>
  <c r="GN98" i="21"/>
  <c r="GO98" i="21"/>
  <c r="GP98" i="21"/>
  <c r="GQ98" i="21"/>
  <c r="GR98" i="21"/>
  <c r="GS98" i="21"/>
  <c r="E99" i="21"/>
  <c r="F99" i="21"/>
  <c r="G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CY99" i="21"/>
  <c r="CZ99" i="21"/>
  <c r="DA99" i="21"/>
  <c r="DB99" i="21"/>
  <c r="DC99" i="21"/>
  <c r="DD99" i="21"/>
  <c r="DE99" i="21"/>
  <c r="DF99" i="21"/>
  <c r="DG99" i="21"/>
  <c r="DH99" i="21"/>
  <c r="DI99" i="21"/>
  <c r="DJ99" i="21"/>
  <c r="DK99" i="21"/>
  <c r="DL99" i="21"/>
  <c r="DM99" i="21"/>
  <c r="DN99" i="21"/>
  <c r="DO99" i="21"/>
  <c r="DP99" i="21"/>
  <c r="DQ99" i="21"/>
  <c r="DR99" i="21"/>
  <c r="DS99" i="21"/>
  <c r="DT99" i="21"/>
  <c r="DU99" i="21"/>
  <c r="DV99" i="21"/>
  <c r="DW99" i="21"/>
  <c r="DX99" i="21"/>
  <c r="DY99" i="21"/>
  <c r="DZ99" i="21"/>
  <c r="EA99" i="21"/>
  <c r="EB99" i="21"/>
  <c r="EC99" i="21"/>
  <c r="ED99" i="21"/>
  <c r="EE99" i="21"/>
  <c r="EF99" i="21"/>
  <c r="EG99" i="21"/>
  <c r="EH99" i="21"/>
  <c r="EI99" i="21"/>
  <c r="EJ99" i="21"/>
  <c r="EK99" i="21"/>
  <c r="EL99" i="21"/>
  <c r="EM99" i="21"/>
  <c r="EN99" i="21"/>
  <c r="EO99" i="21"/>
  <c r="EP99" i="21"/>
  <c r="EQ99" i="21"/>
  <c r="ER99" i="21"/>
  <c r="ES99" i="21"/>
  <c r="ET99" i="21"/>
  <c r="EU99" i="21"/>
  <c r="EV99" i="21"/>
  <c r="EW99" i="21"/>
  <c r="EX99" i="21"/>
  <c r="EY99" i="21"/>
  <c r="EZ99" i="21"/>
  <c r="FA99" i="21"/>
  <c r="FB99" i="21"/>
  <c r="FC99" i="21"/>
  <c r="FD99" i="21"/>
  <c r="FE99" i="21"/>
  <c r="FF99" i="21"/>
  <c r="FG99" i="21"/>
  <c r="FH99" i="21"/>
  <c r="FI99" i="21"/>
  <c r="FJ99" i="21"/>
  <c r="FK99" i="21"/>
  <c r="FL99" i="21"/>
  <c r="FM99" i="21"/>
  <c r="FN99" i="21"/>
  <c r="FO99" i="21"/>
  <c r="FP99" i="21"/>
  <c r="FQ99" i="21"/>
  <c r="FR99" i="21"/>
  <c r="FS99" i="21"/>
  <c r="FT99" i="21"/>
  <c r="FU99" i="21"/>
  <c r="FV99" i="21"/>
  <c r="FW99" i="21"/>
  <c r="FX99" i="21"/>
  <c r="FY99" i="21"/>
  <c r="FZ99" i="21"/>
  <c r="GA99" i="21"/>
  <c r="GB99" i="21"/>
  <c r="GC99" i="21"/>
  <c r="GD99" i="21"/>
  <c r="GE99" i="21"/>
  <c r="GF99" i="21"/>
  <c r="GG99" i="21"/>
  <c r="GH99" i="21"/>
  <c r="GI99" i="21"/>
  <c r="GJ99" i="21"/>
  <c r="GK99" i="21"/>
  <c r="GL99" i="21"/>
  <c r="GM99" i="21"/>
  <c r="GN99" i="21"/>
  <c r="GO99" i="21"/>
  <c r="GP99" i="21"/>
  <c r="GQ99" i="21"/>
  <c r="GR99" i="21"/>
  <c r="GS99" i="21"/>
  <c r="E100" i="21"/>
  <c r="F100" i="21"/>
  <c r="G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CY100" i="21"/>
  <c r="CZ100" i="21"/>
  <c r="DA100" i="21"/>
  <c r="DB100" i="21"/>
  <c r="DC100" i="21"/>
  <c r="DD100" i="21"/>
  <c r="DE100" i="21"/>
  <c r="DF100" i="21"/>
  <c r="DG100" i="21"/>
  <c r="DH100" i="21"/>
  <c r="DI100" i="21"/>
  <c r="DJ100" i="21"/>
  <c r="DK100" i="21"/>
  <c r="DL100" i="21"/>
  <c r="DM100" i="21"/>
  <c r="DN100" i="21"/>
  <c r="DO100" i="21"/>
  <c r="DP100" i="21"/>
  <c r="DQ100" i="21"/>
  <c r="DR100" i="21"/>
  <c r="DS100" i="21"/>
  <c r="DT100" i="21"/>
  <c r="DU100" i="21"/>
  <c r="DV100" i="21"/>
  <c r="DW100" i="21"/>
  <c r="DX100" i="21"/>
  <c r="DY100" i="21"/>
  <c r="DZ100" i="21"/>
  <c r="EA100" i="21"/>
  <c r="EB100" i="21"/>
  <c r="EC100" i="21"/>
  <c r="ED100" i="21"/>
  <c r="EE100" i="21"/>
  <c r="EF100" i="21"/>
  <c r="EG100" i="21"/>
  <c r="EH100" i="21"/>
  <c r="EI100" i="21"/>
  <c r="EJ100" i="21"/>
  <c r="EK100" i="21"/>
  <c r="EL100" i="21"/>
  <c r="EM100" i="21"/>
  <c r="EN100" i="21"/>
  <c r="EO100" i="21"/>
  <c r="EP100" i="21"/>
  <c r="EQ100" i="21"/>
  <c r="ER100" i="21"/>
  <c r="ES100" i="21"/>
  <c r="ET100" i="21"/>
  <c r="EU100" i="21"/>
  <c r="EV100" i="21"/>
  <c r="EW100" i="21"/>
  <c r="EX100" i="21"/>
  <c r="EY100" i="21"/>
  <c r="EZ100" i="21"/>
  <c r="FA100" i="21"/>
  <c r="FB100" i="21"/>
  <c r="FC100" i="21"/>
  <c r="FD100" i="21"/>
  <c r="FE100" i="21"/>
  <c r="FF100" i="21"/>
  <c r="FG100" i="21"/>
  <c r="FH100" i="21"/>
  <c r="FI100" i="21"/>
  <c r="FJ100" i="21"/>
  <c r="FK100" i="21"/>
  <c r="FL100" i="21"/>
  <c r="FM100" i="21"/>
  <c r="FN100" i="21"/>
  <c r="FO100" i="21"/>
  <c r="FP100" i="21"/>
  <c r="FQ100" i="21"/>
  <c r="FR100" i="21"/>
  <c r="FS100" i="21"/>
  <c r="FT100" i="21"/>
  <c r="FU100" i="21"/>
  <c r="FV100" i="21"/>
  <c r="FW100" i="21"/>
  <c r="FX100" i="21"/>
  <c r="FY100" i="21"/>
  <c r="FZ100" i="21"/>
  <c r="GA100" i="21"/>
  <c r="GB100" i="21"/>
  <c r="GC100" i="21"/>
  <c r="GD100" i="21"/>
  <c r="GE100" i="21"/>
  <c r="GF100" i="21"/>
  <c r="GG100" i="21"/>
  <c r="GH100" i="21"/>
  <c r="GI100" i="21"/>
  <c r="GJ100" i="21"/>
  <c r="GK100" i="21"/>
  <c r="GL100" i="21"/>
  <c r="GM100" i="21"/>
  <c r="GN100" i="21"/>
  <c r="GO100" i="21"/>
  <c r="GP100" i="21"/>
  <c r="GQ100" i="21"/>
  <c r="GR100" i="21"/>
  <c r="GS100" i="21"/>
  <c r="E101" i="21"/>
  <c r="F101" i="21"/>
  <c r="G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CY101" i="21"/>
  <c r="CZ101" i="21"/>
  <c r="DA101" i="21"/>
  <c r="DB101" i="21"/>
  <c r="DC101" i="21"/>
  <c r="DD101" i="21"/>
  <c r="DE101" i="21"/>
  <c r="DF101" i="21"/>
  <c r="DG101" i="21"/>
  <c r="DH101" i="21"/>
  <c r="DI101" i="21"/>
  <c r="DJ101" i="21"/>
  <c r="DK101" i="21"/>
  <c r="DL101" i="21"/>
  <c r="DM101" i="21"/>
  <c r="DN101" i="21"/>
  <c r="DO101" i="21"/>
  <c r="DP101" i="21"/>
  <c r="DQ101" i="21"/>
  <c r="DR101" i="21"/>
  <c r="DS101" i="21"/>
  <c r="DT101" i="21"/>
  <c r="DU101" i="21"/>
  <c r="DV101" i="21"/>
  <c r="DW101" i="21"/>
  <c r="DX101" i="21"/>
  <c r="DY101" i="21"/>
  <c r="DZ101" i="21"/>
  <c r="EA101" i="21"/>
  <c r="EB101" i="21"/>
  <c r="EC101" i="21"/>
  <c r="ED101" i="21"/>
  <c r="EE101" i="21"/>
  <c r="EF101" i="21"/>
  <c r="EG101" i="21"/>
  <c r="EH101" i="21"/>
  <c r="EI101" i="21"/>
  <c r="EJ101" i="21"/>
  <c r="EK101" i="21"/>
  <c r="EL101" i="21"/>
  <c r="EM101" i="21"/>
  <c r="EN101" i="21"/>
  <c r="EO101" i="21"/>
  <c r="EP101" i="21"/>
  <c r="EQ101" i="21"/>
  <c r="ER101" i="21"/>
  <c r="ES101" i="21"/>
  <c r="ET101" i="21"/>
  <c r="EU101" i="21"/>
  <c r="EV101" i="21"/>
  <c r="EW101" i="21"/>
  <c r="EX101" i="21"/>
  <c r="EY101" i="21"/>
  <c r="EZ101" i="21"/>
  <c r="FA101" i="21"/>
  <c r="FB101" i="21"/>
  <c r="FC101" i="21"/>
  <c r="FD101" i="21"/>
  <c r="FE101" i="21"/>
  <c r="FF101" i="21"/>
  <c r="FG101" i="21"/>
  <c r="FH101" i="21"/>
  <c r="FI101" i="21"/>
  <c r="FJ101" i="21"/>
  <c r="FK101" i="21"/>
  <c r="FL101" i="21"/>
  <c r="FM101" i="21"/>
  <c r="FN101" i="21"/>
  <c r="FO101" i="21"/>
  <c r="FP101" i="21"/>
  <c r="FQ101" i="21"/>
  <c r="FR101" i="21"/>
  <c r="FS101" i="21"/>
  <c r="FT101" i="21"/>
  <c r="FU101" i="21"/>
  <c r="FV101" i="21"/>
  <c r="FW101" i="21"/>
  <c r="FX101" i="21"/>
  <c r="FY101" i="21"/>
  <c r="FZ101" i="21"/>
  <c r="GA101" i="21"/>
  <c r="GB101" i="21"/>
  <c r="GC101" i="21"/>
  <c r="GD101" i="21"/>
  <c r="GE101" i="21"/>
  <c r="GF101" i="21"/>
  <c r="GG101" i="21"/>
  <c r="GH101" i="21"/>
  <c r="GI101" i="21"/>
  <c r="GJ101" i="21"/>
  <c r="GK101" i="21"/>
  <c r="GL101" i="21"/>
  <c r="GM101" i="21"/>
  <c r="GN101" i="21"/>
  <c r="GO101" i="21"/>
  <c r="GP101" i="21"/>
  <c r="GQ101" i="21"/>
  <c r="GR101" i="21"/>
  <c r="GS101" i="21"/>
  <c r="E102" i="21"/>
  <c r="F102" i="21"/>
  <c r="G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CY102" i="21"/>
  <c r="CZ102" i="21"/>
  <c r="DA102" i="21"/>
  <c r="DB102" i="21"/>
  <c r="DC102" i="21"/>
  <c r="DD102" i="21"/>
  <c r="DE102" i="21"/>
  <c r="DF102" i="21"/>
  <c r="DG102" i="21"/>
  <c r="DH102" i="21"/>
  <c r="DI102" i="21"/>
  <c r="DJ102" i="21"/>
  <c r="DK102" i="21"/>
  <c r="DL102" i="21"/>
  <c r="DM102" i="21"/>
  <c r="DN102" i="21"/>
  <c r="DO102" i="21"/>
  <c r="DP102" i="21"/>
  <c r="DQ102" i="21"/>
  <c r="DR102" i="21"/>
  <c r="DS102" i="21"/>
  <c r="DT102" i="21"/>
  <c r="DU102" i="21"/>
  <c r="DV102" i="21"/>
  <c r="DW102" i="21"/>
  <c r="DX102" i="21"/>
  <c r="DY102" i="21"/>
  <c r="DZ102" i="21"/>
  <c r="EA102" i="21"/>
  <c r="EB102" i="21"/>
  <c r="EC102" i="21"/>
  <c r="ED102" i="21"/>
  <c r="EE102" i="21"/>
  <c r="EF102" i="21"/>
  <c r="EG102" i="21"/>
  <c r="EH102" i="21"/>
  <c r="EI102" i="21"/>
  <c r="EJ102" i="21"/>
  <c r="EK102" i="21"/>
  <c r="EL102" i="21"/>
  <c r="EM102" i="21"/>
  <c r="EN102" i="21"/>
  <c r="EO102" i="21"/>
  <c r="EP102" i="21"/>
  <c r="EQ102" i="21"/>
  <c r="ER102" i="21"/>
  <c r="ES102" i="21"/>
  <c r="ET102" i="21"/>
  <c r="EU102" i="21"/>
  <c r="EV102" i="21"/>
  <c r="EW102" i="21"/>
  <c r="EX102" i="21"/>
  <c r="EY102" i="21"/>
  <c r="EZ102" i="21"/>
  <c r="FA102" i="21"/>
  <c r="FB102" i="21"/>
  <c r="FC102" i="21"/>
  <c r="FD102" i="21"/>
  <c r="FE102" i="21"/>
  <c r="FF102" i="21"/>
  <c r="FG102" i="21"/>
  <c r="FH102" i="21"/>
  <c r="FI102" i="21"/>
  <c r="FJ102" i="21"/>
  <c r="FK102" i="21"/>
  <c r="FL102" i="21"/>
  <c r="FM102" i="21"/>
  <c r="FN102" i="21"/>
  <c r="FO102" i="21"/>
  <c r="FP102" i="21"/>
  <c r="FQ102" i="21"/>
  <c r="FR102" i="21"/>
  <c r="FS102" i="21"/>
  <c r="FT102" i="21"/>
  <c r="FU102" i="21"/>
  <c r="FV102" i="21"/>
  <c r="FW102" i="21"/>
  <c r="FX102" i="21"/>
  <c r="FY102" i="21"/>
  <c r="FZ102" i="21"/>
  <c r="GA102" i="21"/>
  <c r="GB102" i="21"/>
  <c r="GC102" i="21"/>
  <c r="GD102" i="21"/>
  <c r="GE102" i="21"/>
  <c r="GF102" i="21"/>
  <c r="GG102" i="21"/>
  <c r="GH102" i="21"/>
  <c r="GI102" i="21"/>
  <c r="GJ102" i="21"/>
  <c r="GK102" i="21"/>
  <c r="GL102" i="21"/>
  <c r="GM102" i="21"/>
  <c r="GN102" i="21"/>
  <c r="GO102" i="21"/>
  <c r="GP102" i="21"/>
  <c r="GQ102" i="21"/>
  <c r="GR102" i="21"/>
  <c r="GS102" i="21"/>
  <c r="E103" i="21"/>
  <c r="F103" i="21"/>
  <c r="G103" i="21"/>
  <c r="H103" i="21"/>
  <c r="I103" i="21"/>
  <c r="J103" i="21"/>
  <c r="K103" i="21"/>
  <c r="L103" i="21"/>
  <c r="M103" i="21"/>
  <c r="N103" i="21"/>
  <c r="O103" i="21"/>
  <c r="P103" i="21"/>
  <c r="Q103" i="21"/>
  <c r="R103" i="21"/>
  <c r="S103" i="21"/>
  <c r="T103" i="21"/>
  <c r="U103" i="21"/>
  <c r="V103" i="21"/>
  <c r="W103" i="21"/>
  <c r="X103" i="21"/>
  <c r="Y103" i="21"/>
  <c r="Z103" i="21"/>
  <c r="AA103" i="21"/>
  <c r="AB103" i="21"/>
  <c r="AC103" i="21"/>
  <c r="AD103" i="21"/>
  <c r="AE103" i="21"/>
  <c r="AF103" i="21"/>
  <c r="AG103" i="21"/>
  <c r="AH103" i="21"/>
  <c r="AI103" i="21"/>
  <c r="AJ103" i="21"/>
  <c r="AK103" i="21"/>
  <c r="AL103" i="21"/>
  <c r="AM103" i="21"/>
  <c r="AN103" i="21"/>
  <c r="AO103" i="21"/>
  <c r="AP103" i="21"/>
  <c r="AQ103" i="21"/>
  <c r="AR103" i="21"/>
  <c r="AS103" i="21"/>
  <c r="AT103" i="21"/>
  <c r="AU103" i="21"/>
  <c r="AV103" i="21"/>
  <c r="AW103" i="21"/>
  <c r="AX103" i="21"/>
  <c r="AY103" i="21"/>
  <c r="AZ103" i="21"/>
  <c r="BA103" i="21"/>
  <c r="BB103" i="21"/>
  <c r="BC103" i="21"/>
  <c r="BD103" i="21"/>
  <c r="BE103" i="21"/>
  <c r="BF103" i="21"/>
  <c r="BG103" i="21"/>
  <c r="BH103" i="21"/>
  <c r="BI103" i="21"/>
  <c r="BJ103" i="21"/>
  <c r="BK103" i="21"/>
  <c r="BL103" i="21"/>
  <c r="BM103" i="21"/>
  <c r="BN103" i="21"/>
  <c r="BO103" i="21"/>
  <c r="BP103" i="21"/>
  <c r="BQ103" i="21"/>
  <c r="BR103" i="21"/>
  <c r="BS103" i="21"/>
  <c r="BT103" i="21"/>
  <c r="BU103" i="21"/>
  <c r="BV103" i="21"/>
  <c r="BW103" i="21"/>
  <c r="BX103" i="21"/>
  <c r="BY103" i="21"/>
  <c r="BZ103" i="21"/>
  <c r="CA103" i="21"/>
  <c r="CB103" i="21"/>
  <c r="CC103" i="21"/>
  <c r="CD103" i="21"/>
  <c r="CE103" i="21"/>
  <c r="CF103" i="21"/>
  <c r="CG103" i="21"/>
  <c r="CH103" i="21"/>
  <c r="CI103" i="21"/>
  <c r="CJ103" i="21"/>
  <c r="CK103" i="21"/>
  <c r="CL103" i="21"/>
  <c r="CM103" i="21"/>
  <c r="CN103" i="21"/>
  <c r="CO103" i="21"/>
  <c r="CP103" i="21"/>
  <c r="CQ103" i="21"/>
  <c r="CR103" i="21"/>
  <c r="CS103" i="21"/>
  <c r="CT103" i="21"/>
  <c r="CU103" i="21"/>
  <c r="CV103" i="21"/>
  <c r="CW103" i="21"/>
  <c r="CX103" i="21"/>
  <c r="CY103" i="21"/>
  <c r="CZ103" i="21"/>
  <c r="DA103" i="21"/>
  <c r="DB103" i="21"/>
  <c r="DC103" i="21"/>
  <c r="DD103" i="21"/>
  <c r="DE103" i="21"/>
  <c r="DF103" i="21"/>
  <c r="DG103" i="21"/>
  <c r="DH103" i="21"/>
  <c r="DI103" i="21"/>
  <c r="DJ103" i="21"/>
  <c r="DK103" i="21"/>
  <c r="DL103" i="21"/>
  <c r="DM103" i="21"/>
  <c r="DN103" i="21"/>
  <c r="DO103" i="21"/>
  <c r="DP103" i="21"/>
  <c r="DQ103" i="21"/>
  <c r="DR103" i="21"/>
  <c r="DS103" i="21"/>
  <c r="DT103" i="21"/>
  <c r="DU103" i="21"/>
  <c r="DV103" i="21"/>
  <c r="DW103" i="21"/>
  <c r="DX103" i="21"/>
  <c r="DY103" i="21"/>
  <c r="DZ103" i="21"/>
  <c r="EA103" i="21"/>
  <c r="EB103" i="21"/>
  <c r="EC103" i="21"/>
  <c r="ED103" i="21"/>
  <c r="EE103" i="21"/>
  <c r="EF103" i="21"/>
  <c r="EG103" i="21"/>
  <c r="EH103" i="21"/>
  <c r="EI103" i="21"/>
  <c r="EJ103" i="21"/>
  <c r="EK103" i="21"/>
  <c r="EL103" i="21"/>
  <c r="EM103" i="21"/>
  <c r="EN103" i="21"/>
  <c r="EO103" i="21"/>
  <c r="EP103" i="21"/>
  <c r="EQ103" i="21"/>
  <c r="ER103" i="21"/>
  <c r="ES103" i="21"/>
  <c r="ET103" i="21"/>
  <c r="EU103" i="21"/>
  <c r="EV103" i="21"/>
  <c r="EW103" i="21"/>
  <c r="EX103" i="21"/>
  <c r="EY103" i="21"/>
  <c r="EZ103" i="21"/>
  <c r="FA103" i="21"/>
  <c r="FB103" i="21"/>
  <c r="FC103" i="21"/>
  <c r="FD103" i="21"/>
  <c r="FE103" i="21"/>
  <c r="FF103" i="21"/>
  <c r="FG103" i="21"/>
  <c r="FH103" i="21"/>
  <c r="FI103" i="21"/>
  <c r="FJ103" i="21"/>
  <c r="FK103" i="21"/>
  <c r="FL103" i="21"/>
  <c r="FM103" i="21"/>
  <c r="FN103" i="21"/>
  <c r="FO103" i="21"/>
  <c r="FP103" i="21"/>
  <c r="FQ103" i="21"/>
  <c r="FR103" i="21"/>
  <c r="FS103" i="21"/>
  <c r="FT103" i="21"/>
  <c r="FU103" i="21"/>
  <c r="FV103" i="21"/>
  <c r="FW103" i="21"/>
  <c r="FX103" i="21"/>
  <c r="FY103" i="21"/>
  <c r="FZ103" i="21"/>
  <c r="GA103" i="21"/>
  <c r="GB103" i="21"/>
  <c r="GC103" i="21"/>
  <c r="GD103" i="21"/>
  <c r="GE103" i="21"/>
  <c r="GF103" i="21"/>
  <c r="GG103" i="21"/>
  <c r="GH103" i="21"/>
  <c r="GI103" i="21"/>
  <c r="GJ103" i="21"/>
  <c r="GK103" i="21"/>
  <c r="GL103" i="21"/>
  <c r="GM103" i="21"/>
  <c r="GN103" i="21"/>
  <c r="GO103" i="21"/>
  <c r="GP103" i="21"/>
  <c r="GQ103" i="21"/>
  <c r="GR103" i="21"/>
  <c r="GS103" i="21"/>
  <c r="E104" i="21"/>
  <c r="F104" i="21"/>
  <c r="G104" i="21"/>
  <c r="H104" i="21"/>
  <c r="I104" i="21"/>
  <c r="J104" i="21"/>
  <c r="K104" i="21"/>
  <c r="L104" i="21"/>
  <c r="M104" i="21"/>
  <c r="N104" i="21"/>
  <c r="O104" i="21"/>
  <c r="P104" i="21"/>
  <c r="Q104" i="21"/>
  <c r="R104" i="21"/>
  <c r="S104" i="21"/>
  <c r="T104" i="21"/>
  <c r="U104" i="21"/>
  <c r="V104" i="21"/>
  <c r="W104" i="21"/>
  <c r="X104" i="21"/>
  <c r="Y104" i="21"/>
  <c r="Z104" i="21"/>
  <c r="AA104" i="21"/>
  <c r="AB104" i="21"/>
  <c r="AC104" i="21"/>
  <c r="AD104" i="21"/>
  <c r="AE104" i="21"/>
  <c r="AF104" i="21"/>
  <c r="AG104" i="21"/>
  <c r="AH104" i="21"/>
  <c r="AI104" i="21"/>
  <c r="AJ104" i="21"/>
  <c r="AK104" i="21"/>
  <c r="AL104" i="21"/>
  <c r="AM104" i="21"/>
  <c r="AN104" i="21"/>
  <c r="AO104" i="21"/>
  <c r="AP104" i="21"/>
  <c r="AQ104" i="21"/>
  <c r="AR104" i="21"/>
  <c r="AS104" i="21"/>
  <c r="AT104" i="21"/>
  <c r="AU104" i="21"/>
  <c r="AV104" i="21"/>
  <c r="AW104" i="21"/>
  <c r="AX104" i="21"/>
  <c r="AY104" i="21"/>
  <c r="AZ104" i="21"/>
  <c r="BA104" i="21"/>
  <c r="BB104" i="21"/>
  <c r="BC104" i="21"/>
  <c r="BD104" i="21"/>
  <c r="BE104" i="21"/>
  <c r="BF104" i="21"/>
  <c r="BG104" i="21"/>
  <c r="BH104" i="21"/>
  <c r="BI104" i="21"/>
  <c r="BJ104" i="21"/>
  <c r="BK104" i="21"/>
  <c r="BL104" i="21"/>
  <c r="BM104" i="21"/>
  <c r="BN104" i="21"/>
  <c r="BO104" i="21"/>
  <c r="BP104" i="21"/>
  <c r="BQ104" i="21"/>
  <c r="BR104" i="21"/>
  <c r="BS104" i="21"/>
  <c r="BT104" i="21"/>
  <c r="BU104" i="21"/>
  <c r="BV104" i="21"/>
  <c r="BW104" i="21"/>
  <c r="BX104" i="21"/>
  <c r="BY104" i="21"/>
  <c r="BZ104" i="21"/>
  <c r="CA104" i="21"/>
  <c r="CB104" i="21"/>
  <c r="CC104" i="21"/>
  <c r="CD104" i="21"/>
  <c r="CE104" i="21"/>
  <c r="CF104" i="21"/>
  <c r="CG104" i="21"/>
  <c r="CH104" i="21"/>
  <c r="CI104" i="21"/>
  <c r="CJ104" i="21"/>
  <c r="CK104" i="21"/>
  <c r="CL104" i="21"/>
  <c r="CM104" i="21"/>
  <c r="CN104" i="21"/>
  <c r="CO104" i="21"/>
  <c r="CP104" i="21"/>
  <c r="CQ104" i="21"/>
  <c r="CR104" i="21"/>
  <c r="CS104" i="21"/>
  <c r="CT104" i="21"/>
  <c r="CU104" i="21"/>
  <c r="CV104" i="21"/>
  <c r="CW104" i="21"/>
  <c r="CX104" i="21"/>
  <c r="CY104" i="21"/>
  <c r="CZ104" i="21"/>
  <c r="DA104" i="21"/>
  <c r="DB104" i="21"/>
  <c r="DC104" i="21"/>
  <c r="DD104" i="21"/>
  <c r="DE104" i="21"/>
  <c r="DF104" i="21"/>
  <c r="DG104" i="21"/>
  <c r="DH104" i="21"/>
  <c r="DI104" i="21"/>
  <c r="DJ104" i="21"/>
  <c r="DK104" i="21"/>
  <c r="DL104" i="21"/>
  <c r="DM104" i="21"/>
  <c r="DN104" i="21"/>
  <c r="DO104" i="21"/>
  <c r="DP104" i="21"/>
  <c r="DQ104" i="21"/>
  <c r="DR104" i="21"/>
  <c r="DS104" i="21"/>
  <c r="DT104" i="21"/>
  <c r="DU104" i="21"/>
  <c r="DV104" i="21"/>
  <c r="DW104" i="21"/>
  <c r="DX104" i="21"/>
  <c r="DY104" i="21"/>
  <c r="DZ104" i="21"/>
  <c r="EA104" i="21"/>
  <c r="EB104" i="21"/>
  <c r="EC104" i="21"/>
  <c r="ED104" i="21"/>
  <c r="EE104" i="21"/>
  <c r="EF104" i="21"/>
  <c r="EG104" i="21"/>
  <c r="EH104" i="21"/>
  <c r="EI104" i="21"/>
  <c r="EJ104" i="21"/>
  <c r="EK104" i="21"/>
  <c r="EL104" i="21"/>
  <c r="EM104" i="21"/>
  <c r="EN104" i="21"/>
  <c r="EO104" i="21"/>
  <c r="EP104" i="21"/>
  <c r="EQ104" i="21"/>
  <c r="ER104" i="21"/>
  <c r="ES104" i="21"/>
  <c r="ET104" i="21"/>
  <c r="EU104" i="21"/>
  <c r="EV104" i="21"/>
  <c r="EW104" i="21"/>
  <c r="EX104" i="21"/>
  <c r="EY104" i="21"/>
  <c r="EZ104" i="21"/>
  <c r="FA104" i="21"/>
  <c r="FB104" i="21"/>
  <c r="FC104" i="21"/>
  <c r="FD104" i="21"/>
  <c r="FE104" i="21"/>
  <c r="FF104" i="21"/>
  <c r="FG104" i="21"/>
  <c r="FH104" i="21"/>
  <c r="FI104" i="21"/>
  <c r="FJ104" i="21"/>
  <c r="FK104" i="21"/>
  <c r="FL104" i="21"/>
  <c r="FM104" i="21"/>
  <c r="FN104" i="21"/>
  <c r="FO104" i="21"/>
  <c r="FP104" i="21"/>
  <c r="FQ104" i="21"/>
  <c r="FR104" i="21"/>
  <c r="FS104" i="21"/>
  <c r="FT104" i="21"/>
  <c r="FU104" i="21"/>
  <c r="FV104" i="21"/>
  <c r="FW104" i="21"/>
  <c r="FX104" i="21"/>
  <c r="FY104" i="21"/>
  <c r="FZ104" i="21"/>
  <c r="GA104" i="21"/>
  <c r="GB104" i="21"/>
  <c r="GC104" i="21"/>
  <c r="GD104" i="21"/>
  <c r="GE104" i="21"/>
  <c r="GF104" i="21"/>
  <c r="GG104" i="21"/>
  <c r="GH104" i="21"/>
  <c r="GI104" i="21"/>
  <c r="GJ104" i="21"/>
  <c r="GK104" i="21"/>
  <c r="GL104" i="21"/>
  <c r="GM104" i="21"/>
  <c r="GN104" i="21"/>
  <c r="GO104" i="21"/>
  <c r="GP104" i="21"/>
  <c r="GQ104" i="21"/>
  <c r="GR104" i="21"/>
  <c r="GS104" i="21"/>
  <c r="E105" i="21"/>
  <c r="F105" i="21"/>
  <c r="G105" i="21"/>
  <c r="H105" i="21"/>
  <c r="I105" i="21"/>
  <c r="J105" i="21"/>
  <c r="K105" i="21"/>
  <c r="L105" i="21"/>
  <c r="M105" i="21"/>
  <c r="N105" i="21"/>
  <c r="O105" i="21"/>
  <c r="P105" i="21"/>
  <c r="Q105" i="21"/>
  <c r="R105" i="21"/>
  <c r="S105" i="21"/>
  <c r="T105" i="21"/>
  <c r="U105" i="21"/>
  <c r="V105" i="21"/>
  <c r="W105" i="21"/>
  <c r="X105" i="21"/>
  <c r="Y105" i="21"/>
  <c r="Z105" i="21"/>
  <c r="AA105" i="21"/>
  <c r="AB105" i="21"/>
  <c r="AC105" i="21"/>
  <c r="AD105" i="21"/>
  <c r="AE105" i="21"/>
  <c r="AF105" i="21"/>
  <c r="AG105" i="21"/>
  <c r="AH105" i="21"/>
  <c r="AI105" i="21"/>
  <c r="AJ105" i="21"/>
  <c r="AK105" i="21"/>
  <c r="AL105" i="21"/>
  <c r="AM105" i="21"/>
  <c r="AN105" i="21"/>
  <c r="AO105" i="21"/>
  <c r="AP105" i="21"/>
  <c r="AQ105" i="21"/>
  <c r="AR105" i="21"/>
  <c r="AS105" i="21"/>
  <c r="AT105" i="21"/>
  <c r="AU105" i="21"/>
  <c r="AV105" i="21"/>
  <c r="AW105" i="21"/>
  <c r="AX105" i="21"/>
  <c r="AY105" i="21"/>
  <c r="AZ105" i="21"/>
  <c r="BA105" i="21"/>
  <c r="BB105" i="21"/>
  <c r="BC105" i="21"/>
  <c r="BD105" i="21"/>
  <c r="BE105" i="21"/>
  <c r="BF105" i="21"/>
  <c r="BG105" i="21"/>
  <c r="BH105" i="21"/>
  <c r="BI105" i="21"/>
  <c r="BJ105" i="21"/>
  <c r="BK105" i="21"/>
  <c r="BL105" i="21"/>
  <c r="BM105" i="21"/>
  <c r="BN105" i="21"/>
  <c r="BO105" i="21"/>
  <c r="BP105" i="21"/>
  <c r="BQ105" i="21"/>
  <c r="BR105" i="21"/>
  <c r="BS105" i="21"/>
  <c r="BT105" i="21"/>
  <c r="BU105" i="21"/>
  <c r="BV105" i="21"/>
  <c r="BW105" i="21"/>
  <c r="BX105" i="21"/>
  <c r="BY105" i="21"/>
  <c r="BZ105" i="21"/>
  <c r="CA105" i="21"/>
  <c r="CB105" i="21"/>
  <c r="CC105" i="21"/>
  <c r="CD105" i="21"/>
  <c r="CE105" i="21"/>
  <c r="CF105" i="21"/>
  <c r="CG105" i="21"/>
  <c r="CH105" i="21"/>
  <c r="CI105" i="21"/>
  <c r="CJ105" i="21"/>
  <c r="CK105" i="21"/>
  <c r="CL105" i="21"/>
  <c r="CM105" i="21"/>
  <c r="CN105" i="21"/>
  <c r="CO105" i="21"/>
  <c r="CP105" i="21"/>
  <c r="CQ105" i="21"/>
  <c r="CR105" i="21"/>
  <c r="CS105" i="21"/>
  <c r="CT105" i="21"/>
  <c r="CU105" i="21"/>
  <c r="CV105" i="21"/>
  <c r="CW105" i="21"/>
  <c r="CX105" i="21"/>
  <c r="CY105" i="21"/>
  <c r="CZ105" i="21"/>
  <c r="DA105" i="21"/>
  <c r="DB105" i="21"/>
  <c r="DC105" i="21"/>
  <c r="DD105" i="21"/>
  <c r="DE105" i="21"/>
  <c r="DF105" i="21"/>
  <c r="DG105" i="21"/>
  <c r="DH105" i="21"/>
  <c r="DI105" i="21"/>
  <c r="DJ105" i="21"/>
  <c r="DK105" i="21"/>
  <c r="DL105" i="21"/>
  <c r="DM105" i="21"/>
  <c r="DN105" i="21"/>
  <c r="DO105" i="21"/>
  <c r="DP105" i="21"/>
  <c r="DQ105" i="21"/>
  <c r="DR105" i="21"/>
  <c r="DS105" i="21"/>
  <c r="DT105" i="21"/>
  <c r="DU105" i="21"/>
  <c r="DV105" i="21"/>
  <c r="DW105" i="21"/>
  <c r="DX105" i="21"/>
  <c r="DY105" i="21"/>
  <c r="DZ105" i="21"/>
  <c r="EA105" i="21"/>
  <c r="EB105" i="21"/>
  <c r="EC105" i="21"/>
  <c r="ED105" i="21"/>
  <c r="EE105" i="21"/>
  <c r="EF105" i="21"/>
  <c r="EG105" i="21"/>
  <c r="EH105" i="21"/>
  <c r="EI105" i="21"/>
  <c r="EJ105" i="21"/>
  <c r="EK105" i="21"/>
  <c r="EL105" i="21"/>
  <c r="EM105" i="21"/>
  <c r="EN105" i="21"/>
  <c r="EO105" i="21"/>
  <c r="EP105" i="21"/>
  <c r="EQ105" i="21"/>
  <c r="ER105" i="21"/>
  <c r="ES105" i="21"/>
  <c r="ET105" i="21"/>
  <c r="EU105" i="21"/>
  <c r="EV105" i="21"/>
  <c r="EW105" i="21"/>
  <c r="EX105" i="21"/>
  <c r="EY105" i="21"/>
  <c r="EZ105" i="21"/>
  <c r="FA105" i="21"/>
  <c r="FB105" i="21"/>
  <c r="FC105" i="21"/>
  <c r="FD105" i="21"/>
  <c r="FE105" i="21"/>
  <c r="FF105" i="21"/>
  <c r="FG105" i="21"/>
  <c r="FH105" i="21"/>
  <c r="FI105" i="21"/>
  <c r="FJ105" i="21"/>
  <c r="FK105" i="21"/>
  <c r="FL105" i="21"/>
  <c r="FM105" i="21"/>
  <c r="FN105" i="21"/>
  <c r="FO105" i="21"/>
  <c r="FP105" i="21"/>
  <c r="FQ105" i="21"/>
  <c r="FR105" i="21"/>
  <c r="FS105" i="21"/>
  <c r="FT105" i="21"/>
  <c r="FU105" i="21"/>
  <c r="FV105" i="21"/>
  <c r="FW105" i="21"/>
  <c r="FX105" i="21"/>
  <c r="FY105" i="21"/>
  <c r="FZ105" i="21"/>
  <c r="GA105" i="21"/>
  <c r="GB105" i="21"/>
  <c r="GC105" i="21"/>
  <c r="GD105" i="21"/>
  <c r="GE105" i="21"/>
  <c r="GF105" i="21"/>
  <c r="GG105" i="21"/>
  <c r="GH105" i="21"/>
  <c r="GI105" i="21"/>
  <c r="GJ105" i="21"/>
  <c r="GK105" i="21"/>
  <c r="GL105" i="21"/>
  <c r="GM105" i="21"/>
  <c r="GN105" i="21"/>
  <c r="GO105" i="21"/>
  <c r="GP105" i="21"/>
  <c r="GQ105" i="21"/>
  <c r="GR105" i="21"/>
  <c r="GS105" i="21"/>
  <c r="E106" i="21"/>
  <c r="F106" i="21"/>
  <c r="G106" i="21"/>
  <c r="H106" i="21"/>
  <c r="I106" i="21"/>
  <c r="J106" i="21"/>
  <c r="K106" i="21"/>
  <c r="L106" i="21"/>
  <c r="M106" i="21"/>
  <c r="N106" i="21"/>
  <c r="O106" i="21"/>
  <c r="P106" i="21"/>
  <c r="Q106" i="21"/>
  <c r="R106" i="21"/>
  <c r="S106" i="21"/>
  <c r="T106" i="21"/>
  <c r="U106" i="21"/>
  <c r="V106" i="21"/>
  <c r="W106" i="21"/>
  <c r="X106" i="21"/>
  <c r="Y106" i="21"/>
  <c r="Z106" i="21"/>
  <c r="AA106" i="21"/>
  <c r="AB106" i="21"/>
  <c r="AC106" i="21"/>
  <c r="AD106" i="21"/>
  <c r="AE106" i="21"/>
  <c r="AF106" i="21"/>
  <c r="AG106" i="21"/>
  <c r="AH106" i="21"/>
  <c r="AI106" i="21"/>
  <c r="AJ106" i="21"/>
  <c r="AK106" i="21"/>
  <c r="AL106" i="21"/>
  <c r="AM106" i="21"/>
  <c r="AN106" i="21"/>
  <c r="AO106" i="21"/>
  <c r="AP106" i="21"/>
  <c r="AQ106" i="21"/>
  <c r="AR106" i="21"/>
  <c r="AS106" i="21"/>
  <c r="AT106" i="21"/>
  <c r="AU106" i="21"/>
  <c r="AV106" i="21"/>
  <c r="AW106" i="21"/>
  <c r="AX106" i="21"/>
  <c r="AY106" i="21"/>
  <c r="AZ106" i="21"/>
  <c r="BA106" i="21"/>
  <c r="BB106" i="21"/>
  <c r="BC106" i="21"/>
  <c r="BD106" i="21"/>
  <c r="BE106" i="21"/>
  <c r="BF106" i="21"/>
  <c r="BG106" i="21"/>
  <c r="BH106" i="21"/>
  <c r="BI106" i="21"/>
  <c r="BJ106" i="21"/>
  <c r="BK106" i="21"/>
  <c r="BL106" i="21"/>
  <c r="BM106" i="21"/>
  <c r="BN106" i="21"/>
  <c r="BO106" i="21"/>
  <c r="BP106" i="21"/>
  <c r="BQ106" i="21"/>
  <c r="BR106" i="21"/>
  <c r="BS106" i="21"/>
  <c r="BT106" i="21"/>
  <c r="BU106" i="21"/>
  <c r="BV106" i="21"/>
  <c r="BW106" i="21"/>
  <c r="BX106" i="21"/>
  <c r="BY106" i="21"/>
  <c r="BZ106" i="21"/>
  <c r="CA106" i="21"/>
  <c r="CB106" i="21"/>
  <c r="CC106" i="21"/>
  <c r="CD106" i="21"/>
  <c r="CE106" i="21"/>
  <c r="CF106" i="21"/>
  <c r="CG106" i="21"/>
  <c r="CH106" i="21"/>
  <c r="CI106" i="21"/>
  <c r="CJ106" i="21"/>
  <c r="CK106" i="21"/>
  <c r="CL106" i="21"/>
  <c r="CM106" i="21"/>
  <c r="CN106" i="21"/>
  <c r="CO106" i="21"/>
  <c r="CP106" i="21"/>
  <c r="CQ106" i="21"/>
  <c r="CR106" i="21"/>
  <c r="CS106" i="21"/>
  <c r="CT106" i="21"/>
  <c r="CU106" i="21"/>
  <c r="CV106" i="21"/>
  <c r="CW106" i="21"/>
  <c r="CX106" i="21"/>
  <c r="CY106" i="21"/>
  <c r="CZ106" i="21"/>
  <c r="DA106" i="21"/>
  <c r="DB106" i="21"/>
  <c r="DC106" i="21"/>
  <c r="DD106" i="21"/>
  <c r="DE106" i="21"/>
  <c r="DF106" i="21"/>
  <c r="DG106" i="21"/>
  <c r="DH106" i="21"/>
  <c r="DI106" i="21"/>
  <c r="DJ106" i="21"/>
  <c r="DK106" i="21"/>
  <c r="DL106" i="21"/>
  <c r="DM106" i="21"/>
  <c r="DN106" i="21"/>
  <c r="DO106" i="21"/>
  <c r="DP106" i="21"/>
  <c r="DQ106" i="21"/>
  <c r="DR106" i="21"/>
  <c r="DS106" i="21"/>
  <c r="DT106" i="21"/>
  <c r="DU106" i="21"/>
  <c r="DV106" i="21"/>
  <c r="DW106" i="21"/>
  <c r="DX106" i="21"/>
  <c r="DY106" i="21"/>
  <c r="DZ106" i="21"/>
  <c r="EA106" i="21"/>
  <c r="EB106" i="21"/>
  <c r="EC106" i="21"/>
  <c r="ED106" i="21"/>
  <c r="EE106" i="21"/>
  <c r="EF106" i="21"/>
  <c r="EG106" i="21"/>
  <c r="EH106" i="21"/>
  <c r="EI106" i="21"/>
  <c r="EJ106" i="21"/>
  <c r="EK106" i="21"/>
  <c r="EL106" i="21"/>
  <c r="EM106" i="21"/>
  <c r="EN106" i="21"/>
  <c r="EO106" i="21"/>
  <c r="EP106" i="21"/>
  <c r="EQ106" i="21"/>
  <c r="ER106" i="21"/>
  <c r="ES106" i="21"/>
  <c r="ET106" i="21"/>
  <c r="EU106" i="21"/>
  <c r="EV106" i="21"/>
  <c r="EW106" i="21"/>
  <c r="EX106" i="21"/>
  <c r="EY106" i="21"/>
  <c r="EZ106" i="21"/>
  <c r="FA106" i="21"/>
  <c r="FB106" i="21"/>
  <c r="FC106" i="21"/>
  <c r="FD106" i="21"/>
  <c r="FE106" i="21"/>
  <c r="FF106" i="21"/>
  <c r="FG106" i="21"/>
  <c r="FH106" i="21"/>
  <c r="FI106" i="21"/>
  <c r="FJ106" i="21"/>
  <c r="FK106" i="21"/>
  <c r="FL106" i="21"/>
  <c r="FM106" i="21"/>
  <c r="FN106" i="21"/>
  <c r="FO106" i="21"/>
  <c r="FP106" i="21"/>
  <c r="FQ106" i="21"/>
  <c r="FR106" i="21"/>
  <c r="FS106" i="21"/>
  <c r="FT106" i="21"/>
  <c r="FU106" i="21"/>
  <c r="FV106" i="21"/>
  <c r="FW106" i="21"/>
  <c r="FX106" i="21"/>
  <c r="FY106" i="21"/>
  <c r="FZ106" i="21"/>
  <c r="GA106" i="21"/>
  <c r="GB106" i="21"/>
  <c r="GC106" i="21"/>
  <c r="GD106" i="21"/>
  <c r="GE106" i="21"/>
  <c r="GF106" i="21"/>
  <c r="GG106" i="21"/>
  <c r="GH106" i="21"/>
  <c r="GI106" i="21"/>
  <c r="GJ106" i="21"/>
  <c r="GK106" i="21"/>
  <c r="GL106" i="21"/>
  <c r="GM106" i="21"/>
  <c r="GN106" i="21"/>
  <c r="GO106" i="21"/>
  <c r="GP106" i="21"/>
  <c r="GQ106" i="21"/>
  <c r="GR106" i="21"/>
  <c r="GS106" i="21"/>
  <c r="E107" i="21"/>
  <c r="F107" i="21"/>
  <c r="G107" i="21"/>
  <c r="H107" i="21"/>
  <c r="I107" i="21"/>
  <c r="J107" i="21"/>
  <c r="K107" i="21"/>
  <c r="L107" i="21"/>
  <c r="M107" i="21"/>
  <c r="N107" i="21"/>
  <c r="O107" i="21"/>
  <c r="P107" i="21"/>
  <c r="Q107" i="21"/>
  <c r="R107" i="21"/>
  <c r="S107" i="21"/>
  <c r="T107" i="21"/>
  <c r="U107" i="21"/>
  <c r="V107" i="21"/>
  <c r="W107" i="21"/>
  <c r="X107" i="21"/>
  <c r="Y107" i="21"/>
  <c r="Z107" i="21"/>
  <c r="AA107" i="21"/>
  <c r="AB107" i="21"/>
  <c r="AC107" i="21"/>
  <c r="AD107" i="21"/>
  <c r="AE107" i="21"/>
  <c r="AF107" i="21"/>
  <c r="AG107" i="21"/>
  <c r="AH107" i="21"/>
  <c r="AI107" i="21"/>
  <c r="AJ107" i="21"/>
  <c r="AK107" i="21"/>
  <c r="AL107" i="21"/>
  <c r="AM107" i="21"/>
  <c r="AN107" i="21"/>
  <c r="AO107" i="21"/>
  <c r="AP107" i="21"/>
  <c r="AQ107" i="21"/>
  <c r="AR107" i="21"/>
  <c r="AS107" i="21"/>
  <c r="AT107" i="21"/>
  <c r="AU107" i="21"/>
  <c r="AV107" i="21"/>
  <c r="AW107" i="21"/>
  <c r="AX107" i="21"/>
  <c r="AY107" i="21"/>
  <c r="AZ107" i="21"/>
  <c r="BA107" i="21"/>
  <c r="BB107" i="21"/>
  <c r="BC107" i="21"/>
  <c r="BD107" i="21"/>
  <c r="BE107" i="21"/>
  <c r="BF107" i="21"/>
  <c r="BG107" i="21"/>
  <c r="BH107" i="21"/>
  <c r="BI107" i="21"/>
  <c r="BJ107" i="21"/>
  <c r="BK107" i="21"/>
  <c r="BL107" i="21"/>
  <c r="BM107" i="21"/>
  <c r="BN107" i="21"/>
  <c r="BO107" i="21"/>
  <c r="BP107" i="21"/>
  <c r="BQ107" i="21"/>
  <c r="BR107" i="21"/>
  <c r="BS107" i="21"/>
  <c r="BT107" i="21"/>
  <c r="BU107" i="21"/>
  <c r="BV107" i="21"/>
  <c r="BW107" i="21"/>
  <c r="BX107" i="21"/>
  <c r="BY107" i="21"/>
  <c r="BZ107" i="21"/>
  <c r="CA107" i="21"/>
  <c r="CB107" i="21"/>
  <c r="CC107" i="21"/>
  <c r="CD107" i="21"/>
  <c r="CE107" i="21"/>
  <c r="CF107" i="21"/>
  <c r="CG107" i="21"/>
  <c r="CH107" i="21"/>
  <c r="CI107" i="21"/>
  <c r="CJ107" i="21"/>
  <c r="CK107" i="21"/>
  <c r="CL107" i="21"/>
  <c r="CM107" i="21"/>
  <c r="CN107" i="21"/>
  <c r="CO107" i="21"/>
  <c r="CP107" i="21"/>
  <c r="CQ107" i="21"/>
  <c r="CR107" i="21"/>
  <c r="CS107" i="21"/>
  <c r="CT107" i="21"/>
  <c r="CU107" i="21"/>
  <c r="CV107" i="21"/>
  <c r="CW107" i="21"/>
  <c r="CX107" i="21"/>
  <c r="CY107" i="21"/>
  <c r="CZ107" i="21"/>
  <c r="DA107" i="21"/>
  <c r="DB107" i="21"/>
  <c r="DC107" i="21"/>
  <c r="DD107" i="21"/>
  <c r="DE107" i="21"/>
  <c r="DF107" i="21"/>
  <c r="DG107" i="21"/>
  <c r="DH107" i="21"/>
  <c r="DI107" i="21"/>
  <c r="DJ107" i="21"/>
  <c r="DK107" i="21"/>
  <c r="DL107" i="21"/>
  <c r="DM107" i="21"/>
  <c r="DN107" i="21"/>
  <c r="DO107" i="21"/>
  <c r="DP107" i="21"/>
  <c r="DQ107" i="21"/>
  <c r="DR107" i="21"/>
  <c r="DS107" i="21"/>
  <c r="DT107" i="21"/>
  <c r="DU107" i="21"/>
  <c r="DV107" i="21"/>
  <c r="DW107" i="21"/>
  <c r="DX107" i="21"/>
  <c r="DY107" i="21"/>
  <c r="DZ107" i="21"/>
  <c r="EA107" i="21"/>
  <c r="EB107" i="21"/>
  <c r="EC107" i="21"/>
  <c r="ED107" i="21"/>
  <c r="EE107" i="21"/>
  <c r="EF107" i="21"/>
  <c r="EG107" i="21"/>
  <c r="EH107" i="21"/>
  <c r="EI107" i="21"/>
  <c r="EJ107" i="21"/>
  <c r="EK107" i="21"/>
  <c r="EL107" i="21"/>
  <c r="EM107" i="21"/>
  <c r="EN107" i="21"/>
  <c r="EO107" i="21"/>
  <c r="EP107" i="21"/>
  <c r="EQ107" i="21"/>
  <c r="ER107" i="21"/>
  <c r="ES107" i="21"/>
  <c r="ET107" i="21"/>
  <c r="EU107" i="21"/>
  <c r="EV107" i="21"/>
  <c r="EW107" i="21"/>
  <c r="EX107" i="21"/>
  <c r="EY107" i="21"/>
  <c r="EZ107" i="21"/>
  <c r="FA107" i="21"/>
  <c r="FB107" i="21"/>
  <c r="FC107" i="21"/>
  <c r="FD107" i="21"/>
  <c r="FE107" i="21"/>
  <c r="FF107" i="21"/>
  <c r="FG107" i="21"/>
  <c r="FH107" i="21"/>
  <c r="FI107" i="21"/>
  <c r="FJ107" i="21"/>
  <c r="FK107" i="21"/>
  <c r="FL107" i="21"/>
  <c r="FM107" i="21"/>
  <c r="FN107" i="21"/>
  <c r="FO107" i="21"/>
  <c r="FP107" i="21"/>
  <c r="FQ107" i="21"/>
  <c r="FR107" i="21"/>
  <c r="FS107" i="21"/>
  <c r="FT107" i="21"/>
  <c r="FU107" i="21"/>
  <c r="FV107" i="21"/>
  <c r="FW107" i="21"/>
  <c r="FX107" i="21"/>
  <c r="FY107" i="21"/>
  <c r="FZ107" i="21"/>
  <c r="GA107" i="21"/>
  <c r="GB107" i="21"/>
  <c r="GC107" i="21"/>
  <c r="GD107" i="21"/>
  <c r="GE107" i="21"/>
  <c r="GF107" i="21"/>
  <c r="GG107" i="21"/>
  <c r="GH107" i="21"/>
  <c r="GI107" i="21"/>
  <c r="GJ107" i="21"/>
  <c r="GK107" i="21"/>
  <c r="GL107" i="21"/>
  <c r="GM107" i="21"/>
  <c r="GN107" i="21"/>
  <c r="GO107" i="21"/>
  <c r="GP107" i="21"/>
  <c r="GQ107" i="21"/>
  <c r="GR107" i="21"/>
  <c r="GS107" i="21"/>
  <c r="E108" i="21"/>
  <c r="F108" i="21"/>
  <c r="G108" i="21"/>
  <c r="H108" i="21"/>
  <c r="I108" i="21"/>
  <c r="J108" i="21"/>
  <c r="K108" i="21"/>
  <c r="L108" i="21"/>
  <c r="M108" i="21"/>
  <c r="N108" i="21"/>
  <c r="O108" i="21"/>
  <c r="P108" i="21"/>
  <c r="Q108" i="21"/>
  <c r="R108" i="21"/>
  <c r="S108" i="21"/>
  <c r="T108" i="21"/>
  <c r="U108" i="21"/>
  <c r="V108" i="21"/>
  <c r="W108" i="21"/>
  <c r="X108" i="21"/>
  <c r="Y108" i="21"/>
  <c r="Z108" i="21"/>
  <c r="AA108" i="21"/>
  <c r="AB108" i="21"/>
  <c r="AC108" i="21"/>
  <c r="AD108" i="21"/>
  <c r="AE108" i="21"/>
  <c r="AF108" i="21"/>
  <c r="AG108" i="21"/>
  <c r="AH108" i="21"/>
  <c r="AI108" i="21"/>
  <c r="AJ108" i="21"/>
  <c r="AK108" i="21"/>
  <c r="AL108" i="21"/>
  <c r="AM108" i="21"/>
  <c r="AN108" i="21"/>
  <c r="AO108" i="21"/>
  <c r="AP108" i="21"/>
  <c r="AQ108" i="21"/>
  <c r="AR108" i="21"/>
  <c r="AS108" i="21"/>
  <c r="AT108" i="21"/>
  <c r="AU108" i="21"/>
  <c r="AV108" i="21"/>
  <c r="AW108" i="21"/>
  <c r="AX108" i="21"/>
  <c r="AY108" i="21"/>
  <c r="AZ108" i="21"/>
  <c r="BA108" i="21"/>
  <c r="BB108" i="21"/>
  <c r="BC108" i="21"/>
  <c r="BD108" i="21"/>
  <c r="BE108" i="21"/>
  <c r="BF108" i="21"/>
  <c r="BG108" i="21"/>
  <c r="BH108" i="21"/>
  <c r="BI108" i="21"/>
  <c r="BJ108" i="21"/>
  <c r="BK108" i="21"/>
  <c r="BL108" i="21"/>
  <c r="BM108" i="21"/>
  <c r="BN108" i="21"/>
  <c r="BO108" i="21"/>
  <c r="BP108" i="21"/>
  <c r="BQ108" i="21"/>
  <c r="BR108" i="21"/>
  <c r="BS108" i="21"/>
  <c r="BT108" i="21"/>
  <c r="BU108" i="21"/>
  <c r="BV108" i="21"/>
  <c r="BW108" i="21"/>
  <c r="BX108" i="21"/>
  <c r="BY108" i="21"/>
  <c r="BZ108" i="21"/>
  <c r="CA108" i="21"/>
  <c r="CB108" i="21"/>
  <c r="CC108" i="21"/>
  <c r="CD108" i="21"/>
  <c r="CE108" i="21"/>
  <c r="CF108" i="21"/>
  <c r="CG108" i="21"/>
  <c r="CH108" i="21"/>
  <c r="CI108" i="21"/>
  <c r="CJ108" i="21"/>
  <c r="CK108" i="21"/>
  <c r="CL108" i="21"/>
  <c r="CM108" i="21"/>
  <c r="CN108" i="21"/>
  <c r="CO108" i="21"/>
  <c r="CP108" i="21"/>
  <c r="CQ108" i="21"/>
  <c r="CR108" i="21"/>
  <c r="CS108" i="21"/>
  <c r="CT108" i="21"/>
  <c r="CU108" i="21"/>
  <c r="CV108" i="21"/>
  <c r="CW108" i="21"/>
  <c r="CX108" i="21"/>
  <c r="CY108" i="21"/>
  <c r="CZ108" i="21"/>
  <c r="DA108" i="21"/>
  <c r="DB108" i="21"/>
  <c r="DC108" i="21"/>
  <c r="DD108" i="21"/>
  <c r="DE108" i="21"/>
  <c r="DF108" i="21"/>
  <c r="DG108" i="21"/>
  <c r="DH108" i="21"/>
  <c r="DI108" i="21"/>
  <c r="DJ108" i="21"/>
  <c r="DK108" i="21"/>
  <c r="DL108" i="21"/>
  <c r="DM108" i="21"/>
  <c r="DN108" i="21"/>
  <c r="DO108" i="21"/>
  <c r="DP108" i="21"/>
  <c r="DQ108" i="21"/>
  <c r="DR108" i="21"/>
  <c r="DS108" i="21"/>
  <c r="DT108" i="21"/>
  <c r="DU108" i="21"/>
  <c r="DV108" i="21"/>
  <c r="DW108" i="21"/>
  <c r="DX108" i="21"/>
  <c r="DY108" i="21"/>
  <c r="DZ108" i="21"/>
  <c r="EA108" i="21"/>
  <c r="EB108" i="21"/>
  <c r="EC108" i="21"/>
  <c r="ED108" i="21"/>
  <c r="EE108" i="21"/>
  <c r="EF108" i="21"/>
  <c r="EG108" i="21"/>
  <c r="EH108" i="21"/>
  <c r="EI108" i="21"/>
  <c r="EJ108" i="21"/>
  <c r="EK108" i="21"/>
  <c r="EL108" i="21"/>
  <c r="EM108" i="21"/>
  <c r="EN108" i="21"/>
  <c r="EO108" i="21"/>
  <c r="EP108" i="21"/>
  <c r="EQ108" i="21"/>
  <c r="ER108" i="21"/>
  <c r="ES108" i="21"/>
  <c r="ET108" i="21"/>
  <c r="EU108" i="21"/>
  <c r="EV108" i="21"/>
  <c r="EW108" i="21"/>
  <c r="EX108" i="21"/>
  <c r="EY108" i="21"/>
  <c r="EZ108" i="21"/>
  <c r="FA108" i="21"/>
  <c r="FB108" i="21"/>
  <c r="FC108" i="21"/>
  <c r="FD108" i="21"/>
  <c r="FE108" i="21"/>
  <c r="FF108" i="21"/>
  <c r="FG108" i="21"/>
  <c r="FH108" i="21"/>
  <c r="FI108" i="21"/>
  <c r="FJ108" i="21"/>
  <c r="FK108" i="21"/>
  <c r="FL108" i="21"/>
  <c r="FM108" i="21"/>
  <c r="FN108" i="21"/>
  <c r="FO108" i="21"/>
  <c r="FP108" i="21"/>
  <c r="FQ108" i="21"/>
  <c r="FR108" i="21"/>
  <c r="FS108" i="21"/>
  <c r="FT108" i="21"/>
  <c r="FU108" i="21"/>
  <c r="FV108" i="21"/>
  <c r="FW108" i="21"/>
  <c r="FX108" i="21"/>
  <c r="FY108" i="21"/>
  <c r="FZ108" i="21"/>
  <c r="GA108" i="21"/>
  <c r="GB108" i="21"/>
  <c r="GC108" i="21"/>
  <c r="GD108" i="21"/>
  <c r="GE108" i="21"/>
  <c r="GF108" i="21"/>
  <c r="GG108" i="21"/>
  <c r="GH108" i="21"/>
  <c r="GI108" i="21"/>
  <c r="GJ108" i="21"/>
  <c r="GK108" i="21"/>
  <c r="GL108" i="21"/>
  <c r="GM108" i="21"/>
  <c r="GN108" i="21"/>
  <c r="GO108" i="21"/>
  <c r="GP108" i="21"/>
  <c r="GQ108" i="21"/>
  <c r="GR108" i="21"/>
  <c r="GS108" i="21"/>
  <c r="E109" i="21"/>
  <c r="F109" i="21"/>
  <c r="G109" i="21"/>
  <c r="H109" i="21"/>
  <c r="I109" i="21"/>
  <c r="J109" i="21"/>
  <c r="K109" i="21"/>
  <c r="L109" i="21"/>
  <c r="M109" i="21"/>
  <c r="N109" i="21"/>
  <c r="O109" i="21"/>
  <c r="P109" i="21"/>
  <c r="Q109" i="21"/>
  <c r="R109" i="21"/>
  <c r="S109" i="21"/>
  <c r="T109" i="21"/>
  <c r="U109" i="21"/>
  <c r="V109" i="21"/>
  <c r="W109" i="21"/>
  <c r="X109" i="21"/>
  <c r="Y109" i="21"/>
  <c r="Z109" i="21"/>
  <c r="AA109" i="21"/>
  <c r="AB109" i="21"/>
  <c r="AC109" i="21"/>
  <c r="AD109" i="21"/>
  <c r="AE109" i="21"/>
  <c r="AF109" i="21"/>
  <c r="AG109" i="21"/>
  <c r="AH109" i="21"/>
  <c r="AI109" i="21"/>
  <c r="AJ109" i="21"/>
  <c r="AK109" i="21"/>
  <c r="AL109" i="21"/>
  <c r="AM109" i="21"/>
  <c r="AN109" i="21"/>
  <c r="AO109" i="21"/>
  <c r="AP109" i="21"/>
  <c r="AQ109" i="21"/>
  <c r="AR109" i="21"/>
  <c r="AS109" i="21"/>
  <c r="AT109" i="21"/>
  <c r="AU109" i="21"/>
  <c r="AV109" i="21"/>
  <c r="AW109" i="21"/>
  <c r="AX109" i="21"/>
  <c r="AY109" i="21"/>
  <c r="AZ109" i="21"/>
  <c r="BA109" i="21"/>
  <c r="BB109" i="21"/>
  <c r="BC109" i="21"/>
  <c r="BD109" i="21"/>
  <c r="BE109" i="21"/>
  <c r="BF109" i="21"/>
  <c r="BG109" i="21"/>
  <c r="BH109" i="21"/>
  <c r="BI109" i="21"/>
  <c r="BJ109" i="21"/>
  <c r="BK109" i="21"/>
  <c r="BL109" i="21"/>
  <c r="BM109" i="21"/>
  <c r="BN109" i="21"/>
  <c r="BO109" i="21"/>
  <c r="BP109" i="21"/>
  <c r="BQ109" i="21"/>
  <c r="BR109" i="21"/>
  <c r="BS109" i="21"/>
  <c r="BT109" i="21"/>
  <c r="BU109" i="21"/>
  <c r="BV109" i="21"/>
  <c r="BW109" i="21"/>
  <c r="BX109" i="21"/>
  <c r="BY109" i="21"/>
  <c r="BZ109" i="21"/>
  <c r="CA109" i="21"/>
  <c r="CB109" i="21"/>
  <c r="CC109" i="21"/>
  <c r="CD109" i="21"/>
  <c r="CE109" i="21"/>
  <c r="CF109" i="21"/>
  <c r="CG109" i="21"/>
  <c r="CH109" i="21"/>
  <c r="CI109" i="21"/>
  <c r="CJ109" i="21"/>
  <c r="CK109" i="21"/>
  <c r="CL109" i="21"/>
  <c r="CM109" i="21"/>
  <c r="CN109" i="21"/>
  <c r="CO109" i="21"/>
  <c r="CP109" i="21"/>
  <c r="CQ109" i="21"/>
  <c r="CR109" i="21"/>
  <c r="CS109" i="21"/>
  <c r="CT109" i="21"/>
  <c r="CU109" i="21"/>
  <c r="CV109" i="21"/>
  <c r="CW109" i="21"/>
  <c r="CX109" i="21"/>
  <c r="CY109" i="21"/>
  <c r="CZ109" i="21"/>
  <c r="DA109" i="21"/>
  <c r="DB109" i="21"/>
  <c r="DC109" i="21"/>
  <c r="DD109" i="21"/>
  <c r="DE109" i="21"/>
  <c r="DF109" i="21"/>
  <c r="DG109" i="21"/>
  <c r="DH109" i="21"/>
  <c r="DI109" i="21"/>
  <c r="DJ109" i="21"/>
  <c r="DK109" i="21"/>
  <c r="DL109" i="21"/>
  <c r="DM109" i="21"/>
  <c r="DN109" i="21"/>
  <c r="DO109" i="21"/>
  <c r="DP109" i="21"/>
  <c r="DQ109" i="21"/>
  <c r="DR109" i="21"/>
  <c r="DS109" i="21"/>
  <c r="DT109" i="21"/>
  <c r="DU109" i="21"/>
  <c r="DV109" i="21"/>
  <c r="DW109" i="21"/>
  <c r="DX109" i="21"/>
  <c r="DY109" i="21"/>
  <c r="DZ109" i="21"/>
  <c r="EA109" i="21"/>
  <c r="EB109" i="21"/>
  <c r="EC109" i="21"/>
  <c r="ED109" i="21"/>
  <c r="EE109" i="21"/>
  <c r="EF109" i="21"/>
  <c r="EG109" i="21"/>
  <c r="EH109" i="21"/>
  <c r="EI109" i="21"/>
  <c r="EJ109" i="21"/>
  <c r="EK109" i="21"/>
  <c r="EL109" i="21"/>
  <c r="EM109" i="21"/>
  <c r="EN109" i="21"/>
  <c r="EO109" i="21"/>
  <c r="EP109" i="21"/>
  <c r="EQ109" i="21"/>
  <c r="ER109" i="21"/>
  <c r="ES109" i="21"/>
  <c r="ET109" i="21"/>
  <c r="EU109" i="21"/>
  <c r="EV109" i="21"/>
  <c r="EW109" i="21"/>
  <c r="EX109" i="21"/>
  <c r="EY109" i="21"/>
  <c r="EZ109" i="21"/>
  <c r="FA109" i="21"/>
  <c r="FB109" i="21"/>
  <c r="FC109" i="21"/>
  <c r="FD109" i="21"/>
  <c r="FE109" i="21"/>
  <c r="FF109" i="21"/>
  <c r="FG109" i="21"/>
  <c r="FH109" i="21"/>
  <c r="FI109" i="21"/>
  <c r="FJ109" i="21"/>
  <c r="FK109" i="21"/>
  <c r="FL109" i="21"/>
  <c r="FM109" i="21"/>
  <c r="FN109" i="21"/>
  <c r="FO109" i="21"/>
  <c r="FP109" i="21"/>
  <c r="FQ109" i="21"/>
  <c r="FR109" i="21"/>
  <c r="FS109" i="21"/>
  <c r="FT109" i="21"/>
  <c r="FU109" i="21"/>
  <c r="FV109" i="21"/>
  <c r="FW109" i="21"/>
  <c r="FX109" i="21"/>
  <c r="FY109" i="21"/>
  <c r="FZ109" i="21"/>
  <c r="GA109" i="21"/>
  <c r="GB109" i="21"/>
  <c r="GC109" i="21"/>
  <c r="GD109" i="21"/>
  <c r="GE109" i="21"/>
  <c r="GF109" i="21"/>
  <c r="GG109" i="21"/>
  <c r="GH109" i="21"/>
  <c r="GI109" i="21"/>
  <c r="GJ109" i="21"/>
  <c r="GK109" i="21"/>
  <c r="GL109" i="21"/>
  <c r="GM109" i="21"/>
  <c r="GN109" i="21"/>
  <c r="GO109" i="21"/>
  <c r="GP109" i="21"/>
  <c r="GQ109" i="21"/>
  <c r="GR109" i="21"/>
  <c r="GS109" i="21"/>
  <c r="E110" i="21"/>
  <c r="F110" i="21"/>
  <c r="G110" i="21"/>
  <c r="H110" i="21"/>
  <c r="I110" i="21"/>
  <c r="J110" i="21"/>
  <c r="K110" i="21"/>
  <c r="L110" i="21"/>
  <c r="M110" i="21"/>
  <c r="N110" i="21"/>
  <c r="O110" i="21"/>
  <c r="P110" i="21"/>
  <c r="Q110" i="21"/>
  <c r="R110" i="21"/>
  <c r="S110" i="21"/>
  <c r="T110" i="21"/>
  <c r="U110" i="21"/>
  <c r="V110" i="21"/>
  <c r="W110" i="21"/>
  <c r="X110" i="21"/>
  <c r="Y110" i="21"/>
  <c r="Z110" i="21"/>
  <c r="AA110" i="21"/>
  <c r="AB110" i="21"/>
  <c r="AC110" i="21"/>
  <c r="AD110" i="21"/>
  <c r="AE110" i="21"/>
  <c r="AF110" i="21"/>
  <c r="AG110" i="21"/>
  <c r="AH110" i="21"/>
  <c r="AI110" i="21"/>
  <c r="AJ110" i="21"/>
  <c r="AK110" i="21"/>
  <c r="AL110" i="21"/>
  <c r="AM110" i="21"/>
  <c r="AN110" i="21"/>
  <c r="AO110" i="21"/>
  <c r="AP110" i="21"/>
  <c r="AQ110" i="21"/>
  <c r="AR110" i="21"/>
  <c r="AS110" i="21"/>
  <c r="AT110" i="21"/>
  <c r="AU110" i="21"/>
  <c r="AV110" i="21"/>
  <c r="AW110" i="21"/>
  <c r="AX110" i="21"/>
  <c r="AY110" i="21"/>
  <c r="AZ110" i="21"/>
  <c r="BA110" i="21"/>
  <c r="BB110" i="21"/>
  <c r="BC110" i="21"/>
  <c r="BD110" i="21"/>
  <c r="BE110" i="21"/>
  <c r="BF110" i="21"/>
  <c r="BG110" i="21"/>
  <c r="BH110" i="21"/>
  <c r="BI110" i="21"/>
  <c r="BJ110" i="21"/>
  <c r="BK110" i="21"/>
  <c r="BL110" i="21"/>
  <c r="BM110" i="21"/>
  <c r="BN110" i="21"/>
  <c r="BO110" i="21"/>
  <c r="BP110" i="21"/>
  <c r="BQ110" i="21"/>
  <c r="BR110" i="21"/>
  <c r="BS110" i="21"/>
  <c r="BT110" i="21"/>
  <c r="BU110" i="21"/>
  <c r="BV110" i="21"/>
  <c r="BW110" i="21"/>
  <c r="BX110" i="21"/>
  <c r="BY110" i="21"/>
  <c r="BZ110" i="21"/>
  <c r="CA110" i="21"/>
  <c r="CB110" i="21"/>
  <c r="CC110" i="21"/>
  <c r="CD110" i="21"/>
  <c r="CE110" i="21"/>
  <c r="CF110" i="21"/>
  <c r="CG110" i="21"/>
  <c r="CH110" i="21"/>
  <c r="CI110" i="21"/>
  <c r="CJ110" i="21"/>
  <c r="CK110" i="21"/>
  <c r="CL110" i="21"/>
  <c r="CM110" i="21"/>
  <c r="CN110" i="21"/>
  <c r="CO110" i="21"/>
  <c r="CP110" i="21"/>
  <c r="CQ110" i="21"/>
  <c r="CR110" i="21"/>
  <c r="CS110" i="21"/>
  <c r="CT110" i="21"/>
  <c r="CU110" i="21"/>
  <c r="CV110" i="21"/>
  <c r="CW110" i="21"/>
  <c r="CX110" i="21"/>
  <c r="CY110" i="21"/>
  <c r="CZ110" i="21"/>
  <c r="DA110" i="21"/>
  <c r="DB110" i="21"/>
  <c r="DC110" i="21"/>
  <c r="DD110" i="21"/>
  <c r="DE110" i="21"/>
  <c r="DF110" i="21"/>
  <c r="DG110" i="21"/>
  <c r="DH110" i="21"/>
  <c r="DI110" i="21"/>
  <c r="DJ110" i="21"/>
  <c r="DK110" i="21"/>
  <c r="DL110" i="21"/>
  <c r="DM110" i="21"/>
  <c r="DN110" i="21"/>
  <c r="DO110" i="21"/>
  <c r="DP110" i="21"/>
  <c r="DQ110" i="21"/>
  <c r="DR110" i="21"/>
  <c r="DS110" i="21"/>
  <c r="DT110" i="21"/>
  <c r="DU110" i="21"/>
  <c r="DV110" i="21"/>
  <c r="DW110" i="21"/>
  <c r="DX110" i="21"/>
  <c r="DY110" i="21"/>
  <c r="DZ110" i="21"/>
  <c r="EA110" i="21"/>
  <c r="EB110" i="21"/>
  <c r="EC110" i="21"/>
  <c r="ED110" i="21"/>
  <c r="EE110" i="21"/>
  <c r="EF110" i="21"/>
  <c r="EG110" i="21"/>
  <c r="EH110" i="21"/>
  <c r="EI110" i="21"/>
  <c r="EJ110" i="21"/>
  <c r="EK110" i="21"/>
  <c r="EL110" i="21"/>
  <c r="EM110" i="21"/>
  <c r="EN110" i="21"/>
  <c r="EO110" i="21"/>
  <c r="EP110" i="21"/>
  <c r="EQ110" i="21"/>
  <c r="ER110" i="21"/>
  <c r="ES110" i="21"/>
  <c r="ET110" i="21"/>
  <c r="EU110" i="21"/>
  <c r="EV110" i="21"/>
  <c r="EW110" i="21"/>
  <c r="EX110" i="21"/>
  <c r="EY110" i="21"/>
  <c r="EZ110" i="21"/>
  <c r="FA110" i="21"/>
  <c r="FB110" i="21"/>
  <c r="FC110" i="21"/>
  <c r="FD110" i="21"/>
  <c r="FE110" i="21"/>
  <c r="FF110" i="21"/>
  <c r="FG110" i="21"/>
  <c r="FH110" i="21"/>
  <c r="FI110" i="21"/>
  <c r="FJ110" i="21"/>
  <c r="FK110" i="21"/>
  <c r="FL110" i="21"/>
  <c r="FM110" i="21"/>
  <c r="FN110" i="21"/>
  <c r="FO110" i="21"/>
  <c r="FP110" i="21"/>
  <c r="FQ110" i="21"/>
  <c r="FR110" i="21"/>
  <c r="FS110" i="21"/>
  <c r="FT110" i="21"/>
  <c r="FU110" i="21"/>
  <c r="FV110" i="21"/>
  <c r="FW110" i="21"/>
  <c r="FX110" i="21"/>
  <c r="FY110" i="21"/>
  <c r="FZ110" i="21"/>
  <c r="GA110" i="21"/>
  <c r="GB110" i="21"/>
  <c r="GC110" i="21"/>
  <c r="GD110" i="21"/>
  <c r="GE110" i="21"/>
  <c r="GF110" i="21"/>
  <c r="GG110" i="21"/>
  <c r="GH110" i="21"/>
  <c r="GI110" i="21"/>
  <c r="GJ110" i="21"/>
  <c r="GK110" i="21"/>
  <c r="GL110" i="21"/>
  <c r="GM110" i="21"/>
  <c r="GN110" i="21"/>
  <c r="GO110" i="21"/>
  <c r="GP110" i="21"/>
  <c r="GQ110" i="21"/>
  <c r="GR110" i="21"/>
  <c r="GS110" i="21"/>
  <c r="E111" i="21"/>
  <c r="F111" i="21"/>
  <c r="G111" i="21"/>
  <c r="H111" i="21"/>
  <c r="I111" i="21"/>
  <c r="J111" i="21"/>
  <c r="K111" i="21"/>
  <c r="L111" i="21"/>
  <c r="M111" i="21"/>
  <c r="N111" i="21"/>
  <c r="O111" i="21"/>
  <c r="P111" i="21"/>
  <c r="Q111" i="21"/>
  <c r="R111" i="21"/>
  <c r="S111" i="21"/>
  <c r="T111" i="21"/>
  <c r="U111" i="21"/>
  <c r="V111" i="21"/>
  <c r="W111" i="21"/>
  <c r="X111" i="21"/>
  <c r="Y111" i="21"/>
  <c r="Z111" i="21"/>
  <c r="AA111" i="21"/>
  <c r="AB111" i="21"/>
  <c r="AC111" i="21"/>
  <c r="AD111" i="21"/>
  <c r="AE111" i="21"/>
  <c r="AF111" i="21"/>
  <c r="AG111" i="21"/>
  <c r="AH111" i="21"/>
  <c r="AI111" i="21"/>
  <c r="AJ111" i="21"/>
  <c r="AK111" i="21"/>
  <c r="AL111" i="21"/>
  <c r="AM111" i="21"/>
  <c r="AN111" i="21"/>
  <c r="AO111" i="21"/>
  <c r="AP111" i="21"/>
  <c r="AQ111" i="21"/>
  <c r="AR111" i="21"/>
  <c r="AS111" i="21"/>
  <c r="AT111" i="21"/>
  <c r="AU111" i="21"/>
  <c r="AV111" i="21"/>
  <c r="AW111" i="21"/>
  <c r="AX111" i="21"/>
  <c r="AY111" i="21"/>
  <c r="AZ111" i="21"/>
  <c r="BA111" i="21"/>
  <c r="BB111" i="21"/>
  <c r="BC111" i="21"/>
  <c r="BD111" i="21"/>
  <c r="BE111" i="21"/>
  <c r="BF111" i="21"/>
  <c r="BG111" i="21"/>
  <c r="BH111" i="21"/>
  <c r="BI111" i="21"/>
  <c r="BJ111" i="21"/>
  <c r="BK111" i="21"/>
  <c r="BL111" i="21"/>
  <c r="BM111" i="21"/>
  <c r="BN111" i="21"/>
  <c r="BO111" i="21"/>
  <c r="BP111" i="21"/>
  <c r="BQ111" i="21"/>
  <c r="BR111" i="21"/>
  <c r="BS111" i="21"/>
  <c r="BT111" i="21"/>
  <c r="BU111" i="21"/>
  <c r="BV111" i="21"/>
  <c r="BW111" i="21"/>
  <c r="BX111" i="21"/>
  <c r="BY111" i="21"/>
  <c r="BZ111" i="21"/>
  <c r="CA111" i="21"/>
  <c r="CB111" i="21"/>
  <c r="CC111" i="21"/>
  <c r="CD111" i="21"/>
  <c r="CE111" i="21"/>
  <c r="CF111" i="21"/>
  <c r="CG111" i="21"/>
  <c r="CH111" i="21"/>
  <c r="CI111" i="21"/>
  <c r="CJ111" i="21"/>
  <c r="CK111" i="21"/>
  <c r="CL111" i="21"/>
  <c r="CM111" i="21"/>
  <c r="CN111" i="21"/>
  <c r="CO111" i="21"/>
  <c r="CP111" i="21"/>
  <c r="CQ111" i="21"/>
  <c r="CR111" i="21"/>
  <c r="CS111" i="21"/>
  <c r="CT111" i="21"/>
  <c r="CU111" i="21"/>
  <c r="CV111" i="21"/>
  <c r="CW111" i="21"/>
  <c r="CX111" i="21"/>
  <c r="CY111" i="21"/>
  <c r="CZ111" i="21"/>
  <c r="DA111" i="21"/>
  <c r="DB111" i="21"/>
  <c r="DC111" i="21"/>
  <c r="DD111" i="21"/>
  <c r="DE111" i="21"/>
  <c r="DF111" i="21"/>
  <c r="DG111" i="21"/>
  <c r="DH111" i="21"/>
  <c r="DI111" i="21"/>
  <c r="DJ111" i="21"/>
  <c r="DK111" i="21"/>
  <c r="DL111" i="21"/>
  <c r="DM111" i="21"/>
  <c r="DN111" i="21"/>
  <c r="DO111" i="21"/>
  <c r="DP111" i="21"/>
  <c r="DQ111" i="21"/>
  <c r="DR111" i="21"/>
  <c r="DS111" i="21"/>
  <c r="DT111" i="21"/>
  <c r="DU111" i="21"/>
  <c r="DV111" i="21"/>
  <c r="DW111" i="21"/>
  <c r="DX111" i="21"/>
  <c r="DY111" i="21"/>
  <c r="DZ111" i="21"/>
  <c r="EA111" i="21"/>
  <c r="EB111" i="21"/>
  <c r="EC111" i="21"/>
  <c r="ED111" i="21"/>
  <c r="EE111" i="21"/>
  <c r="EF111" i="21"/>
  <c r="EG111" i="21"/>
  <c r="EH111" i="21"/>
  <c r="EI111" i="21"/>
  <c r="EJ111" i="21"/>
  <c r="EK111" i="21"/>
  <c r="EL111" i="21"/>
  <c r="EM111" i="21"/>
  <c r="EN111" i="21"/>
  <c r="EO111" i="21"/>
  <c r="EP111" i="21"/>
  <c r="EQ111" i="21"/>
  <c r="ER111" i="21"/>
  <c r="ES111" i="21"/>
  <c r="ET111" i="21"/>
  <c r="EU111" i="21"/>
  <c r="EV111" i="21"/>
  <c r="EW111" i="21"/>
  <c r="EX111" i="21"/>
  <c r="EY111" i="21"/>
  <c r="EZ111" i="21"/>
  <c r="FA111" i="21"/>
  <c r="FB111" i="21"/>
  <c r="FC111" i="21"/>
  <c r="FD111" i="21"/>
  <c r="FE111" i="21"/>
  <c r="FF111" i="21"/>
  <c r="FG111" i="21"/>
  <c r="FH111" i="21"/>
  <c r="FI111" i="21"/>
  <c r="FJ111" i="21"/>
  <c r="FK111" i="21"/>
  <c r="FL111" i="21"/>
  <c r="FM111" i="21"/>
  <c r="FN111" i="21"/>
  <c r="FO111" i="21"/>
  <c r="FP111" i="21"/>
  <c r="FQ111" i="21"/>
  <c r="FR111" i="21"/>
  <c r="FS111" i="21"/>
  <c r="FT111" i="21"/>
  <c r="FU111" i="21"/>
  <c r="FV111" i="21"/>
  <c r="FW111" i="21"/>
  <c r="FX111" i="21"/>
  <c r="FY111" i="21"/>
  <c r="FZ111" i="21"/>
  <c r="GA111" i="21"/>
  <c r="GB111" i="21"/>
  <c r="GC111" i="21"/>
  <c r="GD111" i="21"/>
  <c r="GE111" i="21"/>
  <c r="GF111" i="21"/>
  <c r="GG111" i="21"/>
  <c r="GH111" i="21"/>
  <c r="GI111" i="21"/>
  <c r="GJ111" i="21"/>
  <c r="GK111" i="21"/>
  <c r="GL111" i="21"/>
  <c r="GM111" i="21"/>
  <c r="GN111" i="21"/>
  <c r="GO111" i="21"/>
  <c r="GP111" i="21"/>
  <c r="GQ111" i="21"/>
  <c r="GR111" i="21"/>
  <c r="GS111" i="21"/>
  <c r="E112" i="21"/>
  <c r="F112" i="21"/>
  <c r="G112" i="21"/>
  <c r="H112" i="21"/>
  <c r="I112" i="21"/>
  <c r="J112" i="21"/>
  <c r="K112" i="21"/>
  <c r="L112" i="21"/>
  <c r="M112" i="21"/>
  <c r="N112" i="21"/>
  <c r="O112" i="21"/>
  <c r="P112" i="21"/>
  <c r="Q112" i="21"/>
  <c r="R112" i="21"/>
  <c r="S112" i="21"/>
  <c r="T112" i="21"/>
  <c r="U112" i="21"/>
  <c r="V112" i="21"/>
  <c r="W112" i="21"/>
  <c r="X112" i="21"/>
  <c r="Y112" i="21"/>
  <c r="Z112" i="21"/>
  <c r="AA112" i="21"/>
  <c r="AB112" i="21"/>
  <c r="AC112" i="21"/>
  <c r="AD112" i="21"/>
  <c r="AE112" i="21"/>
  <c r="AF112" i="21"/>
  <c r="AG112" i="21"/>
  <c r="AH112" i="21"/>
  <c r="AI112" i="21"/>
  <c r="AJ112" i="21"/>
  <c r="AK112" i="21"/>
  <c r="AL112" i="21"/>
  <c r="AM112" i="21"/>
  <c r="AN112" i="21"/>
  <c r="AO112" i="21"/>
  <c r="AP112" i="21"/>
  <c r="AQ112" i="21"/>
  <c r="AR112" i="21"/>
  <c r="AS112" i="21"/>
  <c r="AT112" i="21"/>
  <c r="AU112" i="21"/>
  <c r="AV112" i="21"/>
  <c r="AW112" i="21"/>
  <c r="AX112" i="21"/>
  <c r="AY112" i="21"/>
  <c r="AZ112" i="21"/>
  <c r="BA112" i="21"/>
  <c r="BB112" i="21"/>
  <c r="BC112" i="21"/>
  <c r="BD112" i="21"/>
  <c r="BE112" i="21"/>
  <c r="BF112" i="21"/>
  <c r="BG112" i="21"/>
  <c r="BH112" i="21"/>
  <c r="BI112" i="21"/>
  <c r="BJ112" i="21"/>
  <c r="BK112" i="21"/>
  <c r="BL112" i="21"/>
  <c r="BM112" i="21"/>
  <c r="BN112" i="21"/>
  <c r="BO112" i="21"/>
  <c r="BP112" i="21"/>
  <c r="BQ112" i="21"/>
  <c r="BR112" i="21"/>
  <c r="BS112" i="21"/>
  <c r="BT112" i="21"/>
  <c r="BU112" i="21"/>
  <c r="BV112" i="21"/>
  <c r="BW112" i="21"/>
  <c r="BX112" i="21"/>
  <c r="BY112" i="21"/>
  <c r="BZ112" i="21"/>
  <c r="CA112" i="21"/>
  <c r="CB112" i="21"/>
  <c r="CC112" i="21"/>
  <c r="CD112" i="21"/>
  <c r="CE112" i="21"/>
  <c r="CF112" i="21"/>
  <c r="CG112" i="21"/>
  <c r="CH112" i="21"/>
  <c r="CI112" i="21"/>
  <c r="CJ112" i="21"/>
  <c r="CK112" i="21"/>
  <c r="CL112" i="21"/>
  <c r="CM112" i="21"/>
  <c r="CN112" i="21"/>
  <c r="CO112" i="21"/>
  <c r="CP112" i="21"/>
  <c r="CQ112" i="21"/>
  <c r="CR112" i="21"/>
  <c r="CS112" i="21"/>
  <c r="CT112" i="21"/>
  <c r="CU112" i="21"/>
  <c r="CV112" i="21"/>
  <c r="CW112" i="21"/>
  <c r="CX112" i="21"/>
  <c r="CY112" i="21"/>
  <c r="CZ112" i="21"/>
  <c r="DA112" i="21"/>
  <c r="DB112" i="21"/>
  <c r="DC112" i="21"/>
  <c r="DD112" i="21"/>
  <c r="DE112" i="21"/>
  <c r="DF112" i="21"/>
  <c r="DG112" i="21"/>
  <c r="DH112" i="21"/>
  <c r="DI112" i="21"/>
  <c r="DJ112" i="21"/>
  <c r="DK112" i="21"/>
  <c r="DL112" i="21"/>
  <c r="DM112" i="21"/>
  <c r="DN112" i="21"/>
  <c r="DO112" i="21"/>
  <c r="DP112" i="21"/>
  <c r="DQ112" i="21"/>
  <c r="DR112" i="21"/>
  <c r="DS112" i="21"/>
  <c r="DT112" i="21"/>
  <c r="DU112" i="21"/>
  <c r="DV112" i="21"/>
  <c r="DW112" i="21"/>
  <c r="DX112" i="21"/>
  <c r="DY112" i="21"/>
  <c r="DZ112" i="21"/>
  <c r="EA112" i="21"/>
  <c r="EB112" i="21"/>
  <c r="EC112" i="21"/>
  <c r="ED112" i="21"/>
  <c r="EE112" i="21"/>
  <c r="EF112" i="21"/>
  <c r="EG112" i="21"/>
  <c r="EH112" i="21"/>
  <c r="EI112" i="21"/>
  <c r="EJ112" i="21"/>
  <c r="EK112" i="21"/>
  <c r="EL112" i="21"/>
  <c r="EM112" i="21"/>
  <c r="EN112" i="21"/>
  <c r="EO112" i="21"/>
  <c r="EP112" i="21"/>
  <c r="EQ112" i="21"/>
  <c r="ER112" i="21"/>
  <c r="ES112" i="21"/>
  <c r="ET112" i="21"/>
  <c r="EU112" i="21"/>
  <c r="EV112" i="21"/>
  <c r="EW112" i="21"/>
  <c r="EX112" i="21"/>
  <c r="EY112" i="21"/>
  <c r="EZ112" i="21"/>
  <c r="FA112" i="21"/>
  <c r="FB112" i="21"/>
  <c r="FC112" i="21"/>
  <c r="FD112" i="21"/>
  <c r="FE112" i="21"/>
  <c r="FF112" i="21"/>
  <c r="FG112" i="21"/>
  <c r="FH112" i="21"/>
  <c r="FI112" i="21"/>
  <c r="FJ112" i="21"/>
  <c r="FK112" i="21"/>
  <c r="FL112" i="21"/>
  <c r="FM112" i="21"/>
  <c r="FN112" i="21"/>
  <c r="FO112" i="21"/>
  <c r="FP112" i="21"/>
  <c r="FQ112" i="21"/>
  <c r="FR112" i="21"/>
  <c r="FS112" i="21"/>
  <c r="FT112" i="21"/>
  <c r="FU112" i="21"/>
  <c r="FV112" i="21"/>
  <c r="FW112" i="21"/>
  <c r="FX112" i="21"/>
  <c r="FY112" i="21"/>
  <c r="FZ112" i="21"/>
  <c r="GA112" i="21"/>
  <c r="GB112" i="21"/>
  <c r="GC112" i="21"/>
  <c r="GD112" i="21"/>
  <c r="GE112" i="21"/>
  <c r="GF112" i="21"/>
  <c r="GG112" i="21"/>
  <c r="GH112" i="21"/>
  <c r="GI112" i="21"/>
  <c r="GJ112" i="21"/>
  <c r="GK112" i="21"/>
  <c r="GL112" i="21"/>
  <c r="GM112" i="21"/>
  <c r="GN112" i="21"/>
  <c r="GO112" i="21"/>
  <c r="GP112" i="21"/>
  <c r="GQ112" i="21"/>
  <c r="GR112" i="21"/>
  <c r="GS112" i="21"/>
  <c r="E113" i="21"/>
  <c r="F113" i="21"/>
  <c r="G113" i="21"/>
  <c r="H113" i="21"/>
  <c r="I113" i="21"/>
  <c r="J113" i="21"/>
  <c r="K113" i="21"/>
  <c r="L113" i="21"/>
  <c r="M113" i="21"/>
  <c r="N113" i="21"/>
  <c r="O113" i="21"/>
  <c r="P113" i="21"/>
  <c r="Q113" i="21"/>
  <c r="R113" i="21"/>
  <c r="S113" i="21"/>
  <c r="T113" i="21"/>
  <c r="U113" i="21"/>
  <c r="V113" i="21"/>
  <c r="W113" i="21"/>
  <c r="X113" i="21"/>
  <c r="Y113" i="21"/>
  <c r="Z113" i="21"/>
  <c r="AA113" i="21"/>
  <c r="AB113" i="21"/>
  <c r="AC113" i="21"/>
  <c r="AD113" i="21"/>
  <c r="AE113" i="21"/>
  <c r="AF113" i="21"/>
  <c r="AG113" i="21"/>
  <c r="AH113" i="21"/>
  <c r="AI113" i="21"/>
  <c r="AJ113" i="21"/>
  <c r="AK113" i="21"/>
  <c r="AL113" i="21"/>
  <c r="AM113" i="21"/>
  <c r="AN113" i="21"/>
  <c r="AO113" i="21"/>
  <c r="AP113" i="21"/>
  <c r="AQ113" i="21"/>
  <c r="AR113" i="21"/>
  <c r="AS113" i="21"/>
  <c r="AT113" i="21"/>
  <c r="AU113" i="21"/>
  <c r="AV113" i="21"/>
  <c r="AW113" i="21"/>
  <c r="AX113" i="21"/>
  <c r="AY113" i="21"/>
  <c r="AZ113" i="21"/>
  <c r="BA113" i="21"/>
  <c r="BB113" i="21"/>
  <c r="BC113" i="21"/>
  <c r="BD113" i="21"/>
  <c r="BE113" i="21"/>
  <c r="BF113" i="21"/>
  <c r="BG113" i="21"/>
  <c r="BH113" i="21"/>
  <c r="BI113" i="21"/>
  <c r="BJ113" i="21"/>
  <c r="BK113" i="21"/>
  <c r="BL113" i="21"/>
  <c r="BM113" i="21"/>
  <c r="BN113" i="21"/>
  <c r="BO113" i="21"/>
  <c r="BP113" i="21"/>
  <c r="BQ113" i="21"/>
  <c r="BR113" i="21"/>
  <c r="BS113" i="21"/>
  <c r="BT113" i="21"/>
  <c r="BU113" i="21"/>
  <c r="BV113" i="21"/>
  <c r="BW113" i="21"/>
  <c r="BX113" i="21"/>
  <c r="BY113" i="21"/>
  <c r="BZ113" i="21"/>
  <c r="CA113" i="21"/>
  <c r="CB113" i="21"/>
  <c r="CC113" i="21"/>
  <c r="CD113" i="21"/>
  <c r="CE113" i="21"/>
  <c r="CF113" i="21"/>
  <c r="CG113" i="21"/>
  <c r="CH113" i="21"/>
  <c r="CI113" i="21"/>
  <c r="CJ113" i="21"/>
  <c r="CK113" i="21"/>
  <c r="CL113" i="21"/>
  <c r="CM113" i="21"/>
  <c r="CN113" i="21"/>
  <c r="CO113" i="21"/>
  <c r="CP113" i="21"/>
  <c r="CQ113" i="21"/>
  <c r="CR113" i="21"/>
  <c r="CS113" i="21"/>
  <c r="CT113" i="21"/>
  <c r="CU113" i="21"/>
  <c r="CV113" i="21"/>
  <c r="CW113" i="21"/>
  <c r="CX113" i="21"/>
  <c r="CY113" i="21"/>
  <c r="CZ113" i="21"/>
  <c r="DA113" i="21"/>
  <c r="DB113" i="21"/>
  <c r="DC113" i="21"/>
  <c r="DD113" i="21"/>
  <c r="DE113" i="21"/>
  <c r="DF113" i="21"/>
  <c r="DG113" i="21"/>
  <c r="DH113" i="21"/>
  <c r="DI113" i="21"/>
  <c r="DJ113" i="21"/>
  <c r="DK113" i="21"/>
  <c r="DL113" i="21"/>
  <c r="DM113" i="21"/>
  <c r="DN113" i="21"/>
  <c r="DO113" i="21"/>
  <c r="DP113" i="21"/>
  <c r="DQ113" i="21"/>
  <c r="DR113" i="21"/>
  <c r="DS113" i="21"/>
  <c r="DT113" i="21"/>
  <c r="DU113" i="21"/>
  <c r="DV113" i="21"/>
  <c r="DW113" i="21"/>
  <c r="DX113" i="21"/>
  <c r="DY113" i="21"/>
  <c r="DZ113" i="21"/>
  <c r="EA113" i="21"/>
  <c r="EB113" i="21"/>
  <c r="EC113" i="21"/>
  <c r="ED113" i="21"/>
  <c r="EE113" i="21"/>
  <c r="EF113" i="21"/>
  <c r="EG113" i="21"/>
  <c r="EH113" i="21"/>
  <c r="EI113" i="21"/>
  <c r="EJ113" i="21"/>
  <c r="EK113" i="21"/>
  <c r="EL113" i="21"/>
  <c r="EM113" i="21"/>
  <c r="EN113" i="21"/>
  <c r="EO113" i="21"/>
  <c r="EP113" i="21"/>
  <c r="EQ113" i="21"/>
  <c r="ER113" i="21"/>
  <c r="ES113" i="21"/>
  <c r="ET113" i="21"/>
  <c r="EU113" i="21"/>
  <c r="EV113" i="21"/>
  <c r="EW113" i="21"/>
  <c r="EX113" i="21"/>
  <c r="EY113" i="21"/>
  <c r="EZ113" i="21"/>
  <c r="FA113" i="21"/>
  <c r="FB113" i="21"/>
  <c r="FC113" i="21"/>
  <c r="FD113" i="21"/>
  <c r="FE113" i="21"/>
  <c r="FF113" i="21"/>
  <c r="FG113" i="21"/>
  <c r="FH113" i="21"/>
  <c r="FI113" i="21"/>
  <c r="FJ113" i="21"/>
  <c r="FK113" i="21"/>
  <c r="FL113" i="21"/>
  <c r="FM113" i="21"/>
  <c r="FN113" i="21"/>
  <c r="FO113" i="21"/>
  <c r="FP113" i="21"/>
  <c r="FQ113" i="21"/>
  <c r="FR113" i="21"/>
  <c r="FS113" i="21"/>
  <c r="FT113" i="21"/>
  <c r="FU113" i="21"/>
  <c r="FV113" i="21"/>
  <c r="FW113" i="21"/>
  <c r="FX113" i="21"/>
  <c r="FY113" i="21"/>
  <c r="FZ113" i="21"/>
  <c r="GA113" i="21"/>
  <c r="GB113" i="21"/>
  <c r="GC113" i="21"/>
  <c r="GD113" i="21"/>
  <c r="GE113" i="21"/>
  <c r="GF113" i="21"/>
  <c r="GG113" i="21"/>
  <c r="GH113" i="21"/>
  <c r="GI113" i="21"/>
  <c r="GJ113" i="21"/>
  <c r="GK113" i="21"/>
  <c r="GL113" i="21"/>
  <c r="GM113" i="21"/>
  <c r="GN113" i="21"/>
  <c r="GO113" i="21"/>
  <c r="GP113" i="21"/>
  <c r="GQ113" i="21"/>
  <c r="GR113" i="21"/>
  <c r="GS113" i="21"/>
  <c r="E114" i="21"/>
  <c r="F114" i="21"/>
  <c r="G114" i="21"/>
  <c r="H114" i="21"/>
  <c r="I114" i="21"/>
  <c r="J114" i="21"/>
  <c r="K114" i="21"/>
  <c r="L114" i="21"/>
  <c r="M114" i="21"/>
  <c r="N114" i="21"/>
  <c r="O114" i="21"/>
  <c r="P114" i="21"/>
  <c r="Q114" i="21"/>
  <c r="R114" i="21"/>
  <c r="S114" i="21"/>
  <c r="T114" i="21"/>
  <c r="U114" i="21"/>
  <c r="V114" i="21"/>
  <c r="W114" i="21"/>
  <c r="X114" i="21"/>
  <c r="Y114" i="21"/>
  <c r="Z114" i="21"/>
  <c r="AA114" i="21"/>
  <c r="AB114" i="21"/>
  <c r="AC114" i="21"/>
  <c r="AD114" i="21"/>
  <c r="AE114" i="21"/>
  <c r="AF114" i="21"/>
  <c r="AG114" i="21"/>
  <c r="AH114" i="21"/>
  <c r="AI114" i="21"/>
  <c r="AJ114" i="21"/>
  <c r="AK114" i="21"/>
  <c r="AL114" i="21"/>
  <c r="AM114" i="21"/>
  <c r="AN114" i="21"/>
  <c r="AO114" i="21"/>
  <c r="AP114" i="21"/>
  <c r="AQ114" i="21"/>
  <c r="AR114" i="21"/>
  <c r="AS114" i="21"/>
  <c r="AT114" i="21"/>
  <c r="AU114" i="21"/>
  <c r="AV114" i="21"/>
  <c r="AW114" i="21"/>
  <c r="AX114" i="21"/>
  <c r="AY114" i="21"/>
  <c r="AZ114" i="21"/>
  <c r="BA114" i="21"/>
  <c r="BB114" i="21"/>
  <c r="BC114" i="21"/>
  <c r="BD114" i="21"/>
  <c r="BE114" i="21"/>
  <c r="BF114" i="21"/>
  <c r="BG114" i="21"/>
  <c r="BH114" i="21"/>
  <c r="BI114" i="21"/>
  <c r="BJ114" i="21"/>
  <c r="BK114" i="21"/>
  <c r="BL114" i="21"/>
  <c r="BM114" i="21"/>
  <c r="BN114" i="21"/>
  <c r="BO114" i="21"/>
  <c r="BP114" i="21"/>
  <c r="BQ114" i="21"/>
  <c r="BR114" i="21"/>
  <c r="BS114" i="21"/>
  <c r="BT114" i="21"/>
  <c r="BU114" i="21"/>
  <c r="BV114" i="21"/>
  <c r="BW114" i="21"/>
  <c r="BX114" i="21"/>
  <c r="BY114" i="21"/>
  <c r="BZ114" i="21"/>
  <c r="CA114" i="21"/>
  <c r="CB114" i="21"/>
  <c r="CC114" i="21"/>
  <c r="CD114" i="21"/>
  <c r="CE114" i="21"/>
  <c r="CF114" i="21"/>
  <c r="CG114" i="21"/>
  <c r="CH114" i="21"/>
  <c r="CI114" i="21"/>
  <c r="CJ114" i="21"/>
  <c r="CK114" i="21"/>
  <c r="CL114" i="21"/>
  <c r="CM114" i="21"/>
  <c r="CN114" i="21"/>
  <c r="CO114" i="21"/>
  <c r="CP114" i="21"/>
  <c r="CQ114" i="21"/>
  <c r="CR114" i="21"/>
  <c r="CS114" i="21"/>
  <c r="CT114" i="21"/>
  <c r="CU114" i="21"/>
  <c r="CV114" i="21"/>
  <c r="CW114" i="21"/>
  <c r="CX114" i="21"/>
  <c r="CY114" i="21"/>
  <c r="CZ114" i="21"/>
  <c r="DA114" i="21"/>
  <c r="DB114" i="21"/>
  <c r="DC114" i="21"/>
  <c r="DD114" i="21"/>
  <c r="DE114" i="21"/>
  <c r="DF114" i="21"/>
  <c r="DG114" i="21"/>
  <c r="DH114" i="21"/>
  <c r="DI114" i="21"/>
  <c r="DJ114" i="21"/>
  <c r="DK114" i="21"/>
  <c r="DL114" i="21"/>
  <c r="DM114" i="21"/>
  <c r="DN114" i="21"/>
  <c r="DO114" i="21"/>
  <c r="DP114" i="21"/>
  <c r="DQ114" i="21"/>
  <c r="DR114" i="21"/>
  <c r="DS114" i="21"/>
  <c r="DT114" i="21"/>
  <c r="DU114" i="21"/>
  <c r="DV114" i="21"/>
  <c r="DW114" i="21"/>
  <c r="DX114" i="21"/>
  <c r="DY114" i="21"/>
  <c r="DZ114" i="21"/>
  <c r="EA114" i="21"/>
  <c r="EB114" i="21"/>
  <c r="EC114" i="21"/>
  <c r="ED114" i="21"/>
  <c r="EE114" i="21"/>
  <c r="EF114" i="21"/>
  <c r="EG114" i="21"/>
  <c r="EH114" i="21"/>
  <c r="EI114" i="21"/>
  <c r="EJ114" i="21"/>
  <c r="EK114" i="21"/>
  <c r="EL114" i="21"/>
  <c r="EM114" i="21"/>
  <c r="EN114" i="21"/>
  <c r="EO114" i="21"/>
  <c r="EP114" i="21"/>
  <c r="EQ114" i="21"/>
  <c r="ER114" i="21"/>
  <c r="ES114" i="21"/>
  <c r="ET114" i="21"/>
  <c r="EU114" i="21"/>
  <c r="EV114" i="21"/>
  <c r="EW114" i="21"/>
  <c r="EX114" i="21"/>
  <c r="EY114" i="21"/>
  <c r="EZ114" i="21"/>
  <c r="FA114" i="21"/>
  <c r="FB114" i="21"/>
  <c r="FC114" i="21"/>
  <c r="FD114" i="21"/>
  <c r="FE114" i="21"/>
  <c r="FF114" i="21"/>
  <c r="FG114" i="21"/>
  <c r="FH114" i="21"/>
  <c r="FI114" i="21"/>
  <c r="FJ114" i="21"/>
  <c r="FK114" i="21"/>
  <c r="FL114" i="21"/>
  <c r="FM114" i="21"/>
  <c r="FN114" i="21"/>
  <c r="FO114" i="21"/>
  <c r="FP114" i="21"/>
  <c r="FQ114" i="21"/>
  <c r="FR114" i="21"/>
  <c r="FS114" i="21"/>
  <c r="FT114" i="21"/>
  <c r="FU114" i="21"/>
  <c r="FV114" i="21"/>
  <c r="FW114" i="21"/>
  <c r="FX114" i="21"/>
  <c r="FY114" i="21"/>
  <c r="FZ114" i="21"/>
  <c r="GA114" i="21"/>
  <c r="GB114" i="21"/>
  <c r="GC114" i="21"/>
  <c r="GD114" i="21"/>
  <c r="GE114" i="21"/>
  <c r="GF114" i="21"/>
  <c r="GG114" i="21"/>
  <c r="GH114" i="21"/>
  <c r="GI114" i="21"/>
  <c r="GJ114" i="21"/>
  <c r="GK114" i="21"/>
  <c r="GL114" i="21"/>
  <c r="GM114" i="21"/>
  <c r="GN114" i="21"/>
  <c r="GO114" i="21"/>
  <c r="GP114" i="21"/>
  <c r="GQ114" i="21"/>
  <c r="GR114" i="21"/>
  <c r="GS114" i="21"/>
  <c r="E115" i="21"/>
  <c r="F115" i="21"/>
  <c r="G115" i="21"/>
  <c r="H115" i="21"/>
  <c r="I115" i="21"/>
  <c r="J115" i="21"/>
  <c r="K115" i="21"/>
  <c r="L115" i="21"/>
  <c r="M115" i="21"/>
  <c r="N115" i="21"/>
  <c r="O115" i="21"/>
  <c r="P115" i="21"/>
  <c r="Q115" i="21"/>
  <c r="R115" i="21"/>
  <c r="S115" i="21"/>
  <c r="T115" i="21"/>
  <c r="U115" i="21"/>
  <c r="V115" i="21"/>
  <c r="W115" i="21"/>
  <c r="X115" i="21"/>
  <c r="Y115" i="21"/>
  <c r="Z115" i="21"/>
  <c r="AA115" i="21"/>
  <c r="AB115" i="21"/>
  <c r="AC115" i="21"/>
  <c r="AD115" i="21"/>
  <c r="AE115" i="21"/>
  <c r="AF115" i="21"/>
  <c r="AG115" i="21"/>
  <c r="AH115" i="21"/>
  <c r="AI115" i="21"/>
  <c r="AJ115" i="21"/>
  <c r="AK115" i="21"/>
  <c r="AL115" i="21"/>
  <c r="AM115" i="21"/>
  <c r="AN115" i="21"/>
  <c r="AO115" i="21"/>
  <c r="AP115" i="21"/>
  <c r="AQ115" i="21"/>
  <c r="AR115" i="21"/>
  <c r="AS115" i="21"/>
  <c r="AT115" i="21"/>
  <c r="AU115" i="21"/>
  <c r="AV115" i="21"/>
  <c r="AW115" i="21"/>
  <c r="AX115" i="21"/>
  <c r="AY115" i="21"/>
  <c r="AZ115" i="21"/>
  <c r="BA115" i="21"/>
  <c r="BB115" i="21"/>
  <c r="BC115" i="21"/>
  <c r="BD115" i="21"/>
  <c r="BE115" i="21"/>
  <c r="BF115" i="21"/>
  <c r="BG115" i="21"/>
  <c r="BH115" i="21"/>
  <c r="BI115" i="21"/>
  <c r="BJ115" i="21"/>
  <c r="BK115" i="21"/>
  <c r="BL115" i="21"/>
  <c r="BM115" i="21"/>
  <c r="BN115" i="21"/>
  <c r="BO115" i="21"/>
  <c r="BP115" i="21"/>
  <c r="BQ115" i="21"/>
  <c r="BR115" i="21"/>
  <c r="BS115" i="21"/>
  <c r="BT115" i="21"/>
  <c r="BU115" i="21"/>
  <c r="BV115" i="21"/>
  <c r="BW115" i="21"/>
  <c r="BX115" i="21"/>
  <c r="BY115" i="21"/>
  <c r="BZ115" i="21"/>
  <c r="CA115" i="21"/>
  <c r="CB115" i="21"/>
  <c r="CC115" i="21"/>
  <c r="CD115" i="21"/>
  <c r="CE115" i="21"/>
  <c r="CF115" i="21"/>
  <c r="CG115" i="21"/>
  <c r="CH115" i="21"/>
  <c r="CI115" i="21"/>
  <c r="CJ115" i="21"/>
  <c r="CK115" i="21"/>
  <c r="CL115" i="21"/>
  <c r="CM115" i="21"/>
  <c r="CN115" i="21"/>
  <c r="CO115" i="21"/>
  <c r="CP115" i="21"/>
  <c r="CQ115" i="21"/>
  <c r="CR115" i="21"/>
  <c r="CS115" i="21"/>
  <c r="CT115" i="21"/>
  <c r="CU115" i="21"/>
  <c r="CV115" i="21"/>
  <c r="CW115" i="21"/>
  <c r="CX115" i="21"/>
  <c r="CY115" i="21"/>
  <c r="CZ115" i="21"/>
  <c r="DA115" i="21"/>
  <c r="DB115" i="21"/>
  <c r="DC115" i="21"/>
  <c r="DD115" i="21"/>
  <c r="DE115" i="21"/>
  <c r="DF115" i="21"/>
  <c r="DG115" i="21"/>
  <c r="DH115" i="21"/>
  <c r="DI115" i="21"/>
  <c r="DJ115" i="21"/>
  <c r="DK115" i="21"/>
  <c r="DL115" i="21"/>
  <c r="DM115" i="21"/>
  <c r="DN115" i="21"/>
  <c r="DO115" i="21"/>
  <c r="DP115" i="21"/>
  <c r="DQ115" i="21"/>
  <c r="DR115" i="21"/>
  <c r="DS115" i="21"/>
  <c r="DT115" i="21"/>
  <c r="DU115" i="21"/>
  <c r="DV115" i="21"/>
  <c r="DW115" i="21"/>
  <c r="DX115" i="21"/>
  <c r="DY115" i="21"/>
  <c r="DZ115" i="21"/>
  <c r="EA115" i="21"/>
  <c r="EB115" i="21"/>
  <c r="EC115" i="21"/>
  <c r="ED115" i="21"/>
  <c r="EE115" i="21"/>
  <c r="EF115" i="21"/>
  <c r="EG115" i="21"/>
  <c r="EH115" i="21"/>
  <c r="EI115" i="21"/>
  <c r="EJ115" i="21"/>
  <c r="EK115" i="21"/>
  <c r="EL115" i="21"/>
  <c r="EM115" i="21"/>
  <c r="EN115" i="21"/>
  <c r="EO115" i="21"/>
  <c r="EP115" i="21"/>
  <c r="EQ115" i="21"/>
  <c r="ER115" i="21"/>
  <c r="ES115" i="21"/>
  <c r="ET115" i="21"/>
  <c r="EU115" i="21"/>
  <c r="EV115" i="21"/>
  <c r="EW115" i="21"/>
  <c r="EX115" i="21"/>
  <c r="EY115" i="21"/>
  <c r="EZ115" i="21"/>
  <c r="FA115" i="21"/>
  <c r="FB115" i="21"/>
  <c r="FC115" i="21"/>
  <c r="FD115" i="21"/>
  <c r="FE115" i="21"/>
  <c r="FF115" i="21"/>
  <c r="FG115" i="21"/>
  <c r="FH115" i="21"/>
  <c r="FI115" i="21"/>
  <c r="FJ115" i="21"/>
  <c r="FK115" i="21"/>
  <c r="FL115" i="21"/>
  <c r="FM115" i="21"/>
  <c r="FN115" i="21"/>
  <c r="FO115" i="21"/>
  <c r="FP115" i="21"/>
  <c r="FQ115" i="21"/>
  <c r="FR115" i="21"/>
  <c r="FS115" i="21"/>
  <c r="FT115" i="21"/>
  <c r="FU115" i="21"/>
  <c r="FV115" i="21"/>
  <c r="FW115" i="21"/>
  <c r="FX115" i="21"/>
  <c r="FY115" i="21"/>
  <c r="FZ115" i="21"/>
  <c r="GA115" i="21"/>
  <c r="GB115" i="21"/>
  <c r="GC115" i="21"/>
  <c r="GD115" i="21"/>
  <c r="GE115" i="21"/>
  <c r="GF115" i="21"/>
  <c r="GG115" i="21"/>
  <c r="GH115" i="21"/>
  <c r="GI115" i="21"/>
  <c r="GJ115" i="21"/>
  <c r="GK115" i="21"/>
  <c r="GL115" i="21"/>
  <c r="GM115" i="21"/>
  <c r="GN115" i="21"/>
  <c r="GO115" i="21"/>
  <c r="GP115" i="21"/>
  <c r="GQ115" i="21"/>
  <c r="GR115" i="21"/>
  <c r="GS115" i="21"/>
  <c r="E116" i="21"/>
  <c r="F116" i="21"/>
  <c r="G116" i="21"/>
  <c r="H116" i="21"/>
  <c r="I116" i="21"/>
  <c r="J116" i="21"/>
  <c r="K116" i="21"/>
  <c r="L116" i="21"/>
  <c r="M116" i="21"/>
  <c r="N116" i="21"/>
  <c r="O116" i="21"/>
  <c r="P116" i="21"/>
  <c r="Q116" i="21"/>
  <c r="R116" i="21"/>
  <c r="S116" i="21"/>
  <c r="T116" i="21"/>
  <c r="U116" i="21"/>
  <c r="V116" i="21"/>
  <c r="W116" i="21"/>
  <c r="X116" i="21"/>
  <c r="Y116" i="21"/>
  <c r="Z116" i="21"/>
  <c r="AA116" i="21"/>
  <c r="AB116" i="21"/>
  <c r="AC116" i="21"/>
  <c r="AD116" i="21"/>
  <c r="AE116" i="21"/>
  <c r="AF116" i="21"/>
  <c r="AG116" i="21"/>
  <c r="AH116" i="21"/>
  <c r="AI116" i="21"/>
  <c r="AJ116" i="21"/>
  <c r="AK116" i="21"/>
  <c r="AL116" i="21"/>
  <c r="AM116" i="21"/>
  <c r="AN116" i="21"/>
  <c r="AO116" i="21"/>
  <c r="AP116" i="21"/>
  <c r="AQ116" i="21"/>
  <c r="AR116" i="21"/>
  <c r="AS116" i="21"/>
  <c r="AT116" i="21"/>
  <c r="AU116" i="21"/>
  <c r="AV116" i="21"/>
  <c r="AW116" i="21"/>
  <c r="AX116" i="21"/>
  <c r="AY116" i="21"/>
  <c r="AZ116" i="21"/>
  <c r="BA116" i="21"/>
  <c r="BB116" i="21"/>
  <c r="BC116" i="21"/>
  <c r="BD116" i="21"/>
  <c r="BE116" i="21"/>
  <c r="BF116" i="21"/>
  <c r="BG116" i="21"/>
  <c r="BH116" i="21"/>
  <c r="BI116" i="21"/>
  <c r="BJ116" i="21"/>
  <c r="BK116" i="21"/>
  <c r="BL116" i="21"/>
  <c r="BM116" i="21"/>
  <c r="BN116" i="21"/>
  <c r="BO116" i="21"/>
  <c r="BP116" i="21"/>
  <c r="BQ116" i="21"/>
  <c r="BR116" i="21"/>
  <c r="BS116" i="21"/>
  <c r="BT116" i="21"/>
  <c r="BU116" i="21"/>
  <c r="BV116" i="21"/>
  <c r="BW116" i="21"/>
  <c r="BX116" i="21"/>
  <c r="BY116" i="21"/>
  <c r="BZ116" i="21"/>
  <c r="CA116" i="21"/>
  <c r="CB116" i="21"/>
  <c r="CC116" i="21"/>
  <c r="CD116" i="21"/>
  <c r="CE116" i="21"/>
  <c r="CF116" i="21"/>
  <c r="CG116" i="21"/>
  <c r="CH116" i="21"/>
  <c r="CI116" i="21"/>
  <c r="CJ116" i="21"/>
  <c r="CK116" i="21"/>
  <c r="CL116" i="21"/>
  <c r="CM116" i="21"/>
  <c r="CN116" i="21"/>
  <c r="CO116" i="21"/>
  <c r="CP116" i="21"/>
  <c r="CQ116" i="21"/>
  <c r="CR116" i="21"/>
  <c r="CS116" i="21"/>
  <c r="CT116" i="21"/>
  <c r="CU116" i="21"/>
  <c r="CV116" i="21"/>
  <c r="CW116" i="21"/>
  <c r="CX116" i="21"/>
  <c r="CY116" i="21"/>
  <c r="CZ116" i="21"/>
  <c r="DA116" i="21"/>
  <c r="DB116" i="21"/>
  <c r="DC116" i="21"/>
  <c r="DD116" i="21"/>
  <c r="DE116" i="21"/>
  <c r="DF116" i="21"/>
  <c r="DG116" i="21"/>
  <c r="DH116" i="21"/>
  <c r="DI116" i="21"/>
  <c r="DJ116" i="21"/>
  <c r="DK116" i="21"/>
  <c r="DL116" i="21"/>
  <c r="DM116" i="21"/>
  <c r="DN116" i="21"/>
  <c r="DO116" i="21"/>
  <c r="DP116" i="21"/>
  <c r="DQ116" i="21"/>
  <c r="DR116" i="21"/>
  <c r="DS116" i="21"/>
  <c r="DT116" i="21"/>
  <c r="DU116" i="21"/>
  <c r="DV116" i="21"/>
  <c r="DW116" i="21"/>
  <c r="DX116" i="21"/>
  <c r="DY116" i="21"/>
  <c r="DZ116" i="21"/>
  <c r="EA116" i="21"/>
  <c r="EB116" i="21"/>
  <c r="EC116" i="21"/>
  <c r="ED116" i="21"/>
  <c r="EE116" i="21"/>
  <c r="EF116" i="21"/>
  <c r="EG116" i="21"/>
  <c r="EH116" i="21"/>
  <c r="EI116" i="21"/>
  <c r="EJ116" i="21"/>
  <c r="EK116" i="21"/>
  <c r="EL116" i="21"/>
  <c r="EM116" i="21"/>
  <c r="EN116" i="21"/>
  <c r="EO116" i="21"/>
  <c r="EP116" i="21"/>
  <c r="EQ116" i="21"/>
  <c r="ER116" i="21"/>
  <c r="ES116" i="21"/>
  <c r="ET116" i="21"/>
  <c r="EU116" i="21"/>
  <c r="EV116" i="21"/>
  <c r="EW116" i="21"/>
  <c r="EX116" i="21"/>
  <c r="EY116" i="21"/>
  <c r="EZ116" i="21"/>
  <c r="FA116" i="21"/>
  <c r="FB116" i="21"/>
  <c r="FC116" i="21"/>
  <c r="FD116" i="21"/>
  <c r="FE116" i="21"/>
  <c r="FF116" i="21"/>
  <c r="FG116" i="21"/>
  <c r="FH116" i="21"/>
  <c r="FI116" i="21"/>
  <c r="FJ116" i="21"/>
  <c r="FK116" i="21"/>
  <c r="FL116" i="21"/>
  <c r="FM116" i="21"/>
  <c r="FN116" i="21"/>
  <c r="FO116" i="21"/>
  <c r="FP116" i="21"/>
  <c r="FQ116" i="21"/>
  <c r="FR116" i="21"/>
  <c r="FS116" i="21"/>
  <c r="FT116" i="21"/>
  <c r="FU116" i="21"/>
  <c r="FV116" i="21"/>
  <c r="FW116" i="21"/>
  <c r="FX116" i="21"/>
  <c r="FY116" i="21"/>
  <c r="FZ116" i="21"/>
  <c r="GA116" i="21"/>
  <c r="GB116" i="21"/>
  <c r="GC116" i="21"/>
  <c r="GD116" i="21"/>
  <c r="GE116" i="21"/>
  <c r="GF116" i="21"/>
  <c r="GG116" i="21"/>
  <c r="GH116" i="21"/>
  <c r="GI116" i="21"/>
  <c r="GJ116" i="21"/>
  <c r="GK116" i="21"/>
  <c r="GL116" i="21"/>
  <c r="GM116" i="21"/>
  <c r="GN116" i="21"/>
  <c r="GO116" i="21"/>
  <c r="GP116" i="21"/>
  <c r="GQ116" i="21"/>
  <c r="GR116" i="21"/>
  <c r="GS116" i="21"/>
  <c r="E117" i="21"/>
  <c r="F117" i="21"/>
  <c r="G117" i="21"/>
  <c r="H117" i="21"/>
  <c r="I117" i="21"/>
  <c r="J117" i="21"/>
  <c r="K117" i="21"/>
  <c r="L117" i="21"/>
  <c r="M117" i="21"/>
  <c r="N117" i="21"/>
  <c r="O117" i="21"/>
  <c r="P117" i="21"/>
  <c r="Q117" i="21"/>
  <c r="R117" i="21"/>
  <c r="S117" i="21"/>
  <c r="T117" i="21"/>
  <c r="U117" i="21"/>
  <c r="V117" i="21"/>
  <c r="W117" i="21"/>
  <c r="X117" i="21"/>
  <c r="Y117" i="21"/>
  <c r="Z117" i="21"/>
  <c r="AA117" i="21"/>
  <c r="AB117" i="21"/>
  <c r="AC117" i="21"/>
  <c r="AD117" i="21"/>
  <c r="AE117" i="21"/>
  <c r="AF117" i="21"/>
  <c r="AG117" i="21"/>
  <c r="AH117" i="21"/>
  <c r="AI117" i="21"/>
  <c r="AJ117" i="21"/>
  <c r="AK117" i="21"/>
  <c r="AL117" i="21"/>
  <c r="AM117" i="21"/>
  <c r="AN117" i="21"/>
  <c r="AO117" i="21"/>
  <c r="AP117" i="21"/>
  <c r="AQ117" i="21"/>
  <c r="AR117" i="21"/>
  <c r="AS117" i="21"/>
  <c r="AT117" i="21"/>
  <c r="AU117" i="21"/>
  <c r="AV117" i="21"/>
  <c r="AW117" i="21"/>
  <c r="AX117" i="21"/>
  <c r="AY117" i="21"/>
  <c r="AZ117" i="21"/>
  <c r="BA117" i="21"/>
  <c r="BB117" i="21"/>
  <c r="BC117" i="21"/>
  <c r="BD117" i="21"/>
  <c r="BE117" i="21"/>
  <c r="BF117" i="21"/>
  <c r="BG117" i="21"/>
  <c r="BH117" i="21"/>
  <c r="BI117" i="21"/>
  <c r="BJ117" i="21"/>
  <c r="BK117" i="21"/>
  <c r="BL117" i="21"/>
  <c r="BM117" i="21"/>
  <c r="BN117" i="21"/>
  <c r="BO117" i="21"/>
  <c r="BP117" i="21"/>
  <c r="BQ117" i="21"/>
  <c r="BR117" i="21"/>
  <c r="BS117" i="21"/>
  <c r="BT117" i="21"/>
  <c r="BU117" i="21"/>
  <c r="BV117" i="21"/>
  <c r="BW117" i="21"/>
  <c r="BX117" i="21"/>
  <c r="BY117" i="21"/>
  <c r="BZ117" i="21"/>
  <c r="CA117" i="21"/>
  <c r="CB117" i="21"/>
  <c r="CC117" i="21"/>
  <c r="CD117" i="21"/>
  <c r="CE117" i="21"/>
  <c r="CF117" i="21"/>
  <c r="CG117" i="21"/>
  <c r="CH117" i="21"/>
  <c r="CI117" i="21"/>
  <c r="CJ117" i="21"/>
  <c r="CK117" i="21"/>
  <c r="CL117" i="21"/>
  <c r="CM117" i="21"/>
  <c r="CN117" i="21"/>
  <c r="CO117" i="21"/>
  <c r="CP117" i="21"/>
  <c r="CQ117" i="21"/>
  <c r="CR117" i="21"/>
  <c r="CS117" i="21"/>
  <c r="CT117" i="21"/>
  <c r="CU117" i="21"/>
  <c r="CV117" i="21"/>
  <c r="CW117" i="21"/>
  <c r="CX117" i="21"/>
  <c r="CY117" i="21"/>
  <c r="CZ117" i="21"/>
  <c r="DA117" i="21"/>
  <c r="DB117" i="21"/>
  <c r="DC117" i="21"/>
  <c r="DD117" i="21"/>
  <c r="DE117" i="21"/>
  <c r="DF117" i="21"/>
  <c r="DG117" i="21"/>
  <c r="DH117" i="21"/>
  <c r="DI117" i="21"/>
  <c r="DJ117" i="21"/>
  <c r="DK117" i="21"/>
  <c r="DL117" i="21"/>
  <c r="DM117" i="21"/>
  <c r="DN117" i="21"/>
  <c r="DO117" i="21"/>
  <c r="DP117" i="21"/>
  <c r="DQ117" i="21"/>
  <c r="DR117" i="21"/>
  <c r="DS117" i="21"/>
  <c r="DT117" i="21"/>
  <c r="DU117" i="21"/>
  <c r="DV117" i="21"/>
  <c r="DW117" i="21"/>
  <c r="DX117" i="21"/>
  <c r="DY117" i="21"/>
  <c r="DZ117" i="21"/>
  <c r="EA117" i="21"/>
  <c r="EB117" i="21"/>
  <c r="EC117" i="21"/>
  <c r="ED117" i="21"/>
  <c r="EE117" i="21"/>
  <c r="EF117" i="21"/>
  <c r="EG117" i="21"/>
  <c r="EH117" i="21"/>
  <c r="EI117" i="21"/>
  <c r="EJ117" i="21"/>
  <c r="EK117" i="21"/>
  <c r="EL117" i="21"/>
  <c r="EM117" i="21"/>
  <c r="EN117" i="21"/>
  <c r="EO117" i="21"/>
  <c r="EP117" i="21"/>
  <c r="EQ117" i="21"/>
  <c r="ER117" i="21"/>
  <c r="ES117" i="21"/>
  <c r="ET117" i="21"/>
  <c r="EU117" i="21"/>
  <c r="EV117" i="21"/>
  <c r="EW117" i="21"/>
  <c r="EX117" i="21"/>
  <c r="EY117" i="21"/>
  <c r="EZ117" i="21"/>
  <c r="FA117" i="21"/>
  <c r="FB117" i="21"/>
  <c r="FC117" i="21"/>
  <c r="FD117" i="21"/>
  <c r="FE117" i="21"/>
  <c r="FF117" i="21"/>
  <c r="FG117" i="21"/>
  <c r="FH117" i="21"/>
  <c r="FI117" i="21"/>
  <c r="FJ117" i="21"/>
  <c r="FK117" i="21"/>
  <c r="FL117" i="21"/>
  <c r="FM117" i="21"/>
  <c r="FN117" i="21"/>
  <c r="FO117" i="21"/>
  <c r="FP117" i="21"/>
  <c r="FQ117" i="21"/>
  <c r="FR117" i="21"/>
  <c r="FS117" i="21"/>
  <c r="FT117" i="21"/>
  <c r="FU117" i="21"/>
  <c r="FV117" i="21"/>
  <c r="FW117" i="21"/>
  <c r="FX117" i="21"/>
  <c r="FY117" i="21"/>
  <c r="FZ117" i="21"/>
  <c r="GA117" i="21"/>
  <c r="GB117" i="21"/>
  <c r="GC117" i="21"/>
  <c r="GD117" i="21"/>
  <c r="GE117" i="21"/>
  <c r="GF117" i="21"/>
  <c r="GG117" i="21"/>
  <c r="GH117" i="21"/>
  <c r="GI117" i="21"/>
  <c r="GJ117" i="21"/>
  <c r="GK117" i="21"/>
  <c r="GL117" i="21"/>
  <c r="GM117" i="21"/>
  <c r="GN117" i="21"/>
  <c r="GO117" i="21"/>
  <c r="GP117" i="21"/>
  <c r="GQ117" i="21"/>
  <c r="GR117" i="21"/>
  <c r="GS117" i="21"/>
  <c r="E118" i="21"/>
  <c r="F118" i="21"/>
  <c r="G118" i="21"/>
  <c r="H118" i="21"/>
  <c r="I118" i="21"/>
  <c r="J118" i="21"/>
  <c r="K118" i="21"/>
  <c r="L118" i="21"/>
  <c r="M118" i="21"/>
  <c r="N118" i="21"/>
  <c r="O118" i="21"/>
  <c r="P118" i="21"/>
  <c r="Q118" i="21"/>
  <c r="R118" i="21"/>
  <c r="S118" i="21"/>
  <c r="T118" i="21"/>
  <c r="U118" i="21"/>
  <c r="V118" i="21"/>
  <c r="W118" i="21"/>
  <c r="X118" i="21"/>
  <c r="Y118" i="21"/>
  <c r="Z118" i="21"/>
  <c r="AA118" i="21"/>
  <c r="AB118" i="21"/>
  <c r="AC118" i="21"/>
  <c r="AD118" i="21"/>
  <c r="AE118" i="21"/>
  <c r="AF118" i="21"/>
  <c r="AG118" i="21"/>
  <c r="AH118" i="21"/>
  <c r="AI118" i="21"/>
  <c r="AJ118" i="21"/>
  <c r="AK118" i="21"/>
  <c r="AL118" i="21"/>
  <c r="AM118" i="21"/>
  <c r="AN118" i="21"/>
  <c r="AO118" i="21"/>
  <c r="AP118" i="21"/>
  <c r="AQ118" i="21"/>
  <c r="AR118" i="21"/>
  <c r="AS118" i="21"/>
  <c r="AT118" i="21"/>
  <c r="AU118" i="21"/>
  <c r="AV118" i="21"/>
  <c r="AW118" i="21"/>
  <c r="AX118" i="21"/>
  <c r="AY118" i="21"/>
  <c r="AZ118" i="21"/>
  <c r="BA118" i="21"/>
  <c r="BB118" i="21"/>
  <c r="BC118" i="21"/>
  <c r="BD118" i="21"/>
  <c r="BE118" i="21"/>
  <c r="BF118" i="21"/>
  <c r="BG118" i="21"/>
  <c r="BH118" i="21"/>
  <c r="BI118" i="21"/>
  <c r="BJ118" i="21"/>
  <c r="BK118" i="21"/>
  <c r="BL118" i="21"/>
  <c r="BM118" i="21"/>
  <c r="BN118" i="21"/>
  <c r="BO118" i="21"/>
  <c r="BP118" i="21"/>
  <c r="BQ118" i="21"/>
  <c r="BR118" i="21"/>
  <c r="BS118" i="21"/>
  <c r="BT118" i="21"/>
  <c r="BU118" i="21"/>
  <c r="BV118" i="21"/>
  <c r="BW118" i="21"/>
  <c r="BX118" i="21"/>
  <c r="BY118" i="21"/>
  <c r="BZ118" i="21"/>
  <c r="CA118" i="21"/>
  <c r="CB118" i="21"/>
  <c r="CC118" i="21"/>
  <c r="CD118" i="21"/>
  <c r="CE118" i="21"/>
  <c r="CF118" i="21"/>
  <c r="CG118" i="21"/>
  <c r="CH118" i="21"/>
  <c r="CI118" i="21"/>
  <c r="CJ118" i="21"/>
  <c r="CK118" i="21"/>
  <c r="CL118" i="21"/>
  <c r="CM118" i="21"/>
  <c r="CN118" i="21"/>
  <c r="CO118" i="21"/>
  <c r="CP118" i="21"/>
  <c r="CQ118" i="21"/>
  <c r="CR118" i="21"/>
  <c r="CS118" i="21"/>
  <c r="CT118" i="21"/>
  <c r="CU118" i="21"/>
  <c r="CV118" i="21"/>
  <c r="CW118" i="21"/>
  <c r="CX118" i="21"/>
  <c r="CY118" i="21"/>
  <c r="CZ118" i="21"/>
  <c r="DA118" i="21"/>
  <c r="DB118" i="21"/>
  <c r="DC118" i="21"/>
  <c r="DD118" i="21"/>
  <c r="DE118" i="21"/>
  <c r="DF118" i="21"/>
  <c r="DG118" i="21"/>
  <c r="DH118" i="21"/>
  <c r="DI118" i="21"/>
  <c r="DJ118" i="21"/>
  <c r="DK118" i="21"/>
  <c r="DL118" i="21"/>
  <c r="DM118" i="21"/>
  <c r="DN118" i="21"/>
  <c r="DO118" i="21"/>
  <c r="DP118" i="21"/>
  <c r="DQ118" i="21"/>
  <c r="DR118" i="21"/>
  <c r="DS118" i="21"/>
  <c r="DT118" i="21"/>
  <c r="DU118" i="21"/>
  <c r="DV118" i="21"/>
  <c r="DW118" i="21"/>
  <c r="DX118" i="21"/>
  <c r="DY118" i="21"/>
  <c r="DZ118" i="21"/>
  <c r="EA118" i="21"/>
  <c r="EB118" i="21"/>
  <c r="EC118" i="21"/>
  <c r="ED118" i="21"/>
  <c r="EE118" i="21"/>
  <c r="EF118" i="21"/>
  <c r="EG118" i="21"/>
  <c r="EH118" i="21"/>
  <c r="EI118" i="21"/>
  <c r="EJ118" i="21"/>
  <c r="EK118" i="21"/>
  <c r="EL118" i="21"/>
  <c r="EM118" i="21"/>
  <c r="EN118" i="21"/>
  <c r="EO118" i="21"/>
  <c r="EP118" i="21"/>
  <c r="EQ118" i="21"/>
  <c r="ER118" i="21"/>
  <c r="ES118" i="21"/>
  <c r="ET118" i="21"/>
  <c r="EU118" i="21"/>
  <c r="EV118" i="21"/>
  <c r="EW118" i="21"/>
  <c r="EX118" i="21"/>
  <c r="EY118" i="21"/>
  <c r="EZ118" i="21"/>
  <c r="FA118" i="21"/>
  <c r="FB118" i="21"/>
  <c r="FC118" i="21"/>
  <c r="FD118" i="21"/>
  <c r="FE118" i="21"/>
  <c r="FF118" i="21"/>
  <c r="FG118" i="21"/>
  <c r="FH118" i="21"/>
  <c r="FI118" i="21"/>
  <c r="FJ118" i="21"/>
  <c r="FK118" i="21"/>
  <c r="FL118" i="21"/>
  <c r="FM118" i="21"/>
  <c r="FN118" i="21"/>
  <c r="FO118" i="21"/>
  <c r="FP118" i="21"/>
  <c r="FQ118" i="21"/>
  <c r="FR118" i="21"/>
  <c r="FS118" i="21"/>
  <c r="FT118" i="21"/>
  <c r="FU118" i="21"/>
  <c r="FV118" i="21"/>
  <c r="FW118" i="21"/>
  <c r="FX118" i="21"/>
  <c r="FY118" i="21"/>
  <c r="FZ118" i="21"/>
  <c r="GA118" i="21"/>
  <c r="GB118" i="21"/>
  <c r="GC118" i="21"/>
  <c r="GD118" i="21"/>
  <c r="GE118" i="21"/>
  <c r="GF118" i="21"/>
  <c r="GG118" i="21"/>
  <c r="GH118" i="21"/>
  <c r="GI118" i="21"/>
  <c r="GJ118" i="21"/>
  <c r="GK118" i="21"/>
  <c r="GL118" i="21"/>
  <c r="GM118" i="21"/>
  <c r="GN118" i="21"/>
  <c r="GO118" i="21"/>
  <c r="GP118" i="21"/>
  <c r="GQ118" i="21"/>
  <c r="GR118" i="21"/>
  <c r="GS118" i="21"/>
  <c r="E119" i="21"/>
  <c r="F119" i="21"/>
  <c r="G119" i="21"/>
  <c r="H119" i="21"/>
  <c r="I119" i="21"/>
  <c r="J119" i="21"/>
  <c r="K119" i="21"/>
  <c r="L119" i="21"/>
  <c r="M119" i="21"/>
  <c r="N119" i="21"/>
  <c r="O119" i="21"/>
  <c r="P119" i="21"/>
  <c r="Q119" i="21"/>
  <c r="R119" i="21"/>
  <c r="S119" i="21"/>
  <c r="T119" i="21"/>
  <c r="U119" i="21"/>
  <c r="V119" i="21"/>
  <c r="W119" i="21"/>
  <c r="X119" i="21"/>
  <c r="Y119" i="21"/>
  <c r="Z119" i="21"/>
  <c r="AA119" i="21"/>
  <c r="AB119" i="21"/>
  <c r="AC119" i="21"/>
  <c r="AD119" i="21"/>
  <c r="AE119" i="21"/>
  <c r="AF119" i="21"/>
  <c r="AG119" i="21"/>
  <c r="AH119" i="21"/>
  <c r="AI119" i="21"/>
  <c r="AJ119" i="21"/>
  <c r="AK119" i="21"/>
  <c r="AL119" i="21"/>
  <c r="AM119" i="21"/>
  <c r="AN119" i="21"/>
  <c r="AO119" i="21"/>
  <c r="AP119" i="21"/>
  <c r="AQ119" i="21"/>
  <c r="AR119" i="21"/>
  <c r="AS119" i="21"/>
  <c r="AT119" i="21"/>
  <c r="AU119" i="21"/>
  <c r="AV119" i="21"/>
  <c r="AW119" i="21"/>
  <c r="AX119" i="21"/>
  <c r="AY119" i="21"/>
  <c r="AZ119" i="21"/>
  <c r="BA119" i="21"/>
  <c r="BB119" i="21"/>
  <c r="BC119" i="21"/>
  <c r="BD119" i="21"/>
  <c r="BE119" i="21"/>
  <c r="BF119" i="21"/>
  <c r="BG119" i="21"/>
  <c r="BH119" i="21"/>
  <c r="BI119" i="21"/>
  <c r="BJ119" i="21"/>
  <c r="BK119" i="21"/>
  <c r="BL119" i="21"/>
  <c r="BM119" i="21"/>
  <c r="BN119" i="21"/>
  <c r="BO119" i="21"/>
  <c r="BP119" i="21"/>
  <c r="BQ119" i="21"/>
  <c r="BR119" i="21"/>
  <c r="BS119" i="21"/>
  <c r="BT119" i="21"/>
  <c r="BU119" i="21"/>
  <c r="BV119" i="21"/>
  <c r="BW119" i="21"/>
  <c r="BX119" i="21"/>
  <c r="BY119" i="21"/>
  <c r="BZ119" i="21"/>
  <c r="CA119" i="21"/>
  <c r="CB119" i="21"/>
  <c r="CC119" i="21"/>
  <c r="CD119" i="21"/>
  <c r="CE119" i="21"/>
  <c r="CF119" i="21"/>
  <c r="CG119" i="21"/>
  <c r="CH119" i="21"/>
  <c r="CI119" i="21"/>
  <c r="CJ119" i="21"/>
  <c r="CK119" i="21"/>
  <c r="CL119" i="21"/>
  <c r="CM119" i="21"/>
  <c r="CN119" i="21"/>
  <c r="CO119" i="21"/>
  <c r="CP119" i="21"/>
  <c r="CQ119" i="21"/>
  <c r="CR119" i="21"/>
  <c r="CS119" i="21"/>
  <c r="CT119" i="21"/>
  <c r="CU119" i="21"/>
  <c r="CV119" i="21"/>
  <c r="CW119" i="21"/>
  <c r="CX119" i="21"/>
  <c r="CY119" i="21"/>
  <c r="CZ119" i="21"/>
  <c r="DA119" i="21"/>
  <c r="DB119" i="21"/>
  <c r="DC119" i="21"/>
  <c r="DD119" i="21"/>
  <c r="DE119" i="21"/>
  <c r="DF119" i="21"/>
  <c r="DG119" i="21"/>
  <c r="DH119" i="21"/>
  <c r="DI119" i="21"/>
  <c r="DJ119" i="21"/>
  <c r="DK119" i="21"/>
  <c r="DL119" i="21"/>
  <c r="DM119" i="21"/>
  <c r="DN119" i="21"/>
  <c r="DO119" i="21"/>
  <c r="DP119" i="21"/>
  <c r="DQ119" i="21"/>
  <c r="DR119" i="21"/>
  <c r="DS119" i="21"/>
  <c r="DT119" i="21"/>
  <c r="DU119" i="21"/>
  <c r="DV119" i="21"/>
  <c r="DW119" i="21"/>
  <c r="DX119" i="21"/>
  <c r="DY119" i="21"/>
  <c r="DZ119" i="21"/>
  <c r="EA119" i="21"/>
  <c r="EB119" i="21"/>
  <c r="EC119" i="21"/>
  <c r="ED119" i="21"/>
  <c r="EE119" i="21"/>
  <c r="EF119" i="21"/>
  <c r="EG119" i="21"/>
  <c r="EH119" i="21"/>
  <c r="EI119" i="21"/>
  <c r="EJ119" i="21"/>
  <c r="EK119" i="21"/>
  <c r="EL119" i="21"/>
  <c r="EM119" i="21"/>
  <c r="EN119" i="21"/>
  <c r="EO119" i="21"/>
  <c r="EP119" i="21"/>
  <c r="EQ119" i="21"/>
  <c r="ER119" i="21"/>
  <c r="ES119" i="21"/>
  <c r="ET119" i="21"/>
  <c r="EU119" i="21"/>
  <c r="EV119" i="21"/>
  <c r="EW119" i="21"/>
  <c r="EX119" i="21"/>
  <c r="EY119" i="21"/>
  <c r="EZ119" i="21"/>
  <c r="FA119" i="21"/>
  <c r="FB119" i="21"/>
  <c r="FC119" i="21"/>
  <c r="FD119" i="21"/>
  <c r="FE119" i="21"/>
  <c r="FF119" i="21"/>
  <c r="FG119" i="21"/>
  <c r="FH119" i="21"/>
  <c r="FI119" i="21"/>
  <c r="FJ119" i="21"/>
  <c r="FK119" i="21"/>
  <c r="FL119" i="21"/>
  <c r="FM119" i="21"/>
  <c r="FN119" i="21"/>
  <c r="FO119" i="21"/>
  <c r="FP119" i="21"/>
  <c r="FQ119" i="21"/>
  <c r="FR119" i="21"/>
  <c r="FS119" i="21"/>
  <c r="FT119" i="21"/>
  <c r="FU119" i="21"/>
  <c r="FV119" i="21"/>
  <c r="FW119" i="21"/>
  <c r="FX119" i="21"/>
  <c r="FY119" i="21"/>
  <c r="FZ119" i="21"/>
  <c r="GA119" i="21"/>
  <c r="GB119" i="21"/>
  <c r="GC119" i="21"/>
  <c r="GD119" i="21"/>
  <c r="GE119" i="21"/>
  <c r="GF119" i="21"/>
  <c r="GG119" i="21"/>
  <c r="GH119" i="21"/>
  <c r="GI119" i="21"/>
  <c r="GJ119" i="21"/>
  <c r="GK119" i="21"/>
  <c r="GL119" i="21"/>
  <c r="GM119" i="21"/>
  <c r="GN119" i="21"/>
  <c r="GO119" i="21"/>
  <c r="GP119" i="21"/>
  <c r="GQ119" i="21"/>
  <c r="GR119" i="21"/>
  <c r="GS119" i="21"/>
  <c r="E120" i="21"/>
  <c r="F120" i="21"/>
  <c r="G120" i="21"/>
  <c r="H120" i="21"/>
  <c r="I120" i="21"/>
  <c r="J120" i="21"/>
  <c r="K120" i="21"/>
  <c r="L120" i="21"/>
  <c r="M120" i="21"/>
  <c r="N120" i="21"/>
  <c r="O120" i="21"/>
  <c r="P120" i="21"/>
  <c r="Q120" i="21"/>
  <c r="R120" i="21"/>
  <c r="S120" i="21"/>
  <c r="T120" i="21"/>
  <c r="U120" i="21"/>
  <c r="V120" i="21"/>
  <c r="W120" i="21"/>
  <c r="X120" i="21"/>
  <c r="Y120" i="21"/>
  <c r="Z120" i="21"/>
  <c r="AA120" i="21"/>
  <c r="AB120" i="21"/>
  <c r="AC120" i="21"/>
  <c r="AD120" i="21"/>
  <c r="AE120" i="21"/>
  <c r="AF120" i="21"/>
  <c r="AG120" i="21"/>
  <c r="AH120" i="21"/>
  <c r="AI120" i="21"/>
  <c r="AJ120" i="21"/>
  <c r="AK120" i="21"/>
  <c r="AL120" i="21"/>
  <c r="AM120" i="21"/>
  <c r="AN120" i="21"/>
  <c r="AO120" i="21"/>
  <c r="AP120" i="21"/>
  <c r="AQ120" i="21"/>
  <c r="AR120" i="21"/>
  <c r="AS120" i="21"/>
  <c r="AT120" i="21"/>
  <c r="AU120" i="21"/>
  <c r="AV120" i="21"/>
  <c r="AW120" i="21"/>
  <c r="AX120" i="21"/>
  <c r="AY120" i="21"/>
  <c r="AZ120" i="21"/>
  <c r="BA120" i="21"/>
  <c r="BB120" i="21"/>
  <c r="BC120" i="21"/>
  <c r="BD120" i="21"/>
  <c r="BE120" i="21"/>
  <c r="BF120" i="21"/>
  <c r="BG120" i="21"/>
  <c r="BH120" i="21"/>
  <c r="BI120" i="21"/>
  <c r="BJ120" i="21"/>
  <c r="BK120" i="21"/>
  <c r="BL120" i="21"/>
  <c r="BM120" i="21"/>
  <c r="BN120" i="21"/>
  <c r="BO120" i="21"/>
  <c r="BP120" i="21"/>
  <c r="BQ120" i="21"/>
  <c r="BR120" i="21"/>
  <c r="BS120" i="21"/>
  <c r="BT120" i="21"/>
  <c r="BU120" i="21"/>
  <c r="BV120" i="21"/>
  <c r="BW120" i="21"/>
  <c r="BX120" i="21"/>
  <c r="BY120" i="21"/>
  <c r="BZ120" i="21"/>
  <c r="CA120" i="21"/>
  <c r="CB120" i="21"/>
  <c r="CC120" i="21"/>
  <c r="CD120" i="21"/>
  <c r="CE120" i="21"/>
  <c r="CF120" i="21"/>
  <c r="CG120" i="21"/>
  <c r="CH120" i="21"/>
  <c r="CI120" i="21"/>
  <c r="CJ120" i="21"/>
  <c r="CK120" i="21"/>
  <c r="CL120" i="21"/>
  <c r="CM120" i="21"/>
  <c r="CN120" i="21"/>
  <c r="CO120" i="21"/>
  <c r="CP120" i="21"/>
  <c r="CQ120" i="21"/>
  <c r="CR120" i="21"/>
  <c r="CS120" i="21"/>
  <c r="CT120" i="21"/>
  <c r="CU120" i="21"/>
  <c r="CV120" i="21"/>
  <c r="CW120" i="21"/>
  <c r="CX120" i="21"/>
  <c r="CY120" i="21"/>
  <c r="CZ120" i="21"/>
  <c r="DA120" i="21"/>
  <c r="DB120" i="21"/>
  <c r="DC120" i="21"/>
  <c r="DD120" i="21"/>
  <c r="DE120" i="21"/>
  <c r="DF120" i="21"/>
  <c r="DG120" i="21"/>
  <c r="DH120" i="21"/>
  <c r="DI120" i="21"/>
  <c r="DJ120" i="21"/>
  <c r="DK120" i="21"/>
  <c r="DL120" i="21"/>
  <c r="DM120" i="21"/>
  <c r="DN120" i="21"/>
  <c r="DO120" i="21"/>
  <c r="DP120" i="21"/>
  <c r="DQ120" i="21"/>
  <c r="DR120" i="21"/>
  <c r="DS120" i="21"/>
  <c r="DT120" i="21"/>
  <c r="DU120" i="21"/>
  <c r="DV120" i="21"/>
  <c r="DW120" i="21"/>
  <c r="DX120" i="21"/>
  <c r="DY120" i="21"/>
  <c r="DZ120" i="21"/>
  <c r="EA120" i="21"/>
  <c r="EB120" i="21"/>
  <c r="EC120" i="21"/>
  <c r="ED120" i="21"/>
  <c r="EE120" i="21"/>
  <c r="EF120" i="21"/>
  <c r="EG120" i="21"/>
  <c r="EH120" i="21"/>
  <c r="EI120" i="21"/>
  <c r="EJ120" i="21"/>
  <c r="EK120" i="21"/>
  <c r="EL120" i="21"/>
  <c r="EM120" i="21"/>
  <c r="EN120" i="21"/>
  <c r="EO120" i="21"/>
  <c r="EP120" i="21"/>
  <c r="EQ120" i="21"/>
  <c r="ER120" i="21"/>
  <c r="ES120" i="21"/>
  <c r="ET120" i="21"/>
  <c r="EU120" i="21"/>
  <c r="EV120" i="21"/>
  <c r="EW120" i="21"/>
  <c r="EX120" i="21"/>
  <c r="EY120" i="21"/>
  <c r="EZ120" i="21"/>
  <c r="FA120" i="21"/>
  <c r="FB120" i="21"/>
  <c r="FC120" i="21"/>
  <c r="FD120" i="21"/>
  <c r="FE120" i="21"/>
  <c r="FF120" i="21"/>
  <c r="FG120" i="21"/>
  <c r="FH120" i="21"/>
  <c r="FI120" i="21"/>
  <c r="FJ120" i="21"/>
  <c r="FK120" i="21"/>
  <c r="FL120" i="21"/>
  <c r="FM120" i="21"/>
  <c r="FN120" i="21"/>
  <c r="FO120" i="21"/>
  <c r="FP120" i="21"/>
  <c r="FQ120" i="21"/>
  <c r="FR120" i="21"/>
  <c r="FS120" i="21"/>
  <c r="FT120" i="21"/>
  <c r="FU120" i="21"/>
  <c r="FV120" i="21"/>
  <c r="FW120" i="21"/>
  <c r="FX120" i="21"/>
  <c r="FY120" i="21"/>
  <c r="FZ120" i="21"/>
  <c r="GA120" i="21"/>
  <c r="GB120" i="21"/>
  <c r="GC120" i="21"/>
  <c r="GD120" i="21"/>
  <c r="GE120" i="21"/>
  <c r="GF120" i="21"/>
  <c r="GG120" i="21"/>
  <c r="GH120" i="21"/>
  <c r="GI120" i="21"/>
  <c r="GJ120" i="21"/>
  <c r="GK120" i="21"/>
  <c r="GL120" i="21"/>
  <c r="GM120" i="21"/>
  <c r="GN120" i="21"/>
  <c r="GO120" i="21"/>
  <c r="GP120" i="21"/>
  <c r="GQ120" i="21"/>
  <c r="GR120" i="21"/>
  <c r="GS120" i="21"/>
  <c r="E121" i="21"/>
  <c r="F121" i="21"/>
  <c r="G121" i="21"/>
  <c r="H121" i="21"/>
  <c r="I121" i="21"/>
  <c r="J121" i="21"/>
  <c r="K121" i="21"/>
  <c r="L121" i="21"/>
  <c r="M121" i="21"/>
  <c r="N121" i="21"/>
  <c r="O121" i="21"/>
  <c r="P121" i="21"/>
  <c r="Q121" i="21"/>
  <c r="R121" i="21"/>
  <c r="S121" i="21"/>
  <c r="T121" i="21"/>
  <c r="U121" i="21"/>
  <c r="V121" i="21"/>
  <c r="W121" i="21"/>
  <c r="X121" i="21"/>
  <c r="Y121" i="21"/>
  <c r="Z121" i="21"/>
  <c r="AA121" i="21"/>
  <c r="AB121" i="21"/>
  <c r="AC121" i="21"/>
  <c r="AD121" i="21"/>
  <c r="AE121" i="21"/>
  <c r="AF121" i="21"/>
  <c r="AG121" i="21"/>
  <c r="AH121" i="21"/>
  <c r="AI121" i="21"/>
  <c r="AJ121" i="21"/>
  <c r="AK121" i="21"/>
  <c r="AL121" i="21"/>
  <c r="AM121" i="21"/>
  <c r="AN121" i="21"/>
  <c r="AO121" i="21"/>
  <c r="AP121" i="21"/>
  <c r="AQ121" i="21"/>
  <c r="AR121" i="21"/>
  <c r="AS121" i="21"/>
  <c r="AT121" i="21"/>
  <c r="AU121" i="21"/>
  <c r="AV121" i="21"/>
  <c r="AW121" i="21"/>
  <c r="AX121" i="21"/>
  <c r="AY121" i="21"/>
  <c r="AZ121" i="21"/>
  <c r="BA121" i="21"/>
  <c r="BB121" i="21"/>
  <c r="BC121" i="21"/>
  <c r="BD121" i="21"/>
  <c r="BE121" i="21"/>
  <c r="BF121" i="21"/>
  <c r="BG121" i="21"/>
  <c r="BH121" i="21"/>
  <c r="BI121" i="21"/>
  <c r="BJ121" i="21"/>
  <c r="BK121" i="21"/>
  <c r="BL121" i="21"/>
  <c r="BM121" i="21"/>
  <c r="BN121" i="21"/>
  <c r="BO121" i="21"/>
  <c r="BP121" i="21"/>
  <c r="BQ121" i="21"/>
  <c r="BR121" i="21"/>
  <c r="BS121" i="21"/>
  <c r="BT121" i="21"/>
  <c r="BU121" i="21"/>
  <c r="BV121" i="21"/>
  <c r="BW121" i="21"/>
  <c r="BX121" i="21"/>
  <c r="BY121" i="21"/>
  <c r="BZ121" i="21"/>
  <c r="CA121" i="21"/>
  <c r="CB121" i="21"/>
  <c r="CC121" i="21"/>
  <c r="CD121" i="21"/>
  <c r="CE121" i="21"/>
  <c r="CF121" i="21"/>
  <c r="CG121" i="21"/>
  <c r="CH121" i="21"/>
  <c r="CI121" i="21"/>
  <c r="CJ121" i="21"/>
  <c r="CK121" i="21"/>
  <c r="CL121" i="21"/>
  <c r="CM121" i="21"/>
  <c r="CN121" i="21"/>
  <c r="CO121" i="21"/>
  <c r="CP121" i="21"/>
  <c r="CQ121" i="21"/>
  <c r="CR121" i="21"/>
  <c r="CS121" i="21"/>
  <c r="CT121" i="21"/>
  <c r="CU121" i="21"/>
  <c r="CV121" i="21"/>
  <c r="CW121" i="21"/>
  <c r="CX121" i="21"/>
  <c r="CY121" i="21"/>
  <c r="CZ121" i="21"/>
  <c r="DA121" i="21"/>
  <c r="DB121" i="21"/>
  <c r="DC121" i="21"/>
  <c r="DD121" i="21"/>
  <c r="DE121" i="21"/>
  <c r="DF121" i="21"/>
  <c r="DG121" i="21"/>
  <c r="DH121" i="21"/>
  <c r="DI121" i="21"/>
  <c r="DJ121" i="21"/>
  <c r="DK121" i="21"/>
  <c r="DL121" i="21"/>
  <c r="DM121" i="21"/>
  <c r="DN121" i="21"/>
  <c r="DO121" i="21"/>
  <c r="DP121" i="21"/>
  <c r="DQ121" i="21"/>
  <c r="DR121" i="21"/>
  <c r="DS121" i="21"/>
  <c r="DT121" i="21"/>
  <c r="DU121" i="21"/>
  <c r="DV121" i="21"/>
  <c r="DW121" i="21"/>
  <c r="DX121" i="21"/>
  <c r="DY121" i="21"/>
  <c r="DZ121" i="21"/>
  <c r="EA121" i="21"/>
  <c r="EB121" i="21"/>
  <c r="EC121" i="21"/>
  <c r="ED121" i="21"/>
  <c r="EE121" i="21"/>
  <c r="EF121" i="21"/>
  <c r="EG121" i="21"/>
  <c r="EH121" i="21"/>
  <c r="EI121" i="21"/>
  <c r="EJ121" i="21"/>
  <c r="EK121" i="21"/>
  <c r="EL121" i="21"/>
  <c r="EM121" i="21"/>
  <c r="EN121" i="21"/>
  <c r="EO121" i="21"/>
  <c r="EP121" i="21"/>
  <c r="EQ121" i="21"/>
  <c r="ER121" i="21"/>
  <c r="ES121" i="21"/>
  <c r="ET121" i="21"/>
  <c r="EU121" i="21"/>
  <c r="EV121" i="21"/>
  <c r="EW121" i="21"/>
  <c r="EX121" i="21"/>
  <c r="EY121" i="21"/>
  <c r="EZ121" i="21"/>
  <c r="FA121" i="21"/>
  <c r="FB121" i="21"/>
  <c r="FC121" i="21"/>
  <c r="FD121" i="21"/>
  <c r="FE121" i="21"/>
  <c r="FF121" i="21"/>
  <c r="FG121" i="21"/>
  <c r="FH121" i="21"/>
  <c r="FI121" i="21"/>
  <c r="FJ121" i="21"/>
  <c r="FK121" i="21"/>
  <c r="FL121" i="21"/>
  <c r="FM121" i="21"/>
  <c r="FN121" i="21"/>
  <c r="FO121" i="21"/>
  <c r="FP121" i="21"/>
  <c r="FQ121" i="21"/>
  <c r="FR121" i="21"/>
  <c r="FS121" i="21"/>
  <c r="FT121" i="21"/>
  <c r="FU121" i="21"/>
  <c r="FV121" i="21"/>
  <c r="FW121" i="21"/>
  <c r="FX121" i="21"/>
  <c r="FY121" i="21"/>
  <c r="FZ121" i="21"/>
  <c r="GA121" i="21"/>
  <c r="GB121" i="21"/>
  <c r="GC121" i="21"/>
  <c r="GD121" i="21"/>
  <c r="GE121" i="21"/>
  <c r="GF121" i="21"/>
  <c r="GG121" i="21"/>
  <c r="GH121" i="21"/>
  <c r="GI121" i="21"/>
  <c r="GJ121" i="21"/>
  <c r="GK121" i="21"/>
  <c r="GL121" i="21"/>
  <c r="GM121" i="21"/>
  <c r="GN121" i="21"/>
  <c r="GO121" i="21"/>
  <c r="GP121" i="21"/>
  <c r="GQ121" i="21"/>
  <c r="GR121" i="21"/>
  <c r="GS121" i="21"/>
  <c r="E122" i="21"/>
  <c r="F122" i="21"/>
  <c r="G122" i="21"/>
  <c r="H122" i="21"/>
  <c r="I122" i="21"/>
  <c r="J122" i="21"/>
  <c r="K122" i="21"/>
  <c r="L122" i="21"/>
  <c r="M122" i="21"/>
  <c r="N122" i="21"/>
  <c r="O122" i="21"/>
  <c r="P122" i="21"/>
  <c r="Q122" i="21"/>
  <c r="R122" i="21"/>
  <c r="S122" i="21"/>
  <c r="T122" i="21"/>
  <c r="U122" i="21"/>
  <c r="V122" i="21"/>
  <c r="W122" i="21"/>
  <c r="X122" i="21"/>
  <c r="Y122" i="21"/>
  <c r="Z122" i="21"/>
  <c r="AA122" i="21"/>
  <c r="AB122" i="21"/>
  <c r="AC122" i="21"/>
  <c r="AD122" i="21"/>
  <c r="AE122" i="21"/>
  <c r="AF122" i="21"/>
  <c r="AG122" i="21"/>
  <c r="AH122" i="21"/>
  <c r="AI122" i="21"/>
  <c r="AJ122" i="21"/>
  <c r="AK122" i="21"/>
  <c r="AL122" i="21"/>
  <c r="AM122" i="21"/>
  <c r="AN122" i="21"/>
  <c r="AO122" i="21"/>
  <c r="AP122" i="21"/>
  <c r="AQ122" i="21"/>
  <c r="AR122" i="21"/>
  <c r="AS122" i="21"/>
  <c r="AT122" i="21"/>
  <c r="AU122" i="21"/>
  <c r="AV122" i="21"/>
  <c r="AW122" i="21"/>
  <c r="AX122" i="21"/>
  <c r="AY122" i="21"/>
  <c r="AZ122" i="21"/>
  <c r="BA122" i="21"/>
  <c r="BB122" i="21"/>
  <c r="BC122" i="21"/>
  <c r="BD122" i="21"/>
  <c r="BE122" i="21"/>
  <c r="BF122" i="21"/>
  <c r="BG122" i="21"/>
  <c r="BH122" i="21"/>
  <c r="BI122" i="21"/>
  <c r="BJ122" i="21"/>
  <c r="BK122" i="21"/>
  <c r="BL122" i="21"/>
  <c r="BM122" i="21"/>
  <c r="BN122" i="21"/>
  <c r="BO122" i="21"/>
  <c r="BP122" i="21"/>
  <c r="BQ122" i="21"/>
  <c r="BR122" i="21"/>
  <c r="BS122" i="21"/>
  <c r="BT122" i="21"/>
  <c r="BU122" i="21"/>
  <c r="BV122" i="21"/>
  <c r="BW122" i="21"/>
  <c r="BX122" i="21"/>
  <c r="BY122" i="21"/>
  <c r="BZ122" i="21"/>
  <c r="CA122" i="21"/>
  <c r="CB122" i="21"/>
  <c r="CC122" i="21"/>
  <c r="CD122" i="21"/>
  <c r="CE122" i="21"/>
  <c r="CF122" i="21"/>
  <c r="CG122" i="21"/>
  <c r="CH122" i="21"/>
  <c r="CI122" i="21"/>
  <c r="CJ122" i="21"/>
  <c r="CK122" i="21"/>
  <c r="CL122" i="21"/>
  <c r="CM122" i="21"/>
  <c r="CN122" i="21"/>
  <c r="CO122" i="21"/>
  <c r="CP122" i="21"/>
  <c r="CQ122" i="21"/>
  <c r="CR122" i="21"/>
  <c r="CS122" i="21"/>
  <c r="CT122" i="21"/>
  <c r="CU122" i="21"/>
  <c r="CV122" i="21"/>
  <c r="CW122" i="21"/>
  <c r="CX122" i="21"/>
  <c r="CY122" i="21"/>
  <c r="CZ122" i="21"/>
  <c r="DA122" i="21"/>
  <c r="DB122" i="21"/>
  <c r="DC122" i="21"/>
  <c r="DD122" i="21"/>
  <c r="DE122" i="21"/>
  <c r="DF122" i="21"/>
  <c r="DG122" i="21"/>
  <c r="DH122" i="21"/>
  <c r="DI122" i="21"/>
  <c r="DJ122" i="21"/>
  <c r="DK122" i="21"/>
  <c r="DL122" i="21"/>
  <c r="DM122" i="21"/>
  <c r="DN122" i="21"/>
  <c r="DO122" i="21"/>
  <c r="DP122" i="21"/>
  <c r="DQ122" i="21"/>
  <c r="DR122" i="21"/>
  <c r="DS122" i="21"/>
  <c r="DT122" i="21"/>
  <c r="DU122" i="21"/>
  <c r="DV122" i="21"/>
  <c r="DW122" i="21"/>
  <c r="DX122" i="21"/>
  <c r="DY122" i="21"/>
  <c r="DZ122" i="21"/>
  <c r="EA122" i="21"/>
  <c r="EB122" i="21"/>
  <c r="EC122" i="21"/>
  <c r="ED122" i="21"/>
  <c r="EE122" i="21"/>
  <c r="EF122" i="21"/>
  <c r="EG122" i="21"/>
  <c r="EH122" i="21"/>
  <c r="EI122" i="21"/>
  <c r="EJ122" i="21"/>
  <c r="EK122" i="21"/>
  <c r="EL122" i="21"/>
  <c r="EM122" i="21"/>
  <c r="EN122" i="21"/>
  <c r="EO122" i="21"/>
  <c r="EP122" i="21"/>
  <c r="EQ122" i="21"/>
  <c r="ER122" i="21"/>
  <c r="ES122" i="21"/>
  <c r="ET122" i="21"/>
  <c r="EU122" i="21"/>
  <c r="EV122" i="21"/>
  <c r="EW122" i="21"/>
  <c r="EX122" i="21"/>
  <c r="EY122" i="21"/>
  <c r="EZ122" i="21"/>
  <c r="FA122" i="21"/>
  <c r="FB122" i="21"/>
  <c r="FC122" i="21"/>
  <c r="FD122" i="21"/>
  <c r="FE122" i="21"/>
  <c r="FF122" i="21"/>
  <c r="FG122" i="21"/>
  <c r="FH122" i="21"/>
  <c r="FI122" i="21"/>
  <c r="FJ122" i="21"/>
  <c r="FK122" i="21"/>
  <c r="FL122" i="21"/>
  <c r="FM122" i="21"/>
  <c r="FN122" i="21"/>
  <c r="FO122" i="21"/>
  <c r="FP122" i="21"/>
  <c r="FQ122" i="21"/>
  <c r="FR122" i="21"/>
  <c r="FS122" i="21"/>
  <c r="FT122" i="21"/>
  <c r="FU122" i="21"/>
  <c r="FV122" i="21"/>
  <c r="FW122" i="21"/>
  <c r="FX122" i="21"/>
  <c r="FY122" i="21"/>
  <c r="FZ122" i="21"/>
  <c r="GA122" i="21"/>
  <c r="GB122" i="21"/>
  <c r="GC122" i="21"/>
  <c r="GD122" i="21"/>
  <c r="GE122" i="21"/>
  <c r="GF122" i="21"/>
  <c r="GG122" i="21"/>
  <c r="GH122" i="21"/>
  <c r="GI122" i="21"/>
  <c r="GJ122" i="21"/>
  <c r="GK122" i="21"/>
  <c r="GL122" i="21"/>
  <c r="GM122" i="21"/>
  <c r="GN122" i="21"/>
  <c r="GO122" i="21"/>
  <c r="GP122" i="21"/>
  <c r="GQ122" i="21"/>
  <c r="GR122" i="21"/>
  <c r="GS122" i="21"/>
  <c r="E123" i="21"/>
  <c r="F123" i="21"/>
  <c r="G123" i="21"/>
  <c r="H123" i="21"/>
  <c r="I123" i="21"/>
  <c r="J123" i="21"/>
  <c r="K123" i="21"/>
  <c r="L123" i="21"/>
  <c r="M123" i="21"/>
  <c r="N123" i="21"/>
  <c r="O123" i="21"/>
  <c r="P123" i="21"/>
  <c r="Q123" i="21"/>
  <c r="R123" i="21"/>
  <c r="S123" i="21"/>
  <c r="T123" i="21"/>
  <c r="U123" i="21"/>
  <c r="V123" i="21"/>
  <c r="W123" i="21"/>
  <c r="X123" i="21"/>
  <c r="Y123" i="21"/>
  <c r="Z123" i="21"/>
  <c r="AA123" i="21"/>
  <c r="AB123" i="21"/>
  <c r="AC123" i="21"/>
  <c r="AD123" i="21"/>
  <c r="AE123" i="21"/>
  <c r="AF123" i="21"/>
  <c r="AG123" i="21"/>
  <c r="AH123" i="21"/>
  <c r="AI123" i="21"/>
  <c r="AJ123" i="21"/>
  <c r="AK123" i="21"/>
  <c r="AL123" i="21"/>
  <c r="AM123" i="21"/>
  <c r="AN123" i="21"/>
  <c r="AO123" i="21"/>
  <c r="AP123" i="21"/>
  <c r="AQ123" i="21"/>
  <c r="AR123" i="21"/>
  <c r="AS123" i="21"/>
  <c r="AT123" i="21"/>
  <c r="AU123" i="21"/>
  <c r="AV123" i="21"/>
  <c r="AW123" i="21"/>
  <c r="AX123" i="21"/>
  <c r="AY123" i="21"/>
  <c r="AZ123" i="21"/>
  <c r="BA123" i="21"/>
  <c r="BB123" i="21"/>
  <c r="BC123" i="21"/>
  <c r="BD123" i="21"/>
  <c r="BE123" i="21"/>
  <c r="BF123" i="21"/>
  <c r="BG123" i="21"/>
  <c r="BH123" i="21"/>
  <c r="BI123" i="21"/>
  <c r="BJ123" i="21"/>
  <c r="BK123" i="21"/>
  <c r="BL123" i="21"/>
  <c r="BM123" i="21"/>
  <c r="BN123" i="21"/>
  <c r="BO123" i="21"/>
  <c r="BP123" i="21"/>
  <c r="BQ123" i="21"/>
  <c r="BR123" i="21"/>
  <c r="BS123" i="21"/>
  <c r="BT123" i="21"/>
  <c r="BU123" i="21"/>
  <c r="BV123" i="21"/>
  <c r="BW123" i="21"/>
  <c r="BX123" i="21"/>
  <c r="BY123" i="21"/>
  <c r="BZ123" i="21"/>
  <c r="CA123" i="21"/>
  <c r="CB123" i="21"/>
  <c r="CC123" i="21"/>
  <c r="CD123" i="21"/>
  <c r="CE123" i="21"/>
  <c r="CF123" i="21"/>
  <c r="CG123" i="21"/>
  <c r="CH123" i="21"/>
  <c r="CI123" i="21"/>
  <c r="CJ123" i="21"/>
  <c r="CK123" i="21"/>
  <c r="CL123" i="21"/>
  <c r="CM123" i="21"/>
  <c r="CN123" i="21"/>
  <c r="CO123" i="21"/>
  <c r="CP123" i="21"/>
  <c r="CQ123" i="21"/>
  <c r="CR123" i="21"/>
  <c r="CS123" i="21"/>
  <c r="CT123" i="21"/>
  <c r="CU123" i="21"/>
  <c r="CV123" i="21"/>
  <c r="CW123" i="21"/>
  <c r="CX123" i="21"/>
  <c r="CY123" i="21"/>
  <c r="CZ123" i="21"/>
  <c r="DA123" i="21"/>
  <c r="DB123" i="21"/>
  <c r="DC123" i="21"/>
  <c r="DD123" i="21"/>
  <c r="DE123" i="21"/>
  <c r="DF123" i="21"/>
  <c r="DG123" i="21"/>
  <c r="DH123" i="21"/>
  <c r="DI123" i="21"/>
  <c r="DJ123" i="21"/>
  <c r="DK123" i="21"/>
  <c r="DL123" i="21"/>
  <c r="DM123" i="21"/>
  <c r="DN123" i="21"/>
  <c r="DO123" i="21"/>
  <c r="DP123" i="21"/>
  <c r="DQ123" i="21"/>
  <c r="DR123" i="21"/>
  <c r="DS123" i="21"/>
  <c r="DT123" i="21"/>
  <c r="DU123" i="21"/>
  <c r="DV123" i="21"/>
  <c r="DW123" i="21"/>
  <c r="DX123" i="21"/>
  <c r="DY123" i="21"/>
  <c r="DZ123" i="21"/>
  <c r="EA123" i="21"/>
  <c r="EB123" i="21"/>
  <c r="EC123" i="21"/>
  <c r="ED123" i="21"/>
  <c r="EE123" i="21"/>
  <c r="EF123" i="21"/>
  <c r="EG123" i="21"/>
  <c r="EH123" i="21"/>
  <c r="EI123" i="21"/>
  <c r="EJ123" i="21"/>
  <c r="EK123" i="21"/>
  <c r="EL123" i="21"/>
  <c r="EM123" i="21"/>
  <c r="EN123" i="21"/>
  <c r="EO123" i="21"/>
  <c r="EP123" i="21"/>
  <c r="EQ123" i="21"/>
  <c r="ER123" i="21"/>
  <c r="ES123" i="21"/>
  <c r="ET123" i="21"/>
  <c r="EU123" i="21"/>
  <c r="EV123" i="21"/>
  <c r="EW123" i="21"/>
  <c r="EX123" i="21"/>
  <c r="EY123" i="21"/>
  <c r="EZ123" i="21"/>
  <c r="FA123" i="21"/>
  <c r="FB123" i="21"/>
  <c r="FC123" i="21"/>
  <c r="FD123" i="21"/>
  <c r="FE123" i="21"/>
  <c r="FF123" i="21"/>
  <c r="FG123" i="21"/>
  <c r="FH123" i="21"/>
  <c r="FI123" i="21"/>
  <c r="FJ123" i="21"/>
  <c r="FK123" i="21"/>
  <c r="FL123" i="21"/>
  <c r="FM123" i="21"/>
  <c r="FN123" i="21"/>
  <c r="FO123" i="21"/>
  <c r="FP123" i="21"/>
  <c r="FQ123" i="21"/>
  <c r="FR123" i="21"/>
  <c r="FS123" i="21"/>
  <c r="FT123" i="21"/>
  <c r="FU123" i="21"/>
  <c r="FV123" i="21"/>
  <c r="FW123" i="21"/>
  <c r="FX123" i="21"/>
  <c r="FY123" i="21"/>
  <c r="FZ123" i="21"/>
  <c r="GA123" i="21"/>
  <c r="GB123" i="21"/>
  <c r="GC123" i="21"/>
  <c r="GD123" i="21"/>
  <c r="GE123" i="21"/>
  <c r="GF123" i="21"/>
  <c r="GG123" i="21"/>
  <c r="GH123" i="21"/>
  <c r="GI123" i="21"/>
  <c r="GJ123" i="21"/>
  <c r="GK123" i="21"/>
  <c r="GL123" i="21"/>
  <c r="GM123" i="21"/>
  <c r="GN123" i="21"/>
  <c r="GO123" i="21"/>
  <c r="GP123" i="21"/>
  <c r="GQ123" i="21"/>
  <c r="GR123" i="21"/>
  <c r="GS123" i="21"/>
  <c r="E124" i="21"/>
  <c r="F124" i="21"/>
  <c r="G124" i="21"/>
  <c r="H124" i="21"/>
  <c r="I124" i="21"/>
  <c r="J124" i="21"/>
  <c r="K124" i="21"/>
  <c r="L124" i="21"/>
  <c r="M124" i="21"/>
  <c r="N124" i="21"/>
  <c r="O124" i="21"/>
  <c r="P124" i="21"/>
  <c r="Q124" i="21"/>
  <c r="R124" i="21"/>
  <c r="S124" i="21"/>
  <c r="T124" i="21"/>
  <c r="U124" i="21"/>
  <c r="V124" i="21"/>
  <c r="W124" i="21"/>
  <c r="X124" i="21"/>
  <c r="Y124" i="21"/>
  <c r="Z124" i="21"/>
  <c r="AA124" i="21"/>
  <c r="AB124" i="21"/>
  <c r="AC124" i="21"/>
  <c r="AD124" i="21"/>
  <c r="AE124" i="21"/>
  <c r="AF124" i="21"/>
  <c r="AG124" i="21"/>
  <c r="AH124" i="21"/>
  <c r="AI124" i="21"/>
  <c r="AJ124" i="21"/>
  <c r="AK124" i="21"/>
  <c r="AL124" i="21"/>
  <c r="AM124" i="21"/>
  <c r="AN124" i="21"/>
  <c r="AO124" i="21"/>
  <c r="AP124" i="21"/>
  <c r="AQ124" i="21"/>
  <c r="AR124" i="21"/>
  <c r="AS124" i="21"/>
  <c r="AT124" i="21"/>
  <c r="AU124" i="21"/>
  <c r="AV124" i="21"/>
  <c r="AW124" i="21"/>
  <c r="AX124" i="21"/>
  <c r="AY124" i="21"/>
  <c r="AZ124" i="21"/>
  <c r="BA124" i="21"/>
  <c r="BB124" i="21"/>
  <c r="BC124" i="21"/>
  <c r="BD124" i="21"/>
  <c r="BE124" i="21"/>
  <c r="BF124" i="21"/>
  <c r="BG124" i="21"/>
  <c r="BH124" i="21"/>
  <c r="BI124" i="21"/>
  <c r="BJ124" i="21"/>
  <c r="BK124" i="21"/>
  <c r="BL124" i="21"/>
  <c r="BM124" i="21"/>
  <c r="BN124" i="21"/>
  <c r="BO124" i="21"/>
  <c r="BP124" i="21"/>
  <c r="BQ124" i="21"/>
  <c r="BR124" i="21"/>
  <c r="BS124" i="21"/>
  <c r="BT124" i="21"/>
  <c r="BU124" i="21"/>
  <c r="BV124" i="21"/>
  <c r="BW124" i="21"/>
  <c r="BX124" i="21"/>
  <c r="BY124" i="21"/>
  <c r="BZ124" i="21"/>
  <c r="CA124" i="21"/>
  <c r="CB124" i="21"/>
  <c r="CC124" i="21"/>
  <c r="CD124" i="21"/>
  <c r="CE124" i="21"/>
  <c r="CF124" i="21"/>
  <c r="CG124" i="21"/>
  <c r="CH124" i="21"/>
  <c r="CI124" i="21"/>
  <c r="CJ124" i="21"/>
  <c r="CK124" i="21"/>
  <c r="CL124" i="21"/>
  <c r="CM124" i="21"/>
  <c r="CN124" i="21"/>
  <c r="CO124" i="21"/>
  <c r="CP124" i="21"/>
  <c r="CQ124" i="21"/>
  <c r="CR124" i="21"/>
  <c r="CS124" i="21"/>
  <c r="CT124" i="21"/>
  <c r="CU124" i="21"/>
  <c r="CV124" i="21"/>
  <c r="CW124" i="21"/>
  <c r="CX124" i="21"/>
  <c r="CY124" i="21"/>
  <c r="CZ124" i="21"/>
  <c r="DA124" i="21"/>
  <c r="DB124" i="21"/>
  <c r="DC124" i="21"/>
  <c r="DD124" i="21"/>
  <c r="DE124" i="21"/>
  <c r="DF124" i="21"/>
  <c r="DG124" i="21"/>
  <c r="DH124" i="21"/>
  <c r="DI124" i="21"/>
  <c r="DJ124" i="21"/>
  <c r="DK124" i="21"/>
  <c r="DL124" i="21"/>
  <c r="DM124" i="21"/>
  <c r="DN124" i="21"/>
  <c r="DO124" i="21"/>
  <c r="DP124" i="21"/>
  <c r="DQ124" i="21"/>
  <c r="DR124" i="21"/>
  <c r="DS124" i="21"/>
  <c r="DT124" i="21"/>
  <c r="DU124" i="21"/>
  <c r="DV124" i="21"/>
  <c r="DW124" i="21"/>
  <c r="DX124" i="21"/>
  <c r="DY124" i="21"/>
  <c r="DZ124" i="21"/>
  <c r="EA124" i="21"/>
  <c r="EB124" i="21"/>
  <c r="EC124" i="21"/>
  <c r="ED124" i="21"/>
  <c r="EE124" i="21"/>
  <c r="EF124" i="21"/>
  <c r="EG124" i="21"/>
  <c r="EH124" i="21"/>
  <c r="EI124" i="21"/>
  <c r="EJ124" i="21"/>
  <c r="EK124" i="21"/>
  <c r="EL124" i="21"/>
  <c r="EM124" i="21"/>
  <c r="EN124" i="21"/>
  <c r="EO124" i="21"/>
  <c r="EP124" i="21"/>
  <c r="EQ124" i="21"/>
  <c r="ER124" i="21"/>
  <c r="ES124" i="21"/>
  <c r="ET124" i="21"/>
  <c r="EU124" i="21"/>
  <c r="EV124" i="21"/>
  <c r="EW124" i="21"/>
  <c r="EX124" i="21"/>
  <c r="EY124" i="21"/>
  <c r="EZ124" i="21"/>
  <c r="FA124" i="21"/>
  <c r="FB124" i="21"/>
  <c r="FC124" i="21"/>
  <c r="FD124" i="21"/>
  <c r="FE124" i="21"/>
  <c r="FF124" i="21"/>
  <c r="FG124" i="21"/>
  <c r="FH124" i="21"/>
  <c r="FI124" i="21"/>
  <c r="FJ124" i="21"/>
  <c r="FK124" i="21"/>
  <c r="FL124" i="21"/>
  <c r="FM124" i="21"/>
  <c r="FN124" i="21"/>
  <c r="FO124" i="21"/>
  <c r="FP124" i="21"/>
  <c r="FQ124" i="21"/>
  <c r="FR124" i="21"/>
  <c r="FS124" i="21"/>
  <c r="FT124" i="21"/>
  <c r="FU124" i="21"/>
  <c r="FV124" i="21"/>
  <c r="FW124" i="21"/>
  <c r="FX124" i="21"/>
  <c r="FY124" i="21"/>
  <c r="FZ124" i="21"/>
  <c r="GA124" i="21"/>
  <c r="GB124" i="21"/>
  <c r="GC124" i="21"/>
  <c r="GD124" i="21"/>
  <c r="GE124" i="21"/>
  <c r="GF124" i="21"/>
  <c r="GG124" i="21"/>
  <c r="GH124" i="21"/>
  <c r="GI124" i="21"/>
  <c r="GJ124" i="21"/>
  <c r="GK124" i="21"/>
  <c r="GL124" i="21"/>
  <c r="GM124" i="21"/>
  <c r="GN124" i="21"/>
  <c r="GO124" i="21"/>
  <c r="GP124" i="21"/>
  <c r="GQ124" i="21"/>
  <c r="GR124" i="21"/>
  <c r="GS124" i="21"/>
  <c r="E125" i="21"/>
  <c r="F125" i="21"/>
  <c r="G125" i="21"/>
  <c r="H125" i="21"/>
  <c r="I125" i="21"/>
  <c r="J125" i="21"/>
  <c r="K125" i="21"/>
  <c r="L125" i="21"/>
  <c r="M125" i="21"/>
  <c r="N125" i="21"/>
  <c r="O125" i="21"/>
  <c r="P125" i="21"/>
  <c r="Q125" i="21"/>
  <c r="R125" i="21"/>
  <c r="S125" i="21"/>
  <c r="T125" i="21"/>
  <c r="U125" i="21"/>
  <c r="V125" i="21"/>
  <c r="W125" i="21"/>
  <c r="X125" i="21"/>
  <c r="Y125" i="21"/>
  <c r="Z125" i="21"/>
  <c r="AA125" i="21"/>
  <c r="AB125" i="21"/>
  <c r="AC125" i="21"/>
  <c r="AD125" i="21"/>
  <c r="AE125" i="21"/>
  <c r="AF125" i="21"/>
  <c r="AG125" i="21"/>
  <c r="AH125" i="21"/>
  <c r="AI125" i="21"/>
  <c r="AJ125" i="21"/>
  <c r="AK125" i="21"/>
  <c r="AL125" i="21"/>
  <c r="AM125" i="21"/>
  <c r="AN125" i="21"/>
  <c r="AO125" i="21"/>
  <c r="AP125" i="21"/>
  <c r="AQ125" i="21"/>
  <c r="AR125" i="21"/>
  <c r="AS125" i="21"/>
  <c r="AT125" i="21"/>
  <c r="AU125" i="21"/>
  <c r="AV125" i="21"/>
  <c r="AW125" i="21"/>
  <c r="AX125" i="21"/>
  <c r="AY125" i="21"/>
  <c r="AZ125" i="21"/>
  <c r="BA125" i="21"/>
  <c r="BB125" i="21"/>
  <c r="BC125" i="21"/>
  <c r="BD125" i="21"/>
  <c r="BE125" i="21"/>
  <c r="BF125" i="21"/>
  <c r="BG125" i="21"/>
  <c r="BH125" i="21"/>
  <c r="BI125" i="21"/>
  <c r="BJ125" i="21"/>
  <c r="BK125" i="21"/>
  <c r="BL125" i="21"/>
  <c r="BM125" i="21"/>
  <c r="BN125" i="21"/>
  <c r="BO125" i="21"/>
  <c r="BP125" i="21"/>
  <c r="BQ125" i="21"/>
  <c r="BR125" i="21"/>
  <c r="BS125" i="21"/>
  <c r="BT125" i="21"/>
  <c r="BU125" i="21"/>
  <c r="BV125" i="21"/>
  <c r="BW125" i="21"/>
  <c r="BX125" i="21"/>
  <c r="BY125" i="21"/>
  <c r="BZ125" i="21"/>
  <c r="CA125" i="21"/>
  <c r="CB125" i="21"/>
  <c r="CC125" i="21"/>
  <c r="CD125" i="21"/>
  <c r="CE125" i="21"/>
  <c r="CF125" i="21"/>
  <c r="CG125" i="21"/>
  <c r="CH125" i="21"/>
  <c r="CI125" i="21"/>
  <c r="CJ125" i="21"/>
  <c r="CK125" i="21"/>
  <c r="CL125" i="21"/>
  <c r="CM125" i="21"/>
  <c r="CN125" i="21"/>
  <c r="CO125" i="21"/>
  <c r="CP125" i="21"/>
  <c r="CQ125" i="21"/>
  <c r="CR125" i="21"/>
  <c r="CS125" i="21"/>
  <c r="CT125" i="21"/>
  <c r="CU125" i="21"/>
  <c r="CV125" i="21"/>
  <c r="CW125" i="21"/>
  <c r="CX125" i="21"/>
  <c r="CY125" i="21"/>
  <c r="CZ125" i="21"/>
  <c r="DA125" i="21"/>
  <c r="DB125" i="21"/>
  <c r="DC125" i="21"/>
  <c r="DD125" i="21"/>
  <c r="DE125" i="21"/>
  <c r="DF125" i="21"/>
  <c r="DG125" i="21"/>
  <c r="DH125" i="21"/>
  <c r="DI125" i="21"/>
  <c r="DJ125" i="21"/>
  <c r="DK125" i="21"/>
  <c r="DL125" i="21"/>
  <c r="DM125" i="21"/>
  <c r="DN125" i="21"/>
  <c r="DO125" i="21"/>
  <c r="DP125" i="21"/>
  <c r="DQ125" i="21"/>
  <c r="DR125" i="21"/>
  <c r="DS125" i="21"/>
  <c r="DT125" i="21"/>
  <c r="DU125" i="21"/>
  <c r="DV125" i="21"/>
  <c r="DW125" i="21"/>
  <c r="DX125" i="21"/>
  <c r="DY125" i="21"/>
  <c r="DZ125" i="21"/>
  <c r="EA125" i="21"/>
  <c r="EB125" i="21"/>
  <c r="EC125" i="21"/>
  <c r="ED125" i="21"/>
  <c r="EE125" i="21"/>
  <c r="EF125" i="21"/>
  <c r="EG125" i="21"/>
  <c r="EH125" i="21"/>
  <c r="EI125" i="21"/>
  <c r="EJ125" i="21"/>
  <c r="EK125" i="21"/>
  <c r="EL125" i="21"/>
  <c r="EM125" i="21"/>
  <c r="EN125" i="21"/>
  <c r="EO125" i="21"/>
  <c r="EP125" i="21"/>
  <c r="EQ125" i="21"/>
  <c r="ER125" i="21"/>
  <c r="ES125" i="21"/>
  <c r="ET125" i="21"/>
  <c r="EU125" i="21"/>
  <c r="EV125" i="21"/>
  <c r="EW125" i="21"/>
  <c r="EX125" i="21"/>
  <c r="EY125" i="21"/>
  <c r="EZ125" i="21"/>
  <c r="FA125" i="21"/>
  <c r="FB125" i="21"/>
  <c r="FC125" i="21"/>
  <c r="FD125" i="21"/>
  <c r="FE125" i="21"/>
  <c r="FF125" i="21"/>
  <c r="FG125" i="21"/>
  <c r="FH125" i="21"/>
  <c r="FI125" i="21"/>
  <c r="FJ125" i="21"/>
  <c r="FK125" i="21"/>
  <c r="FL125" i="21"/>
  <c r="FM125" i="21"/>
  <c r="FN125" i="21"/>
  <c r="FO125" i="21"/>
  <c r="FP125" i="21"/>
  <c r="FQ125" i="21"/>
  <c r="FR125" i="21"/>
  <c r="FS125" i="21"/>
  <c r="FT125" i="21"/>
  <c r="FU125" i="21"/>
  <c r="FV125" i="21"/>
  <c r="FW125" i="21"/>
  <c r="FX125" i="21"/>
  <c r="FY125" i="21"/>
  <c r="FZ125" i="21"/>
  <c r="GA125" i="21"/>
  <c r="GB125" i="21"/>
  <c r="GC125" i="21"/>
  <c r="GD125" i="21"/>
  <c r="GE125" i="21"/>
  <c r="GF125" i="21"/>
  <c r="GG125" i="21"/>
  <c r="GH125" i="21"/>
  <c r="GI125" i="21"/>
  <c r="GJ125" i="21"/>
  <c r="GK125" i="21"/>
  <c r="GL125" i="21"/>
  <c r="GM125" i="21"/>
  <c r="GN125" i="21"/>
  <c r="GO125" i="21"/>
  <c r="GP125" i="21"/>
  <c r="GQ125" i="21"/>
  <c r="GR125" i="21"/>
  <c r="GS125" i="21"/>
  <c r="E126" i="21"/>
  <c r="F126" i="21"/>
  <c r="G126" i="21"/>
  <c r="H126" i="21"/>
  <c r="I126" i="21"/>
  <c r="J126" i="21"/>
  <c r="K126" i="21"/>
  <c r="L126" i="21"/>
  <c r="M126" i="21"/>
  <c r="N126" i="21"/>
  <c r="O126" i="21"/>
  <c r="P126" i="21"/>
  <c r="Q126" i="21"/>
  <c r="R126" i="21"/>
  <c r="S126" i="21"/>
  <c r="T126" i="21"/>
  <c r="U126" i="21"/>
  <c r="V126" i="21"/>
  <c r="W126" i="21"/>
  <c r="X126" i="21"/>
  <c r="Y126" i="21"/>
  <c r="Z126" i="21"/>
  <c r="AA126" i="21"/>
  <c r="AB126" i="21"/>
  <c r="AC126" i="21"/>
  <c r="AD126" i="21"/>
  <c r="AE126" i="21"/>
  <c r="AF126" i="21"/>
  <c r="AG126" i="21"/>
  <c r="AH126" i="21"/>
  <c r="AI126" i="21"/>
  <c r="AJ126" i="21"/>
  <c r="AK126" i="21"/>
  <c r="AL126" i="21"/>
  <c r="AM126" i="21"/>
  <c r="AN126" i="21"/>
  <c r="AO126" i="21"/>
  <c r="AP126" i="21"/>
  <c r="AQ126" i="21"/>
  <c r="AR126" i="21"/>
  <c r="AS126" i="21"/>
  <c r="AT126" i="21"/>
  <c r="AU126" i="21"/>
  <c r="AV126" i="21"/>
  <c r="AW126" i="21"/>
  <c r="AX126" i="21"/>
  <c r="AY126" i="21"/>
  <c r="AZ126" i="21"/>
  <c r="BA126" i="21"/>
  <c r="BB126" i="21"/>
  <c r="BC126" i="21"/>
  <c r="BD126" i="21"/>
  <c r="BE126" i="21"/>
  <c r="BF126" i="21"/>
  <c r="BG126" i="21"/>
  <c r="BH126" i="21"/>
  <c r="BI126" i="21"/>
  <c r="BJ126" i="21"/>
  <c r="BK126" i="21"/>
  <c r="BL126" i="21"/>
  <c r="BM126" i="21"/>
  <c r="BN126" i="21"/>
  <c r="BO126" i="21"/>
  <c r="BP126" i="21"/>
  <c r="BQ126" i="21"/>
  <c r="BR126" i="21"/>
  <c r="BS126" i="21"/>
  <c r="BT126" i="21"/>
  <c r="BU126" i="21"/>
  <c r="BV126" i="21"/>
  <c r="BW126" i="21"/>
  <c r="BX126" i="21"/>
  <c r="BY126" i="21"/>
  <c r="BZ126" i="21"/>
  <c r="CA126" i="21"/>
  <c r="CB126" i="21"/>
  <c r="CC126" i="21"/>
  <c r="CD126" i="21"/>
  <c r="CE126" i="21"/>
  <c r="CF126" i="21"/>
  <c r="CG126" i="21"/>
  <c r="CH126" i="21"/>
  <c r="CI126" i="21"/>
  <c r="CJ126" i="21"/>
  <c r="CK126" i="21"/>
  <c r="CL126" i="21"/>
  <c r="CM126" i="21"/>
  <c r="CN126" i="21"/>
  <c r="CO126" i="21"/>
  <c r="CP126" i="21"/>
  <c r="CQ126" i="21"/>
  <c r="CR126" i="21"/>
  <c r="CS126" i="21"/>
  <c r="CT126" i="21"/>
  <c r="CU126" i="21"/>
  <c r="CV126" i="21"/>
  <c r="CW126" i="21"/>
  <c r="CX126" i="21"/>
  <c r="CY126" i="21"/>
  <c r="CZ126" i="21"/>
  <c r="DA126" i="21"/>
  <c r="DB126" i="21"/>
  <c r="DC126" i="21"/>
  <c r="DD126" i="21"/>
  <c r="DE126" i="21"/>
  <c r="DF126" i="21"/>
  <c r="DG126" i="21"/>
  <c r="DH126" i="21"/>
  <c r="DI126" i="21"/>
  <c r="DJ126" i="21"/>
  <c r="DK126" i="21"/>
  <c r="DL126" i="21"/>
  <c r="DM126" i="21"/>
  <c r="DN126" i="21"/>
  <c r="DO126" i="21"/>
  <c r="DP126" i="21"/>
  <c r="DQ126" i="21"/>
  <c r="DR126" i="21"/>
  <c r="DS126" i="21"/>
  <c r="DT126" i="21"/>
  <c r="DU126" i="21"/>
  <c r="DV126" i="21"/>
  <c r="DW126" i="21"/>
  <c r="DX126" i="21"/>
  <c r="DY126" i="21"/>
  <c r="DZ126" i="21"/>
  <c r="EA126" i="21"/>
  <c r="EB126" i="21"/>
  <c r="EC126" i="21"/>
  <c r="ED126" i="21"/>
  <c r="EE126" i="21"/>
  <c r="EF126" i="21"/>
  <c r="EG126" i="21"/>
  <c r="EH126" i="21"/>
  <c r="EI126" i="21"/>
  <c r="EJ126" i="21"/>
  <c r="EK126" i="21"/>
  <c r="EL126" i="21"/>
  <c r="EM126" i="21"/>
  <c r="EN126" i="21"/>
  <c r="EO126" i="21"/>
  <c r="EP126" i="21"/>
  <c r="EQ126" i="21"/>
  <c r="ER126" i="21"/>
  <c r="ES126" i="21"/>
  <c r="ET126" i="21"/>
  <c r="EU126" i="21"/>
  <c r="EV126" i="21"/>
  <c r="EW126" i="21"/>
  <c r="EX126" i="21"/>
  <c r="EY126" i="21"/>
  <c r="EZ126" i="21"/>
  <c r="FA126" i="21"/>
  <c r="FB126" i="21"/>
  <c r="FC126" i="21"/>
  <c r="FD126" i="21"/>
  <c r="FE126" i="21"/>
  <c r="FF126" i="21"/>
  <c r="FG126" i="21"/>
  <c r="FH126" i="21"/>
  <c r="FI126" i="21"/>
  <c r="FJ126" i="21"/>
  <c r="FK126" i="21"/>
  <c r="FL126" i="21"/>
  <c r="FM126" i="21"/>
  <c r="FN126" i="21"/>
  <c r="FO126" i="21"/>
  <c r="FP126" i="21"/>
  <c r="FQ126" i="21"/>
  <c r="FR126" i="21"/>
  <c r="FS126" i="21"/>
  <c r="FT126" i="21"/>
  <c r="FU126" i="21"/>
  <c r="FV126" i="21"/>
  <c r="FW126" i="21"/>
  <c r="FX126" i="21"/>
  <c r="FY126" i="21"/>
  <c r="FZ126" i="21"/>
  <c r="GA126" i="21"/>
  <c r="GB126" i="21"/>
  <c r="GC126" i="21"/>
  <c r="GD126" i="21"/>
  <c r="GE126" i="21"/>
  <c r="GF126" i="21"/>
  <c r="GG126" i="21"/>
  <c r="GH126" i="21"/>
  <c r="GI126" i="21"/>
  <c r="GJ126" i="21"/>
  <c r="GK126" i="21"/>
  <c r="GL126" i="21"/>
  <c r="GM126" i="21"/>
  <c r="GN126" i="21"/>
  <c r="GO126" i="21"/>
  <c r="GP126" i="21"/>
  <c r="GQ126" i="21"/>
  <c r="GR126" i="21"/>
  <c r="GS126" i="21"/>
  <c r="E127" i="21"/>
  <c r="F127" i="21"/>
  <c r="G127" i="21"/>
  <c r="H127" i="21"/>
  <c r="I127" i="21"/>
  <c r="J127" i="21"/>
  <c r="K127" i="21"/>
  <c r="L127" i="21"/>
  <c r="M127" i="21"/>
  <c r="N127" i="21"/>
  <c r="O127" i="21"/>
  <c r="P127" i="21"/>
  <c r="Q127" i="21"/>
  <c r="R127" i="21"/>
  <c r="S127" i="21"/>
  <c r="T127" i="21"/>
  <c r="U127" i="21"/>
  <c r="V127" i="21"/>
  <c r="W127" i="21"/>
  <c r="X127" i="21"/>
  <c r="Y127" i="21"/>
  <c r="Z127" i="21"/>
  <c r="AA127" i="21"/>
  <c r="AB127" i="21"/>
  <c r="AC127" i="21"/>
  <c r="AD127" i="21"/>
  <c r="AE127" i="21"/>
  <c r="AF127" i="21"/>
  <c r="AG127" i="21"/>
  <c r="AH127" i="21"/>
  <c r="AI127" i="21"/>
  <c r="AJ127" i="21"/>
  <c r="AK127" i="21"/>
  <c r="AL127" i="21"/>
  <c r="AM127" i="21"/>
  <c r="AN127" i="21"/>
  <c r="AO127" i="21"/>
  <c r="AP127" i="21"/>
  <c r="AQ127" i="21"/>
  <c r="AR127" i="21"/>
  <c r="AS127" i="21"/>
  <c r="AT127" i="21"/>
  <c r="AU127" i="21"/>
  <c r="AV127" i="21"/>
  <c r="AW127" i="21"/>
  <c r="AX127" i="21"/>
  <c r="AY127" i="21"/>
  <c r="AZ127" i="21"/>
  <c r="BA127" i="21"/>
  <c r="BB127" i="21"/>
  <c r="BC127" i="21"/>
  <c r="BD127" i="21"/>
  <c r="BE127" i="21"/>
  <c r="BF127" i="21"/>
  <c r="BG127" i="21"/>
  <c r="BH127" i="21"/>
  <c r="BI127" i="21"/>
  <c r="BJ127" i="21"/>
  <c r="BK127" i="21"/>
  <c r="BL127" i="21"/>
  <c r="BM127" i="21"/>
  <c r="BN127" i="21"/>
  <c r="BO127" i="21"/>
  <c r="BP127" i="21"/>
  <c r="BQ127" i="21"/>
  <c r="BR127" i="21"/>
  <c r="BS127" i="21"/>
  <c r="BT127" i="21"/>
  <c r="BU127" i="21"/>
  <c r="BV127" i="21"/>
  <c r="BW127" i="21"/>
  <c r="BX127" i="21"/>
  <c r="BY127" i="21"/>
  <c r="BZ127" i="21"/>
  <c r="CA127" i="21"/>
  <c r="CB127" i="21"/>
  <c r="CC127" i="21"/>
  <c r="CD127" i="21"/>
  <c r="CE127" i="21"/>
  <c r="CF127" i="21"/>
  <c r="CG127" i="21"/>
  <c r="CH127" i="21"/>
  <c r="CI127" i="21"/>
  <c r="CJ127" i="21"/>
  <c r="CK127" i="21"/>
  <c r="CL127" i="21"/>
  <c r="CM127" i="21"/>
  <c r="CN127" i="21"/>
  <c r="CO127" i="21"/>
  <c r="CP127" i="21"/>
  <c r="CQ127" i="21"/>
  <c r="CR127" i="21"/>
  <c r="CS127" i="21"/>
  <c r="CT127" i="21"/>
  <c r="CU127" i="21"/>
  <c r="CV127" i="21"/>
  <c r="CW127" i="21"/>
  <c r="CX127" i="21"/>
  <c r="CY127" i="21"/>
  <c r="CZ127" i="21"/>
  <c r="DA127" i="21"/>
  <c r="DB127" i="21"/>
  <c r="DC127" i="21"/>
  <c r="DD127" i="21"/>
  <c r="DE127" i="21"/>
  <c r="DF127" i="21"/>
  <c r="DG127" i="21"/>
  <c r="DH127" i="21"/>
  <c r="DI127" i="21"/>
  <c r="DJ127" i="21"/>
  <c r="DK127" i="21"/>
  <c r="DL127" i="21"/>
  <c r="DM127" i="21"/>
  <c r="DN127" i="21"/>
  <c r="DO127" i="21"/>
  <c r="DP127" i="21"/>
  <c r="DQ127" i="21"/>
  <c r="DR127" i="21"/>
  <c r="DS127" i="21"/>
  <c r="DT127" i="21"/>
  <c r="DU127" i="21"/>
  <c r="DV127" i="21"/>
  <c r="DW127" i="21"/>
  <c r="DX127" i="21"/>
  <c r="DY127" i="21"/>
  <c r="DZ127" i="21"/>
  <c r="EA127" i="21"/>
  <c r="EB127" i="21"/>
  <c r="EC127" i="21"/>
  <c r="ED127" i="21"/>
  <c r="EE127" i="21"/>
  <c r="EF127" i="21"/>
  <c r="EG127" i="21"/>
  <c r="EH127" i="21"/>
  <c r="EI127" i="21"/>
  <c r="EJ127" i="21"/>
  <c r="EK127" i="21"/>
  <c r="EL127" i="21"/>
  <c r="EM127" i="21"/>
  <c r="EN127" i="21"/>
  <c r="EO127" i="21"/>
  <c r="EP127" i="21"/>
  <c r="EQ127" i="21"/>
  <c r="ER127" i="21"/>
  <c r="ES127" i="21"/>
  <c r="ET127" i="21"/>
  <c r="EU127" i="21"/>
  <c r="EV127" i="21"/>
  <c r="EW127" i="21"/>
  <c r="EX127" i="21"/>
  <c r="EY127" i="21"/>
  <c r="EZ127" i="21"/>
  <c r="FA127" i="21"/>
  <c r="FB127" i="21"/>
  <c r="FC127" i="21"/>
  <c r="FD127" i="21"/>
  <c r="FE127" i="21"/>
  <c r="FF127" i="21"/>
  <c r="FG127" i="21"/>
  <c r="FH127" i="21"/>
  <c r="FI127" i="21"/>
  <c r="FJ127" i="21"/>
  <c r="FK127" i="21"/>
  <c r="FL127" i="21"/>
  <c r="FM127" i="21"/>
  <c r="FN127" i="21"/>
  <c r="FO127" i="21"/>
  <c r="FP127" i="21"/>
  <c r="FQ127" i="21"/>
  <c r="FR127" i="21"/>
  <c r="FS127" i="21"/>
  <c r="FT127" i="21"/>
  <c r="FU127" i="21"/>
  <c r="FV127" i="21"/>
  <c r="FW127" i="21"/>
  <c r="FX127" i="21"/>
  <c r="FY127" i="21"/>
  <c r="FZ127" i="21"/>
  <c r="GA127" i="21"/>
  <c r="GB127" i="21"/>
  <c r="GC127" i="21"/>
  <c r="GD127" i="21"/>
  <c r="GE127" i="21"/>
  <c r="GF127" i="21"/>
  <c r="GG127" i="21"/>
  <c r="GH127" i="21"/>
  <c r="GI127" i="21"/>
  <c r="GJ127" i="21"/>
  <c r="GK127" i="21"/>
  <c r="GL127" i="21"/>
  <c r="GM127" i="21"/>
  <c r="GN127" i="21"/>
  <c r="GO127" i="21"/>
  <c r="GP127" i="21"/>
  <c r="GQ127" i="21"/>
  <c r="GR127" i="21"/>
  <c r="GS127" i="21"/>
  <c r="E128" i="21"/>
  <c r="F128" i="21"/>
  <c r="G128" i="21"/>
  <c r="H128" i="21"/>
  <c r="I128" i="21"/>
  <c r="J128" i="21"/>
  <c r="K128" i="21"/>
  <c r="L128" i="21"/>
  <c r="M128" i="21"/>
  <c r="N128" i="21"/>
  <c r="O128" i="21"/>
  <c r="P128" i="21"/>
  <c r="Q128" i="21"/>
  <c r="R128" i="21"/>
  <c r="S128" i="21"/>
  <c r="T128" i="21"/>
  <c r="U128" i="21"/>
  <c r="V128" i="21"/>
  <c r="W128" i="21"/>
  <c r="X128" i="21"/>
  <c r="Y128" i="21"/>
  <c r="Z128" i="21"/>
  <c r="AA128" i="21"/>
  <c r="AB128" i="21"/>
  <c r="AC128" i="21"/>
  <c r="AD128" i="21"/>
  <c r="AE128" i="21"/>
  <c r="AF128" i="21"/>
  <c r="AG128" i="21"/>
  <c r="AH128" i="21"/>
  <c r="AI128" i="21"/>
  <c r="AJ128" i="21"/>
  <c r="AK128" i="21"/>
  <c r="AL128" i="21"/>
  <c r="AM128" i="21"/>
  <c r="AN128" i="21"/>
  <c r="AO128" i="21"/>
  <c r="AP128" i="21"/>
  <c r="AQ128" i="21"/>
  <c r="AR128" i="21"/>
  <c r="AS128" i="21"/>
  <c r="AT128" i="21"/>
  <c r="AU128" i="21"/>
  <c r="AV128" i="21"/>
  <c r="AW128" i="21"/>
  <c r="AX128" i="21"/>
  <c r="AY128" i="21"/>
  <c r="AZ128" i="21"/>
  <c r="BA128" i="21"/>
  <c r="BB128" i="21"/>
  <c r="BC128" i="21"/>
  <c r="BD128" i="21"/>
  <c r="BE128" i="21"/>
  <c r="BF128" i="21"/>
  <c r="BG128" i="21"/>
  <c r="BH128" i="21"/>
  <c r="BI128" i="21"/>
  <c r="BJ128" i="21"/>
  <c r="BK128" i="21"/>
  <c r="BL128" i="21"/>
  <c r="BM128" i="21"/>
  <c r="BN128" i="21"/>
  <c r="BO128" i="21"/>
  <c r="BP128" i="21"/>
  <c r="BQ128" i="21"/>
  <c r="BR128" i="21"/>
  <c r="BS128" i="21"/>
  <c r="BT128" i="21"/>
  <c r="BU128" i="21"/>
  <c r="BV128" i="21"/>
  <c r="BW128" i="21"/>
  <c r="BX128" i="21"/>
  <c r="BY128" i="21"/>
  <c r="BZ128" i="21"/>
  <c r="CA128" i="21"/>
  <c r="CB128" i="21"/>
  <c r="CC128" i="21"/>
  <c r="CD128" i="21"/>
  <c r="CE128" i="21"/>
  <c r="CF128" i="21"/>
  <c r="CG128" i="21"/>
  <c r="CH128" i="21"/>
  <c r="CI128" i="21"/>
  <c r="CJ128" i="21"/>
  <c r="CK128" i="21"/>
  <c r="CL128" i="21"/>
  <c r="CM128" i="21"/>
  <c r="CN128" i="21"/>
  <c r="CO128" i="21"/>
  <c r="CP128" i="21"/>
  <c r="CQ128" i="21"/>
  <c r="CR128" i="21"/>
  <c r="CS128" i="21"/>
  <c r="CT128" i="21"/>
  <c r="CU128" i="21"/>
  <c r="CV128" i="21"/>
  <c r="CW128" i="21"/>
  <c r="CX128" i="21"/>
  <c r="CY128" i="21"/>
  <c r="CZ128" i="21"/>
  <c r="DA128" i="21"/>
  <c r="DB128" i="21"/>
  <c r="DC128" i="21"/>
  <c r="DD128" i="21"/>
  <c r="DE128" i="21"/>
  <c r="DF128" i="21"/>
  <c r="DG128" i="21"/>
  <c r="DH128" i="21"/>
  <c r="DI128" i="21"/>
  <c r="DJ128" i="21"/>
  <c r="DK128" i="21"/>
  <c r="DL128" i="21"/>
  <c r="DM128" i="21"/>
  <c r="DN128" i="21"/>
  <c r="DO128" i="21"/>
  <c r="DP128" i="21"/>
  <c r="DQ128" i="21"/>
  <c r="DR128" i="21"/>
  <c r="DS128" i="21"/>
  <c r="DT128" i="21"/>
  <c r="DU128" i="21"/>
  <c r="DV128" i="21"/>
  <c r="DW128" i="21"/>
  <c r="DX128" i="21"/>
  <c r="DY128" i="21"/>
  <c r="DZ128" i="21"/>
  <c r="EA128" i="21"/>
  <c r="EB128" i="21"/>
  <c r="EC128" i="21"/>
  <c r="ED128" i="21"/>
  <c r="EE128" i="21"/>
  <c r="EF128" i="21"/>
  <c r="EG128" i="21"/>
  <c r="EH128" i="21"/>
  <c r="EI128" i="21"/>
  <c r="EJ128" i="21"/>
  <c r="EK128" i="21"/>
  <c r="EL128" i="21"/>
  <c r="EM128" i="21"/>
  <c r="EN128" i="21"/>
  <c r="EO128" i="21"/>
  <c r="EP128" i="21"/>
  <c r="EQ128" i="21"/>
  <c r="ER128" i="21"/>
  <c r="ES128" i="21"/>
  <c r="ET128" i="21"/>
  <c r="EU128" i="21"/>
  <c r="EV128" i="21"/>
  <c r="EW128" i="21"/>
  <c r="EX128" i="21"/>
  <c r="EY128" i="21"/>
  <c r="EZ128" i="21"/>
  <c r="FA128" i="21"/>
  <c r="FB128" i="21"/>
  <c r="FC128" i="21"/>
  <c r="FD128" i="21"/>
  <c r="FE128" i="21"/>
  <c r="FF128" i="21"/>
  <c r="FG128" i="21"/>
  <c r="FH128" i="21"/>
  <c r="FI128" i="21"/>
  <c r="FJ128" i="21"/>
  <c r="FK128" i="21"/>
  <c r="FL128" i="21"/>
  <c r="FM128" i="21"/>
  <c r="FN128" i="21"/>
  <c r="FO128" i="21"/>
  <c r="FP128" i="21"/>
  <c r="FQ128" i="21"/>
  <c r="FR128" i="21"/>
  <c r="FS128" i="21"/>
  <c r="FT128" i="21"/>
  <c r="FU128" i="21"/>
  <c r="FV128" i="21"/>
  <c r="FW128" i="21"/>
  <c r="FX128" i="21"/>
  <c r="FY128" i="21"/>
  <c r="FZ128" i="21"/>
  <c r="GA128" i="21"/>
  <c r="GB128" i="21"/>
  <c r="GC128" i="21"/>
  <c r="GD128" i="21"/>
  <c r="GE128" i="21"/>
  <c r="GF128" i="21"/>
  <c r="GG128" i="21"/>
  <c r="GH128" i="21"/>
  <c r="GI128" i="21"/>
  <c r="GJ128" i="21"/>
  <c r="GK128" i="21"/>
  <c r="GL128" i="21"/>
  <c r="GM128" i="21"/>
  <c r="GN128" i="21"/>
  <c r="GO128" i="21"/>
  <c r="GP128" i="21"/>
  <c r="GQ128" i="21"/>
  <c r="GR128" i="21"/>
  <c r="GS128" i="21"/>
  <c r="E129" i="21"/>
  <c r="F129" i="21"/>
  <c r="G129" i="21"/>
  <c r="H129" i="21"/>
  <c r="I129" i="21"/>
  <c r="J129" i="21"/>
  <c r="K129" i="21"/>
  <c r="L129" i="21"/>
  <c r="M129" i="21"/>
  <c r="N129" i="21"/>
  <c r="O129" i="21"/>
  <c r="P129" i="21"/>
  <c r="Q129" i="21"/>
  <c r="R129" i="21"/>
  <c r="S129" i="21"/>
  <c r="T129" i="21"/>
  <c r="U129" i="21"/>
  <c r="V129" i="21"/>
  <c r="W129" i="21"/>
  <c r="X129" i="21"/>
  <c r="Y129" i="21"/>
  <c r="Z129" i="21"/>
  <c r="AA129" i="21"/>
  <c r="AB129" i="21"/>
  <c r="AC129" i="21"/>
  <c r="AD129" i="21"/>
  <c r="AE129" i="21"/>
  <c r="AF129" i="21"/>
  <c r="AG129" i="21"/>
  <c r="AH129" i="21"/>
  <c r="AI129" i="21"/>
  <c r="AJ129" i="21"/>
  <c r="AK129" i="21"/>
  <c r="AL129" i="21"/>
  <c r="AM129" i="21"/>
  <c r="AN129" i="21"/>
  <c r="AO129" i="21"/>
  <c r="AP129" i="21"/>
  <c r="AQ129" i="21"/>
  <c r="AR129" i="21"/>
  <c r="AS129" i="21"/>
  <c r="AT129" i="21"/>
  <c r="AU129" i="21"/>
  <c r="AV129" i="21"/>
  <c r="AW129" i="21"/>
  <c r="AX129" i="21"/>
  <c r="AY129" i="21"/>
  <c r="AZ129" i="21"/>
  <c r="BA129" i="21"/>
  <c r="BB129" i="21"/>
  <c r="BC129" i="21"/>
  <c r="BD129" i="21"/>
  <c r="BE129" i="21"/>
  <c r="BF129" i="21"/>
  <c r="BG129" i="21"/>
  <c r="BH129" i="21"/>
  <c r="BI129" i="21"/>
  <c r="BJ129" i="21"/>
  <c r="BK129" i="21"/>
  <c r="BL129" i="21"/>
  <c r="BM129" i="21"/>
  <c r="BN129" i="21"/>
  <c r="BO129" i="21"/>
  <c r="BP129" i="21"/>
  <c r="BQ129" i="21"/>
  <c r="BR129" i="21"/>
  <c r="BS129" i="21"/>
  <c r="BT129" i="21"/>
  <c r="BU129" i="21"/>
  <c r="BV129" i="21"/>
  <c r="BW129" i="21"/>
  <c r="BX129" i="21"/>
  <c r="BY129" i="21"/>
  <c r="BZ129" i="21"/>
  <c r="CA129" i="21"/>
  <c r="CB129" i="21"/>
  <c r="CC129" i="21"/>
  <c r="CD129" i="21"/>
  <c r="CE129" i="21"/>
  <c r="CF129" i="21"/>
  <c r="CG129" i="21"/>
  <c r="CH129" i="21"/>
  <c r="CI129" i="21"/>
  <c r="CJ129" i="21"/>
  <c r="CK129" i="21"/>
  <c r="CL129" i="21"/>
  <c r="CM129" i="21"/>
  <c r="CN129" i="21"/>
  <c r="CO129" i="21"/>
  <c r="CP129" i="21"/>
  <c r="CQ129" i="21"/>
  <c r="CR129" i="21"/>
  <c r="CS129" i="21"/>
  <c r="CT129" i="21"/>
  <c r="CU129" i="21"/>
  <c r="CV129" i="21"/>
  <c r="CW129" i="21"/>
  <c r="CX129" i="21"/>
  <c r="CY129" i="21"/>
  <c r="CZ129" i="21"/>
  <c r="DA129" i="21"/>
  <c r="DB129" i="21"/>
  <c r="DC129" i="21"/>
  <c r="DD129" i="21"/>
  <c r="DE129" i="21"/>
  <c r="DF129" i="21"/>
  <c r="DG129" i="21"/>
  <c r="DH129" i="21"/>
  <c r="DI129" i="21"/>
  <c r="DJ129" i="21"/>
  <c r="DK129" i="21"/>
  <c r="DL129" i="21"/>
  <c r="DM129" i="21"/>
  <c r="DN129" i="21"/>
  <c r="DO129" i="21"/>
  <c r="DP129" i="21"/>
  <c r="DQ129" i="21"/>
  <c r="DR129" i="21"/>
  <c r="DS129" i="21"/>
  <c r="DT129" i="21"/>
  <c r="DU129" i="21"/>
  <c r="DV129" i="21"/>
  <c r="DW129" i="21"/>
  <c r="DX129" i="21"/>
  <c r="DY129" i="21"/>
  <c r="DZ129" i="21"/>
  <c r="EA129" i="21"/>
  <c r="EB129" i="21"/>
  <c r="EC129" i="21"/>
  <c r="ED129" i="21"/>
  <c r="EE129" i="21"/>
  <c r="EF129" i="21"/>
  <c r="EG129" i="21"/>
  <c r="EH129" i="21"/>
  <c r="EI129" i="21"/>
  <c r="EJ129" i="21"/>
  <c r="EK129" i="21"/>
  <c r="EL129" i="21"/>
  <c r="EM129" i="21"/>
  <c r="EN129" i="21"/>
  <c r="EO129" i="21"/>
  <c r="EP129" i="21"/>
  <c r="EQ129" i="21"/>
  <c r="ER129" i="21"/>
  <c r="ES129" i="21"/>
  <c r="ET129" i="21"/>
  <c r="EU129" i="21"/>
  <c r="EV129" i="21"/>
  <c r="EW129" i="21"/>
  <c r="EX129" i="21"/>
  <c r="EY129" i="21"/>
  <c r="EZ129" i="21"/>
  <c r="FA129" i="21"/>
  <c r="FB129" i="21"/>
  <c r="FC129" i="21"/>
  <c r="FD129" i="21"/>
  <c r="FE129" i="21"/>
  <c r="FF129" i="21"/>
  <c r="FG129" i="21"/>
  <c r="FH129" i="21"/>
  <c r="FI129" i="21"/>
  <c r="FJ129" i="21"/>
  <c r="FK129" i="21"/>
  <c r="FL129" i="21"/>
  <c r="FM129" i="21"/>
  <c r="FN129" i="21"/>
  <c r="FO129" i="21"/>
  <c r="FP129" i="21"/>
  <c r="FQ129" i="21"/>
  <c r="FR129" i="21"/>
  <c r="FS129" i="21"/>
  <c r="FT129" i="21"/>
  <c r="FU129" i="21"/>
  <c r="FV129" i="21"/>
  <c r="FW129" i="21"/>
  <c r="FX129" i="21"/>
  <c r="FY129" i="21"/>
  <c r="FZ129" i="21"/>
  <c r="GA129" i="21"/>
  <c r="GB129" i="21"/>
  <c r="GC129" i="21"/>
  <c r="GD129" i="21"/>
  <c r="GE129" i="21"/>
  <c r="GF129" i="21"/>
  <c r="GG129" i="21"/>
  <c r="GH129" i="21"/>
  <c r="GI129" i="21"/>
  <c r="GJ129" i="21"/>
  <c r="GK129" i="21"/>
  <c r="GL129" i="21"/>
  <c r="GM129" i="21"/>
  <c r="GN129" i="21"/>
  <c r="GO129" i="21"/>
  <c r="GP129" i="21"/>
  <c r="GQ129" i="21"/>
  <c r="GR129" i="21"/>
  <c r="GS129" i="21"/>
  <c r="E130" i="21"/>
  <c r="F130" i="21"/>
  <c r="G130" i="21"/>
  <c r="H130" i="21"/>
  <c r="I130" i="21"/>
  <c r="J130" i="21"/>
  <c r="K130" i="21"/>
  <c r="L130" i="21"/>
  <c r="M130" i="21"/>
  <c r="N130" i="21"/>
  <c r="O130" i="21"/>
  <c r="P130" i="21"/>
  <c r="Q130" i="21"/>
  <c r="R130" i="21"/>
  <c r="S130" i="21"/>
  <c r="T130" i="21"/>
  <c r="U130" i="21"/>
  <c r="V130" i="21"/>
  <c r="W130" i="21"/>
  <c r="X130" i="21"/>
  <c r="Y130" i="21"/>
  <c r="Z130" i="21"/>
  <c r="AA130" i="21"/>
  <c r="AB130" i="21"/>
  <c r="AC130" i="21"/>
  <c r="AD130" i="21"/>
  <c r="AE130" i="21"/>
  <c r="AF130" i="21"/>
  <c r="AG130" i="21"/>
  <c r="AH130" i="21"/>
  <c r="AI130" i="21"/>
  <c r="AJ130" i="21"/>
  <c r="AK130" i="21"/>
  <c r="AL130" i="21"/>
  <c r="AM130" i="21"/>
  <c r="AN130" i="21"/>
  <c r="AO130" i="21"/>
  <c r="AP130" i="21"/>
  <c r="AQ130" i="21"/>
  <c r="AR130" i="21"/>
  <c r="AS130" i="21"/>
  <c r="AT130" i="21"/>
  <c r="AU130" i="21"/>
  <c r="AV130" i="21"/>
  <c r="AW130" i="21"/>
  <c r="AX130" i="21"/>
  <c r="AY130" i="21"/>
  <c r="AZ130" i="21"/>
  <c r="BA130" i="21"/>
  <c r="BB130" i="21"/>
  <c r="BC130" i="21"/>
  <c r="BD130" i="21"/>
  <c r="BE130" i="21"/>
  <c r="BF130" i="21"/>
  <c r="BG130" i="21"/>
  <c r="BH130" i="21"/>
  <c r="BI130" i="21"/>
  <c r="BJ130" i="21"/>
  <c r="BK130" i="21"/>
  <c r="BL130" i="21"/>
  <c r="BM130" i="21"/>
  <c r="BN130" i="21"/>
  <c r="BO130" i="21"/>
  <c r="BP130" i="21"/>
  <c r="BQ130" i="21"/>
  <c r="BR130" i="21"/>
  <c r="BS130" i="21"/>
  <c r="BT130" i="21"/>
  <c r="BU130" i="21"/>
  <c r="BV130" i="21"/>
  <c r="BW130" i="21"/>
  <c r="BX130" i="21"/>
  <c r="BY130" i="21"/>
  <c r="BZ130" i="21"/>
  <c r="CA130" i="21"/>
  <c r="CB130" i="21"/>
  <c r="CC130" i="21"/>
  <c r="CD130" i="21"/>
  <c r="CE130" i="21"/>
  <c r="CF130" i="21"/>
  <c r="CG130" i="21"/>
  <c r="CH130" i="21"/>
  <c r="CI130" i="21"/>
  <c r="CJ130" i="21"/>
  <c r="CK130" i="21"/>
  <c r="CL130" i="21"/>
  <c r="CM130" i="21"/>
  <c r="CN130" i="21"/>
  <c r="CO130" i="21"/>
  <c r="CP130" i="21"/>
  <c r="CQ130" i="21"/>
  <c r="CR130" i="21"/>
  <c r="CS130" i="21"/>
  <c r="CT130" i="21"/>
  <c r="CU130" i="21"/>
  <c r="CV130" i="21"/>
  <c r="CW130" i="21"/>
  <c r="CX130" i="21"/>
  <c r="CY130" i="21"/>
  <c r="CZ130" i="21"/>
  <c r="DA130" i="21"/>
  <c r="DB130" i="21"/>
  <c r="DC130" i="21"/>
  <c r="DD130" i="21"/>
  <c r="DE130" i="21"/>
  <c r="DF130" i="21"/>
  <c r="DG130" i="21"/>
  <c r="DH130" i="21"/>
  <c r="DI130" i="21"/>
  <c r="DJ130" i="21"/>
  <c r="DK130" i="21"/>
  <c r="DL130" i="21"/>
  <c r="DM130" i="21"/>
  <c r="DN130" i="21"/>
  <c r="DO130" i="21"/>
  <c r="DP130" i="21"/>
  <c r="DQ130" i="21"/>
  <c r="DR130" i="21"/>
  <c r="DS130" i="21"/>
  <c r="DT130" i="21"/>
  <c r="DU130" i="21"/>
  <c r="DV130" i="21"/>
  <c r="DW130" i="21"/>
  <c r="DX130" i="21"/>
  <c r="DY130" i="21"/>
  <c r="DZ130" i="21"/>
  <c r="EA130" i="21"/>
  <c r="EB130" i="21"/>
  <c r="EC130" i="21"/>
  <c r="ED130" i="21"/>
  <c r="EE130" i="21"/>
  <c r="EF130" i="21"/>
  <c r="EG130" i="21"/>
  <c r="EH130" i="21"/>
  <c r="EI130" i="21"/>
  <c r="EJ130" i="21"/>
  <c r="EK130" i="21"/>
  <c r="EL130" i="21"/>
  <c r="EM130" i="21"/>
  <c r="EN130" i="21"/>
  <c r="EO130" i="21"/>
  <c r="EP130" i="21"/>
  <c r="EQ130" i="21"/>
  <c r="ER130" i="21"/>
  <c r="ES130" i="21"/>
  <c r="ET130" i="21"/>
  <c r="EU130" i="21"/>
  <c r="EV130" i="21"/>
  <c r="EW130" i="21"/>
  <c r="EX130" i="21"/>
  <c r="EY130" i="21"/>
  <c r="EZ130" i="21"/>
  <c r="FA130" i="21"/>
  <c r="FB130" i="21"/>
  <c r="FC130" i="21"/>
  <c r="FD130" i="21"/>
  <c r="FE130" i="21"/>
  <c r="FF130" i="21"/>
  <c r="FG130" i="21"/>
  <c r="FH130" i="21"/>
  <c r="FI130" i="21"/>
  <c r="FJ130" i="21"/>
  <c r="FK130" i="21"/>
  <c r="FL130" i="21"/>
  <c r="FM130" i="21"/>
  <c r="FN130" i="21"/>
  <c r="FO130" i="21"/>
  <c r="FP130" i="21"/>
  <c r="FQ130" i="21"/>
  <c r="FR130" i="21"/>
  <c r="FS130" i="21"/>
  <c r="FT130" i="21"/>
  <c r="FU130" i="21"/>
  <c r="FV130" i="21"/>
  <c r="FW130" i="21"/>
  <c r="FX130" i="21"/>
  <c r="FY130" i="21"/>
  <c r="FZ130" i="21"/>
  <c r="GA130" i="21"/>
  <c r="GB130" i="21"/>
  <c r="GC130" i="21"/>
  <c r="GD130" i="21"/>
  <c r="GE130" i="21"/>
  <c r="GF130" i="21"/>
  <c r="GG130" i="21"/>
  <c r="GH130" i="21"/>
  <c r="GI130" i="21"/>
  <c r="GJ130" i="21"/>
  <c r="GK130" i="21"/>
  <c r="GL130" i="21"/>
  <c r="GM130" i="21"/>
  <c r="GN130" i="21"/>
  <c r="GO130" i="21"/>
  <c r="GP130" i="21"/>
  <c r="GQ130" i="21"/>
  <c r="GR130" i="21"/>
  <c r="GS130" i="21"/>
  <c r="E131" i="21"/>
  <c r="F131" i="21"/>
  <c r="G131" i="21"/>
  <c r="H131" i="21"/>
  <c r="I131" i="21"/>
  <c r="J131" i="21"/>
  <c r="K131" i="21"/>
  <c r="L131" i="21"/>
  <c r="M131" i="21"/>
  <c r="N131" i="21"/>
  <c r="O131" i="21"/>
  <c r="P131" i="21"/>
  <c r="Q131" i="21"/>
  <c r="R131" i="21"/>
  <c r="S131" i="21"/>
  <c r="T131" i="21"/>
  <c r="U131" i="21"/>
  <c r="V131" i="21"/>
  <c r="W131" i="21"/>
  <c r="X131" i="21"/>
  <c r="Y131" i="21"/>
  <c r="Z131" i="21"/>
  <c r="AA131" i="21"/>
  <c r="AB131" i="21"/>
  <c r="AC131" i="21"/>
  <c r="AD131" i="21"/>
  <c r="AE131" i="21"/>
  <c r="AF131" i="21"/>
  <c r="AG131" i="21"/>
  <c r="AH131" i="21"/>
  <c r="AI131" i="21"/>
  <c r="AJ131" i="21"/>
  <c r="AK131" i="21"/>
  <c r="AL131" i="21"/>
  <c r="AM131" i="21"/>
  <c r="AN131" i="21"/>
  <c r="AO131" i="21"/>
  <c r="AP131" i="21"/>
  <c r="AQ131" i="21"/>
  <c r="AR131" i="21"/>
  <c r="AS131" i="21"/>
  <c r="AT131" i="21"/>
  <c r="AU131" i="21"/>
  <c r="AV131" i="21"/>
  <c r="AW131" i="21"/>
  <c r="AX131" i="21"/>
  <c r="AY131" i="21"/>
  <c r="AZ131" i="21"/>
  <c r="BA131" i="21"/>
  <c r="BB131" i="21"/>
  <c r="BC131" i="21"/>
  <c r="BD131" i="21"/>
  <c r="BE131" i="21"/>
  <c r="BF131" i="21"/>
  <c r="BG131" i="21"/>
  <c r="BH131" i="21"/>
  <c r="BI131" i="21"/>
  <c r="BJ131" i="21"/>
  <c r="BK131" i="21"/>
  <c r="BL131" i="21"/>
  <c r="BM131" i="21"/>
  <c r="BN131" i="21"/>
  <c r="BO131" i="21"/>
  <c r="BP131" i="21"/>
  <c r="BQ131" i="21"/>
  <c r="BR131" i="21"/>
  <c r="BS131" i="21"/>
  <c r="BT131" i="21"/>
  <c r="BU131" i="21"/>
  <c r="BV131" i="21"/>
  <c r="BW131" i="21"/>
  <c r="BX131" i="21"/>
  <c r="BY131" i="21"/>
  <c r="BZ131" i="21"/>
  <c r="CA131" i="21"/>
  <c r="CB131" i="21"/>
  <c r="CC131" i="21"/>
  <c r="CD131" i="21"/>
  <c r="CE131" i="21"/>
  <c r="CF131" i="21"/>
  <c r="CG131" i="21"/>
  <c r="CH131" i="21"/>
  <c r="CI131" i="21"/>
  <c r="CJ131" i="21"/>
  <c r="CK131" i="21"/>
  <c r="CL131" i="21"/>
  <c r="CM131" i="21"/>
  <c r="CN131" i="21"/>
  <c r="CO131" i="21"/>
  <c r="CP131" i="21"/>
  <c r="CQ131" i="21"/>
  <c r="CR131" i="21"/>
  <c r="CS131" i="21"/>
  <c r="CT131" i="21"/>
  <c r="CU131" i="21"/>
  <c r="CV131" i="21"/>
  <c r="CW131" i="21"/>
  <c r="CX131" i="21"/>
  <c r="CY131" i="21"/>
  <c r="CZ131" i="21"/>
  <c r="DA131" i="21"/>
  <c r="DB131" i="21"/>
  <c r="DC131" i="21"/>
  <c r="DD131" i="21"/>
  <c r="DE131" i="21"/>
  <c r="DF131" i="21"/>
  <c r="DG131" i="21"/>
  <c r="DH131" i="21"/>
  <c r="DI131" i="21"/>
  <c r="DJ131" i="21"/>
  <c r="DK131" i="21"/>
  <c r="DL131" i="21"/>
  <c r="DM131" i="21"/>
  <c r="DN131" i="21"/>
  <c r="DO131" i="21"/>
  <c r="DP131" i="21"/>
  <c r="DQ131" i="21"/>
  <c r="DR131" i="21"/>
  <c r="DS131" i="21"/>
  <c r="DT131" i="21"/>
  <c r="DU131" i="21"/>
  <c r="DV131" i="21"/>
  <c r="DW131" i="21"/>
  <c r="DX131" i="21"/>
  <c r="DY131" i="21"/>
  <c r="DZ131" i="21"/>
  <c r="EA131" i="21"/>
  <c r="EB131" i="21"/>
  <c r="EC131" i="21"/>
  <c r="ED131" i="21"/>
  <c r="EE131" i="21"/>
  <c r="EF131" i="21"/>
  <c r="EG131" i="21"/>
  <c r="EH131" i="21"/>
  <c r="EI131" i="21"/>
  <c r="EJ131" i="21"/>
  <c r="EK131" i="21"/>
  <c r="EL131" i="21"/>
  <c r="EM131" i="21"/>
  <c r="EN131" i="21"/>
  <c r="EO131" i="21"/>
  <c r="EP131" i="21"/>
  <c r="EQ131" i="21"/>
  <c r="ER131" i="21"/>
  <c r="ES131" i="21"/>
  <c r="ET131" i="21"/>
  <c r="EU131" i="21"/>
  <c r="EV131" i="21"/>
  <c r="EW131" i="21"/>
  <c r="EX131" i="21"/>
  <c r="EY131" i="21"/>
  <c r="EZ131" i="21"/>
  <c r="FA131" i="21"/>
  <c r="FB131" i="21"/>
  <c r="FC131" i="21"/>
  <c r="FD131" i="21"/>
  <c r="FE131" i="21"/>
  <c r="FF131" i="21"/>
  <c r="FG131" i="21"/>
  <c r="FH131" i="21"/>
  <c r="FI131" i="21"/>
  <c r="FJ131" i="21"/>
  <c r="FK131" i="21"/>
  <c r="FL131" i="21"/>
  <c r="FM131" i="21"/>
  <c r="FN131" i="21"/>
  <c r="FO131" i="21"/>
  <c r="FP131" i="21"/>
  <c r="FQ131" i="21"/>
  <c r="FR131" i="21"/>
  <c r="FS131" i="21"/>
  <c r="FT131" i="21"/>
  <c r="FU131" i="21"/>
  <c r="FV131" i="21"/>
  <c r="FW131" i="21"/>
  <c r="FX131" i="21"/>
  <c r="FY131" i="21"/>
  <c r="FZ131" i="21"/>
  <c r="GA131" i="21"/>
  <c r="GB131" i="21"/>
  <c r="GC131" i="21"/>
  <c r="GD131" i="21"/>
  <c r="GE131" i="21"/>
  <c r="GF131" i="21"/>
  <c r="GG131" i="21"/>
  <c r="GH131" i="21"/>
  <c r="GI131" i="21"/>
  <c r="GJ131" i="21"/>
  <c r="GK131" i="21"/>
  <c r="GL131" i="21"/>
  <c r="GM131" i="21"/>
  <c r="GN131" i="21"/>
  <c r="GO131" i="21"/>
  <c r="GP131" i="21"/>
  <c r="GQ131" i="21"/>
  <c r="GR131" i="21"/>
  <c r="GS131" i="21"/>
  <c r="E132" i="21"/>
  <c r="F132" i="21"/>
  <c r="G132" i="21"/>
  <c r="H132" i="21"/>
  <c r="I132" i="21"/>
  <c r="J132" i="21"/>
  <c r="K132" i="21"/>
  <c r="L132" i="21"/>
  <c r="M132" i="21"/>
  <c r="N132" i="21"/>
  <c r="O132" i="21"/>
  <c r="P132" i="21"/>
  <c r="Q132" i="21"/>
  <c r="R132" i="21"/>
  <c r="S132" i="21"/>
  <c r="T132" i="21"/>
  <c r="U132" i="21"/>
  <c r="V132" i="21"/>
  <c r="W132" i="21"/>
  <c r="X132" i="21"/>
  <c r="Y132" i="21"/>
  <c r="Z132" i="21"/>
  <c r="AA132" i="21"/>
  <c r="AB132" i="21"/>
  <c r="AC132" i="21"/>
  <c r="AD132" i="21"/>
  <c r="AE132" i="21"/>
  <c r="AF132" i="21"/>
  <c r="AG132" i="21"/>
  <c r="AH132" i="21"/>
  <c r="AI132" i="21"/>
  <c r="AJ132" i="21"/>
  <c r="AK132" i="21"/>
  <c r="AL132" i="21"/>
  <c r="AM132" i="21"/>
  <c r="AN132" i="21"/>
  <c r="AO132" i="21"/>
  <c r="AP132" i="21"/>
  <c r="AQ132" i="21"/>
  <c r="AR132" i="21"/>
  <c r="AS132" i="21"/>
  <c r="AT132" i="21"/>
  <c r="AU132" i="21"/>
  <c r="AV132" i="21"/>
  <c r="AW132" i="21"/>
  <c r="AX132" i="21"/>
  <c r="AY132" i="21"/>
  <c r="AZ132" i="21"/>
  <c r="BA132" i="21"/>
  <c r="BB132" i="21"/>
  <c r="BC132" i="21"/>
  <c r="BD132" i="21"/>
  <c r="BE132" i="21"/>
  <c r="BF132" i="21"/>
  <c r="BG132" i="21"/>
  <c r="BH132" i="21"/>
  <c r="BI132" i="21"/>
  <c r="BJ132" i="21"/>
  <c r="BK132" i="21"/>
  <c r="BL132" i="21"/>
  <c r="BM132" i="21"/>
  <c r="BN132" i="21"/>
  <c r="BO132" i="21"/>
  <c r="BP132" i="21"/>
  <c r="BQ132" i="21"/>
  <c r="BR132" i="21"/>
  <c r="BS132" i="21"/>
  <c r="BT132" i="21"/>
  <c r="BU132" i="21"/>
  <c r="BV132" i="21"/>
  <c r="BW132" i="21"/>
  <c r="BX132" i="21"/>
  <c r="BY132" i="21"/>
  <c r="BZ132" i="21"/>
  <c r="CA132" i="21"/>
  <c r="CB132" i="21"/>
  <c r="CC132" i="21"/>
  <c r="CD132" i="21"/>
  <c r="CE132" i="21"/>
  <c r="CF132" i="21"/>
  <c r="CG132" i="21"/>
  <c r="CH132" i="21"/>
  <c r="CI132" i="21"/>
  <c r="CJ132" i="21"/>
  <c r="CK132" i="21"/>
  <c r="CL132" i="21"/>
  <c r="CM132" i="21"/>
  <c r="CN132" i="21"/>
  <c r="CO132" i="21"/>
  <c r="CP132" i="21"/>
  <c r="CQ132" i="21"/>
  <c r="CR132" i="21"/>
  <c r="CS132" i="21"/>
  <c r="CT132" i="21"/>
  <c r="CU132" i="21"/>
  <c r="CV132" i="21"/>
  <c r="CW132" i="21"/>
  <c r="CX132" i="21"/>
  <c r="CY132" i="21"/>
  <c r="CZ132" i="21"/>
  <c r="DA132" i="21"/>
  <c r="DB132" i="21"/>
  <c r="DC132" i="21"/>
  <c r="DD132" i="21"/>
  <c r="DE132" i="21"/>
  <c r="DF132" i="21"/>
  <c r="DG132" i="21"/>
  <c r="DH132" i="21"/>
  <c r="DI132" i="21"/>
  <c r="DJ132" i="21"/>
  <c r="DK132" i="21"/>
  <c r="DL132" i="21"/>
  <c r="DM132" i="21"/>
  <c r="DN132" i="21"/>
  <c r="DO132" i="21"/>
  <c r="DP132" i="21"/>
  <c r="DQ132" i="21"/>
  <c r="DR132" i="21"/>
  <c r="DS132" i="21"/>
  <c r="DT132" i="21"/>
  <c r="DU132" i="21"/>
  <c r="DV132" i="21"/>
  <c r="DW132" i="21"/>
  <c r="DX132" i="21"/>
  <c r="DY132" i="21"/>
  <c r="DZ132" i="21"/>
  <c r="EA132" i="21"/>
  <c r="EB132" i="21"/>
  <c r="EC132" i="21"/>
  <c r="ED132" i="21"/>
  <c r="EE132" i="21"/>
  <c r="EF132" i="21"/>
  <c r="EG132" i="21"/>
  <c r="EH132" i="21"/>
  <c r="EI132" i="21"/>
  <c r="EJ132" i="21"/>
  <c r="EK132" i="21"/>
  <c r="EL132" i="21"/>
  <c r="EM132" i="21"/>
  <c r="EN132" i="21"/>
  <c r="EO132" i="21"/>
  <c r="EP132" i="21"/>
  <c r="EQ132" i="21"/>
  <c r="ER132" i="21"/>
  <c r="ES132" i="21"/>
  <c r="ET132" i="21"/>
  <c r="EU132" i="21"/>
  <c r="EV132" i="21"/>
  <c r="EW132" i="21"/>
  <c r="EX132" i="21"/>
  <c r="EY132" i="21"/>
  <c r="EZ132" i="21"/>
  <c r="FA132" i="21"/>
  <c r="FB132" i="21"/>
  <c r="FC132" i="21"/>
  <c r="FD132" i="21"/>
  <c r="FE132" i="21"/>
  <c r="FF132" i="21"/>
  <c r="FG132" i="21"/>
  <c r="FH132" i="21"/>
  <c r="FI132" i="21"/>
  <c r="FJ132" i="21"/>
  <c r="FK132" i="21"/>
  <c r="FL132" i="21"/>
  <c r="FM132" i="21"/>
  <c r="FN132" i="21"/>
  <c r="FO132" i="21"/>
  <c r="FP132" i="21"/>
  <c r="FQ132" i="21"/>
  <c r="FR132" i="21"/>
  <c r="FS132" i="21"/>
  <c r="FT132" i="21"/>
  <c r="FU132" i="21"/>
  <c r="FV132" i="21"/>
  <c r="FW132" i="21"/>
  <c r="FX132" i="21"/>
  <c r="FY132" i="21"/>
  <c r="FZ132" i="21"/>
  <c r="GA132" i="21"/>
  <c r="GB132" i="21"/>
  <c r="GC132" i="21"/>
  <c r="GD132" i="21"/>
  <c r="GE132" i="21"/>
  <c r="GF132" i="21"/>
  <c r="GG132" i="21"/>
  <c r="GH132" i="21"/>
  <c r="GI132" i="21"/>
  <c r="GJ132" i="21"/>
  <c r="GK132" i="21"/>
  <c r="GL132" i="21"/>
  <c r="GM132" i="21"/>
  <c r="GN132" i="21"/>
  <c r="GO132" i="21"/>
  <c r="GP132" i="21"/>
  <c r="GQ132" i="21"/>
  <c r="GR132" i="21"/>
  <c r="GS132" i="21"/>
  <c r="E133" i="21"/>
  <c r="F133" i="21"/>
  <c r="G133" i="21"/>
  <c r="H133" i="21"/>
  <c r="I133" i="21"/>
  <c r="J133" i="21"/>
  <c r="K133" i="21"/>
  <c r="L133" i="21"/>
  <c r="M133" i="21"/>
  <c r="N133" i="21"/>
  <c r="O133" i="21"/>
  <c r="P133" i="21"/>
  <c r="Q133" i="21"/>
  <c r="R133" i="21"/>
  <c r="S133" i="21"/>
  <c r="T133" i="21"/>
  <c r="U133" i="21"/>
  <c r="V133" i="21"/>
  <c r="W133" i="21"/>
  <c r="X133" i="21"/>
  <c r="Y133" i="21"/>
  <c r="Z133" i="21"/>
  <c r="AA133" i="21"/>
  <c r="AB133" i="21"/>
  <c r="AC133" i="21"/>
  <c r="AD133" i="21"/>
  <c r="AE133" i="21"/>
  <c r="AF133" i="21"/>
  <c r="AG133" i="21"/>
  <c r="AH133" i="21"/>
  <c r="AI133" i="21"/>
  <c r="AJ133" i="21"/>
  <c r="AK133" i="21"/>
  <c r="AL133" i="21"/>
  <c r="AM133" i="21"/>
  <c r="AN133" i="21"/>
  <c r="AO133" i="21"/>
  <c r="AP133" i="21"/>
  <c r="AQ133" i="21"/>
  <c r="AR133" i="21"/>
  <c r="AS133" i="21"/>
  <c r="AT133" i="21"/>
  <c r="AU133" i="21"/>
  <c r="AV133" i="21"/>
  <c r="AW133" i="21"/>
  <c r="AX133" i="21"/>
  <c r="AY133" i="21"/>
  <c r="AZ133" i="21"/>
  <c r="BA133" i="21"/>
  <c r="BB133" i="21"/>
  <c r="BC133" i="21"/>
  <c r="BD133" i="21"/>
  <c r="BE133" i="21"/>
  <c r="BF133" i="21"/>
  <c r="BG133" i="21"/>
  <c r="BH133" i="21"/>
  <c r="BI133" i="21"/>
  <c r="BJ133" i="21"/>
  <c r="BK133" i="21"/>
  <c r="BL133" i="21"/>
  <c r="BM133" i="21"/>
  <c r="BN133" i="21"/>
  <c r="BO133" i="21"/>
  <c r="BP133" i="21"/>
  <c r="BQ133" i="21"/>
  <c r="BR133" i="21"/>
  <c r="BS133" i="21"/>
  <c r="BT133" i="21"/>
  <c r="BU133" i="21"/>
  <c r="BV133" i="21"/>
  <c r="BW133" i="21"/>
  <c r="BX133" i="21"/>
  <c r="BY133" i="21"/>
  <c r="BZ133" i="21"/>
  <c r="CA133" i="21"/>
  <c r="CB133" i="21"/>
  <c r="CC133" i="21"/>
  <c r="CD133" i="21"/>
  <c r="CE133" i="21"/>
  <c r="CF133" i="21"/>
  <c r="CG133" i="21"/>
  <c r="CH133" i="21"/>
  <c r="CI133" i="21"/>
  <c r="CJ133" i="21"/>
  <c r="CK133" i="21"/>
  <c r="CL133" i="21"/>
  <c r="CM133" i="21"/>
  <c r="CN133" i="21"/>
  <c r="CO133" i="21"/>
  <c r="CP133" i="21"/>
  <c r="CQ133" i="21"/>
  <c r="CR133" i="21"/>
  <c r="CS133" i="21"/>
  <c r="CT133" i="21"/>
  <c r="CU133" i="21"/>
  <c r="CV133" i="21"/>
  <c r="CW133" i="21"/>
  <c r="CX133" i="21"/>
  <c r="CY133" i="21"/>
  <c r="CZ133" i="21"/>
  <c r="DA133" i="21"/>
  <c r="DB133" i="21"/>
  <c r="DC133" i="21"/>
  <c r="DD133" i="21"/>
  <c r="DE133" i="21"/>
  <c r="DF133" i="21"/>
  <c r="DG133" i="21"/>
  <c r="DH133" i="21"/>
  <c r="DI133" i="21"/>
  <c r="DJ133" i="21"/>
  <c r="DK133" i="21"/>
  <c r="DL133" i="21"/>
  <c r="DM133" i="21"/>
  <c r="DN133" i="21"/>
  <c r="DO133" i="21"/>
  <c r="DP133" i="21"/>
  <c r="DQ133" i="21"/>
  <c r="DR133" i="21"/>
  <c r="DS133" i="21"/>
  <c r="DT133" i="21"/>
  <c r="DU133" i="21"/>
  <c r="DV133" i="21"/>
  <c r="DW133" i="21"/>
  <c r="DX133" i="21"/>
  <c r="DY133" i="21"/>
  <c r="DZ133" i="21"/>
  <c r="EA133" i="21"/>
  <c r="EB133" i="21"/>
  <c r="EC133" i="21"/>
  <c r="ED133" i="21"/>
  <c r="EE133" i="21"/>
  <c r="EF133" i="21"/>
  <c r="EG133" i="21"/>
  <c r="EH133" i="21"/>
  <c r="EI133" i="21"/>
  <c r="EJ133" i="21"/>
  <c r="EK133" i="21"/>
  <c r="EL133" i="21"/>
  <c r="EM133" i="21"/>
  <c r="EN133" i="21"/>
  <c r="EO133" i="21"/>
  <c r="EP133" i="21"/>
  <c r="EQ133" i="21"/>
  <c r="ER133" i="21"/>
  <c r="ES133" i="21"/>
  <c r="ET133" i="21"/>
  <c r="EU133" i="21"/>
  <c r="EV133" i="21"/>
  <c r="EW133" i="21"/>
  <c r="EX133" i="21"/>
  <c r="EY133" i="21"/>
  <c r="EZ133" i="21"/>
  <c r="FA133" i="21"/>
  <c r="FB133" i="21"/>
  <c r="FC133" i="21"/>
  <c r="FD133" i="21"/>
  <c r="FE133" i="21"/>
  <c r="FF133" i="21"/>
  <c r="FG133" i="21"/>
  <c r="FH133" i="21"/>
  <c r="FI133" i="21"/>
  <c r="FJ133" i="21"/>
  <c r="FK133" i="21"/>
  <c r="FL133" i="21"/>
  <c r="FM133" i="21"/>
  <c r="FN133" i="21"/>
  <c r="FO133" i="21"/>
  <c r="FP133" i="21"/>
  <c r="FQ133" i="21"/>
  <c r="FR133" i="21"/>
  <c r="FS133" i="21"/>
  <c r="FT133" i="21"/>
  <c r="FU133" i="21"/>
  <c r="FV133" i="21"/>
  <c r="FW133" i="21"/>
  <c r="FX133" i="21"/>
  <c r="FY133" i="21"/>
  <c r="FZ133" i="21"/>
  <c r="GA133" i="21"/>
  <c r="GB133" i="21"/>
  <c r="GC133" i="21"/>
  <c r="GD133" i="21"/>
  <c r="GE133" i="21"/>
  <c r="GF133" i="21"/>
  <c r="GG133" i="21"/>
  <c r="GH133" i="21"/>
  <c r="GI133" i="21"/>
  <c r="GJ133" i="21"/>
  <c r="GK133" i="21"/>
  <c r="GL133" i="21"/>
  <c r="GM133" i="21"/>
  <c r="GN133" i="21"/>
  <c r="GO133" i="21"/>
  <c r="GP133" i="21"/>
  <c r="GQ133" i="21"/>
  <c r="GR133" i="21"/>
  <c r="GS133" i="21"/>
  <c r="E134" i="21"/>
  <c r="F134" i="21"/>
  <c r="G134" i="21"/>
  <c r="H134" i="21"/>
  <c r="I134" i="21"/>
  <c r="J134" i="21"/>
  <c r="K134" i="21"/>
  <c r="L134" i="21"/>
  <c r="M134" i="21"/>
  <c r="N134" i="21"/>
  <c r="O134" i="21"/>
  <c r="P134" i="21"/>
  <c r="Q134" i="21"/>
  <c r="R134" i="21"/>
  <c r="S134" i="21"/>
  <c r="T134" i="21"/>
  <c r="U134" i="21"/>
  <c r="V134" i="21"/>
  <c r="W134" i="21"/>
  <c r="X134" i="21"/>
  <c r="Y134" i="21"/>
  <c r="Z134" i="21"/>
  <c r="AA134" i="21"/>
  <c r="AB134" i="21"/>
  <c r="AC134" i="21"/>
  <c r="AD134" i="21"/>
  <c r="AE134" i="21"/>
  <c r="AF134" i="21"/>
  <c r="AG134" i="21"/>
  <c r="AH134" i="21"/>
  <c r="AI134" i="21"/>
  <c r="AJ134" i="21"/>
  <c r="AK134" i="21"/>
  <c r="AL134" i="21"/>
  <c r="AM134" i="21"/>
  <c r="AN134" i="21"/>
  <c r="AO134" i="21"/>
  <c r="AP134" i="21"/>
  <c r="AQ134" i="21"/>
  <c r="AR134" i="21"/>
  <c r="AS134" i="21"/>
  <c r="AT134" i="21"/>
  <c r="AU134" i="21"/>
  <c r="AV134" i="21"/>
  <c r="AW134" i="21"/>
  <c r="AX134" i="21"/>
  <c r="AY134" i="21"/>
  <c r="AZ134" i="21"/>
  <c r="BA134" i="21"/>
  <c r="BB134" i="21"/>
  <c r="BC134" i="21"/>
  <c r="BD134" i="21"/>
  <c r="BE134" i="21"/>
  <c r="BF134" i="21"/>
  <c r="BG134" i="21"/>
  <c r="BH134" i="21"/>
  <c r="BI134" i="21"/>
  <c r="BJ134" i="21"/>
  <c r="BK134" i="21"/>
  <c r="BL134" i="21"/>
  <c r="BM134" i="21"/>
  <c r="BN134" i="21"/>
  <c r="BO134" i="21"/>
  <c r="BP134" i="21"/>
  <c r="BQ134" i="21"/>
  <c r="BR134" i="21"/>
  <c r="BS134" i="21"/>
  <c r="BT134" i="21"/>
  <c r="BU134" i="21"/>
  <c r="BV134" i="21"/>
  <c r="BW134" i="21"/>
  <c r="BX134" i="21"/>
  <c r="BY134" i="21"/>
  <c r="BZ134" i="21"/>
  <c r="CA134" i="21"/>
  <c r="CB134" i="21"/>
  <c r="CC134" i="21"/>
  <c r="CD134" i="21"/>
  <c r="CE134" i="21"/>
  <c r="CF134" i="21"/>
  <c r="CG134" i="21"/>
  <c r="CH134" i="21"/>
  <c r="CI134" i="21"/>
  <c r="CJ134" i="21"/>
  <c r="CK134" i="21"/>
  <c r="CL134" i="21"/>
  <c r="CM134" i="21"/>
  <c r="CN134" i="21"/>
  <c r="CO134" i="21"/>
  <c r="CP134" i="21"/>
  <c r="CQ134" i="21"/>
  <c r="CR134" i="21"/>
  <c r="CS134" i="21"/>
  <c r="CT134" i="21"/>
  <c r="CU134" i="21"/>
  <c r="CV134" i="21"/>
  <c r="CW134" i="21"/>
  <c r="CX134" i="21"/>
  <c r="CY134" i="21"/>
  <c r="CZ134" i="21"/>
  <c r="DA134" i="21"/>
  <c r="DB134" i="21"/>
  <c r="DC134" i="21"/>
  <c r="DD134" i="21"/>
  <c r="DE134" i="21"/>
  <c r="DF134" i="21"/>
  <c r="DG134" i="21"/>
  <c r="DH134" i="21"/>
  <c r="DI134" i="21"/>
  <c r="DJ134" i="21"/>
  <c r="DK134" i="21"/>
  <c r="DL134" i="21"/>
  <c r="DM134" i="21"/>
  <c r="DN134" i="21"/>
  <c r="DO134" i="21"/>
  <c r="DP134" i="21"/>
  <c r="DQ134" i="21"/>
  <c r="DR134" i="21"/>
  <c r="DS134" i="21"/>
  <c r="DT134" i="21"/>
  <c r="DU134" i="21"/>
  <c r="DV134" i="21"/>
  <c r="DW134" i="21"/>
  <c r="DX134" i="21"/>
  <c r="DY134" i="21"/>
  <c r="DZ134" i="21"/>
  <c r="EA134" i="21"/>
  <c r="EB134" i="21"/>
  <c r="EC134" i="21"/>
  <c r="ED134" i="21"/>
  <c r="EE134" i="21"/>
  <c r="EF134" i="21"/>
  <c r="EG134" i="21"/>
  <c r="EH134" i="21"/>
  <c r="EI134" i="21"/>
  <c r="EJ134" i="21"/>
  <c r="EK134" i="21"/>
  <c r="EL134" i="21"/>
  <c r="EM134" i="21"/>
  <c r="EN134" i="21"/>
  <c r="EO134" i="21"/>
  <c r="EP134" i="21"/>
  <c r="EQ134" i="21"/>
  <c r="ER134" i="21"/>
  <c r="ES134" i="21"/>
  <c r="ET134" i="21"/>
  <c r="EU134" i="21"/>
  <c r="EV134" i="21"/>
  <c r="EW134" i="21"/>
  <c r="EX134" i="21"/>
  <c r="EY134" i="21"/>
  <c r="EZ134" i="21"/>
  <c r="FA134" i="21"/>
  <c r="FB134" i="21"/>
  <c r="FC134" i="21"/>
  <c r="FD134" i="21"/>
  <c r="FE134" i="21"/>
  <c r="FF134" i="21"/>
  <c r="FG134" i="21"/>
  <c r="FH134" i="21"/>
  <c r="FI134" i="21"/>
  <c r="FJ134" i="21"/>
  <c r="FK134" i="21"/>
  <c r="FL134" i="21"/>
  <c r="FM134" i="21"/>
  <c r="FN134" i="21"/>
  <c r="FO134" i="21"/>
  <c r="FP134" i="21"/>
  <c r="FQ134" i="21"/>
  <c r="FR134" i="21"/>
  <c r="FS134" i="21"/>
  <c r="FT134" i="21"/>
  <c r="FU134" i="21"/>
  <c r="FV134" i="21"/>
  <c r="FW134" i="21"/>
  <c r="FX134" i="21"/>
  <c r="FY134" i="21"/>
  <c r="FZ134" i="21"/>
  <c r="GA134" i="21"/>
  <c r="GB134" i="21"/>
  <c r="GC134" i="21"/>
  <c r="GD134" i="21"/>
  <c r="GE134" i="21"/>
  <c r="GF134" i="21"/>
  <c r="GG134" i="21"/>
  <c r="GH134" i="21"/>
  <c r="GI134" i="21"/>
  <c r="GJ134" i="21"/>
  <c r="GK134" i="21"/>
  <c r="GL134" i="21"/>
  <c r="GM134" i="21"/>
  <c r="GN134" i="21"/>
  <c r="GO134" i="21"/>
  <c r="GP134" i="21"/>
  <c r="GQ134" i="21"/>
  <c r="GR134" i="21"/>
  <c r="GS134" i="21"/>
  <c r="E135" i="21"/>
  <c r="F135" i="21"/>
  <c r="G135" i="21"/>
  <c r="H135" i="21"/>
  <c r="I135" i="21"/>
  <c r="J135" i="21"/>
  <c r="K135" i="21"/>
  <c r="L135" i="21"/>
  <c r="M135" i="21"/>
  <c r="N135" i="21"/>
  <c r="O135" i="21"/>
  <c r="P135" i="21"/>
  <c r="Q135" i="21"/>
  <c r="R135" i="21"/>
  <c r="S135" i="21"/>
  <c r="T135" i="21"/>
  <c r="U135" i="21"/>
  <c r="V135" i="21"/>
  <c r="W135" i="21"/>
  <c r="X135" i="21"/>
  <c r="Y135" i="21"/>
  <c r="Z135" i="21"/>
  <c r="AA135" i="21"/>
  <c r="AB135" i="21"/>
  <c r="AC135" i="21"/>
  <c r="AD135" i="21"/>
  <c r="AE135" i="21"/>
  <c r="AF135" i="21"/>
  <c r="AG135" i="21"/>
  <c r="AH135" i="21"/>
  <c r="AI135" i="21"/>
  <c r="AJ135" i="21"/>
  <c r="AK135" i="21"/>
  <c r="AL135" i="21"/>
  <c r="AM135" i="21"/>
  <c r="AN135" i="21"/>
  <c r="AO135" i="21"/>
  <c r="AP135" i="21"/>
  <c r="AQ135" i="21"/>
  <c r="AR135" i="21"/>
  <c r="AS135" i="21"/>
  <c r="AT135" i="21"/>
  <c r="AU135" i="21"/>
  <c r="AV135" i="21"/>
  <c r="AW135" i="21"/>
  <c r="AX135" i="21"/>
  <c r="AY135" i="21"/>
  <c r="AZ135" i="21"/>
  <c r="BA135" i="21"/>
  <c r="BB135" i="21"/>
  <c r="BC135" i="21"/>
  <c r="BD135" i="21"/>
  <c r="BE135" i="21"/>
  <c r="BF135" i="21"/>
  <c r="BG135" i="21"/>
  <c r="BH135" i="21"/>
  <c r="BI135" i="21"/>
  <c r="BJ135" i="21"/>
  <c r="BK135" i="21"/>
  <c r="BL135" i="21"/>
  <c r="BM135" i="21"/>
  <c r="BN135" i="21"/>
  <c r="BO135" i="21"/>
  <c r="BP135" i="21"/>
  <c r="BQ135" i="21"/>
  <c r="BR135" i="21"/>
  <c r="BS135" i="21"/>
  <c r="BT135" i="21"/>
  <c r="BU135" i="21"/>
  <c r="BV135" i="21"/>
  <c r="BW135" i="21"/>
  <c r="BX135" i="21"/>
  <c r="BY135" i="21"/>
  <c r="BZ135" i="21"/>
  <c r="CA135" i="21"/>
  <c r="CB135" i="21"/>
  <c r="CC135" i="21"/>
  <c r="CD135" i="21"/>
  <c r="CE135" i="21"/>
  <c r="CF135" i="21"/>
  <c r="CG135" i="21"/>
  <c r="CH135" i="21"/>
  <c r="CI135" i="21"/>
  <c r="CJ135" i="21"/>
  <c r="CK135" i="21"/>
  <c r="CL135" i="21"/>
  <c r="CM135" i="21"/>
  <c r="CN135" i="21"/>
  <c r="CO135" i="21"/>
  <c r="CP135" i="21"/>
  <c r="CQ135" i="21"/>
  <c r="CR135" i="21"/>
  <c r="CS135" i="21"/>
  <c r="CT135" i="21"/>
  <c r="CU135" i="21"/>
  <c r="CV135" i="21"/>
  <c r="CW135" i="21"/>
  <c r="CX135" i="21"/>
  <c r="CY135" i="21"/>
  <c r="CZ135" i="21"/>
  <c r="DA135" i="21"/>
  <c r="DB135" i="21"/>
  <c r="DC135" i="21"/>
  <c r="DD135" i="21"/>
  <c r="DE135" i="21"/>
  <c r="DF135" i="21"/>
  <c r="DG135" i="21"/>
  <c r="DH135" i="21"/>
  <c r="DI135" i="21"/>
  <c r="DJ135" i="21"/>
  <c r="DK135" i="21"/>
  <c r="DL135" i="21"/>
  <c r="DM135" i="21"/>
  <c r="DN135" i="21"/>
  <c r="DO135" i="21"/>
  <c r="DP135" i="21"/>
  <c r="DQ135" i="21"/>
  <c r="DR135" i="21"/>
  <c r="DS135" i="21"/>
  <c r="DT135" i="21"/>
  <c r="DU135" i="21"/>
  <c r="DV135" i="21"/>
  <c r="DW135" i="21"/>
  <c r="DX135" i="21"/>
  <c r="DY135" i="21"/>
  <c r="DZ135" i="21"/>
  <c r="EA135" i="21"/>
  <c r="EB135" i="21"/>
  <c r="EC135" i="21"/>
  <c r="ED135" i="21"/>
  <c r="EE135" i="21"/>
  <c r="EF135" i="21"/>
  <c r="EG135" i="21"/>
  <c r="EH135" i="21"/>
  <c r="EI135" i="21"/>
  <c r="EJ135" i="21"/>
  <c r="EK135" i="21"/>
  <c r="EL135" i="21"/>
  <c r="EM135" i="21"/>
  <c r="EN135" i="21"/>
  <c r="EO135" i="21"/>
  <c r="EP135" i="21"/>
  <c r="EQ135" i="21"/>
  <c r="ER135" i="21"/>
  <c r="ES135" i="21"/>
  <c r="ET135" i="21"/>
  <c r="EU135" i="21"/>
  <c r="EV135" i="21"/>
  <c r="EW135" i="21"/>
  <c r="EX135" i="21"/>
  <c r="EY135" i="21"/>
  <c r="EZ135" i="21"/>
  <c r="FA135" i="21"/>
  <c r="FB135" i="21"/>
  <c r="FC135" i="21"/>
  <c r="FD135" i="21"/>
  <c r="FE135" i="21"/>
  <c r="FF135" i="21"/>
  <c r="FG135" i="21"/>
  <c r="FH135" i="21"/>
  <c r="FI135" i="21"/>
  <c r="FJ135" i="21"/>
  <c r="FK135" i="21"/>
  <c r="FL135" i="21"/>
  <c r="FM135" i="21"/>
  <c r="FN135" i="21"/>
  <c r="FO135" i="21"/>
  <c r="FP135" i="21"/>
  <c r="FQ135" i="21"/>
  <c r="FR135" i="21"/>
  <c r="FS135" i="21"/>
  <c r="FT135" i="21"/>
  <c r="FU135" i="21"/>
  <c r="FV135" i="21"/>
  <c r="FW135" i="21"/>
  <c r="FX135" i="21"/>
  <c r="FY135" i="21"/>
  <c r="FZ135" i="21"/>
  <c r="GA135" i="21"/>
  <c r="GB135" i="21"/>
  <c r="GC135" i="21"/>
  <c r="GD135" i="21"/>
  <c r="GE135" i="21"/>
  <c r="GF135" i="21"/>
  <c r="GG135" i="21"/>
  <c r="GH135" i="21"/>
  <c r="GI135" i="21"/>
  <c r="GJ135" i="21"/>
  <c r="GK135" i="21"/>
  <c r="GL135" i="21"/>
  <c r="GM135" i="21"/>
  <c r="GN135" i="21"/>
  <c r="GO135" i="21"/>
  <c r="GP135" i="21"/>
  <c r="GQ135" i="21"/>
  <c r="GR135" i="21"/>
  <c r="GS135" i="21"/>
  <c r="E136" i="21"/>
  <c r="F136" i="21"/>
  <c r="G136" i="21"/>
  <c r="H136" i="21"/>
  <c r="I136" i="21"/>
  <c r="J136" i="21"/>
  <c r="K136" i="21"/>
  <c r="L136" i="21"/>
  <c r="M136" i="21"/>
  <c r="N136" i="21"/>
  <c r="O136" i="21"/>
  <c r="P136" i="21"/>
  <c r="Q136" i="21"/>
  <c r="R136" i="21"/>
  <c r="S136" i="21"/>
  <c r="T136" i="21"/>
  <c r="U136" i="21"/>
  <c r="V136" i="21"/>
  <c r="W136" i="21"/>
  <c r="X136" i="21"/>
  <c r="Y136" i="21"/>
  <c r="Z136" i="21"/>
  <c r="AA136" i="21"/>
  <c r="AB136" i="21"/>
  <c r="AC136" i="21"/>
  <c r="AD136" i="21"/>
  <c r="AE136" i="21"/>
  <c r="AF136" i="21"/>
  <c r="AG136" i="21"/>
  <c r="AH136" i="21"/>
  <c r="AI136" i="21"/>
  <c r="AJ136" i="21"/>
  <c r="AK136" i="21"/>
  <c r="AL136" i="21"/>
  <c r="AM136" i="21"/>
  <c r="AN136" i="21"/>
  <c r="AO136" i="21"/>
  <c r="AP136" i="21"/>
  <c r="AQ136" i="21"/>
  <c r="AR136" i="21"/>
  <c r="AS136" i="21"/>
  <c r="AT136" i="21"/>
  <c r="AU136" i="21"/>
  <c r="AV136" i="21"/>
  <c r="AW136" i="21"/>
  <c r="AX136" i="21"/>
  <c r="AY136" i="21"/>
  <c r="AZ136" i="21"/>
  <c r="BA136" i="21"/>
  <c r="BB136" i="21"/>
  <c r="BC136" i="21"/>
  <c r="BD136" i="21"/>
  <c r="BE136" i="21"/>
  <c r="BF136" i="21"/>
  <c r="BG136" i="21"/>
  <c r="BH136" i="21"/>
  <c r="BI136" i="21"/>
  <c r="BJ136" i="21"/>
  <c r="BK136" i="21"/>
  <c r="BL136" i="21"/>
  <c r="BM136" i="21"/>
  <c r="BN136" i="21"/>
  <c r="BO136" i="21"/>
  <c r="BP136" i="21"/>
  <c r="BQ136" i="21"/>
  <c r="BR136" i="21"/>
  <c r="BS136" i="21"/>
  <c r="BT136" i="21"/>
  <c r="BU136" i="21"/>
  <c r="BV136" i="21"/>
  <c r="BW136" i="21"/>
  <c r="BX136" i="21"/>
  <c r="BY136" i="21"/>
  <c r="BZ136" i="21"/>
  <c r="CA136" i="21"/>
  <c r="CB136" i="21"/>
  <c r="CC136" i="21"/>
  <c r="CD136" i="21"/>
  <c r="CE136" i="21"/>
  <c r="CF136" i="21"/>
  <c r="CG136" i="21"/>
  <c r="CH136" i="21"/>
  <c r="CI136" i="21"/>
  <c r="CJ136" i="21"/>
  <c r="CK136" i="21"/>
  <c r="CL136" i="21"/>
  <c r="CM136" i="21"/>
  <c r="CN136" i="21"/>
  <c r="CO136" i="21"/>
  <c r="CP136" i="21"/>
  <c r="CQ136" i="21"/>
  <c r="CR136" i="21"/>
  <c r="CS136" i="21"/>
  <c r="CT136" i="21"/>
  <c r="CU136" i="21"/>
  <c r="CV136" i="21"/>
  <c r="CW136" i="21"/>
  <c r="CX136" i="21"/>
  <c r="CY136" i="21"/>
  <c r="CZ136" i="21"/>
  <c r="DA136" i="21"/>
  <c r="DB136" i="21"/>
  <c r="DC136" i="21"/>
  <c r="DD136" i="21"/>
  <c r="DE136" i="21"/>
  <c r="DF136" i="21"/>
  <c r="DG136" i="21"/>
  <c r="DH136" i="21"/>
  <c r="DI136" i="21"/>
  <c r="DJ136" i="21"/>
  <c r="DK136" i="21"/>
  <c r="DL136" i="21"/>
  <c r="DM136" i="21"/>
  <c r="DN136" i="21"/>
  <c r="DO136" i="21"/>
  <c r="DP136" i="21"/>
  <c r="DQ136" i="21"/>
  <c r="DR136" i="21"/>
  <c r="DS136" i="21"/>
  <c r="DT136" i="21"/>
  <c r="DU136" i="21"/>
  <c r="DV136" i="21"/>
  <c r="DW136" i="21"/>
  <c r="DX136" i="21"/>
  <c r="DY136" i="21"/>
  <c r="DZ136" i="21"/>
  <c r="EA136" i="21"/>
  <c r="EB136" i="21"/>
  <c r="EC136" i="21"/>
  <c r="ED136" i="21"/>
  <c r="EE136" i="21"/>
  <c r="EF136" i="21"/>
  <c r="EG136" i="21"/>
  <c r="EH136" i="21"/>
  <c r="EI136" i="21"/>
  <c r="EJ136" i="21"/>
  <c r="EK136" i="21"/>
  <c r="EL136" i="21"/>
  <c r="EM136" i="21"/>
  <c r="EN136" i="21"/>
  <c r="EO136" i="21"/>
  <c r="EP136" i="21"/>
  <c r="EQ136" i="21"/>
  <c r="ER136" i="21"/>
  <c r="ES136" i="21"/>
  <c r="ET136" i="21"/>
  <c r="EU136" i="21"/>
  <c r="EV136" i="21"/>
  <c r="EW136" i="21"/>
  <c r="EX136" i="21"/>
  <c r="EY136" i="21"/>
  <c r="EZ136" i="21"/>
  <c r="FA136" i="21"/>
  <c r="FB136" i="21"/>
  <c r="FC136" i="21"/>
  <c r="FD136" i="21"/>
  <c r="FE136" i="21"/>
  <c r="FF136" i="21"/>
  <c r="FG136" i="21"/>
  <c r="FH136" i="21"/>
  <c r="FI136" i="21"/>
  <c r="FJ136" i="21"/>
  <c r="FK136" i="21"/>
  <c r="FL136" i="21"/>
  <c r="FM136" i="21"/>
  <c r="FN136" i="21"/>
  <c r="FO136" i="21"/>
  <c r="FP136" i="21"/>
  <c r="FQ136" i="21"/>
  <c r="FR136" i="21"/>
  <c r="FS136" i="21"/>
  <c r="FT136" i="21"/>
  <c r="FU136" i="21"/>
  <c r="FV136" i="21"/>
  <c r="FW136" i="21"/>
  <c r="FX136" i="21"/>
  <c r="FY136" i="21"/>
  <c r="FZ136" i="21"/>
  <c r="GA136" i="21"/>
  <c r="GB136" i="21"/>
  <c r="GC136" i="21"/>
  <c r="GD136" i="21"/>
  <c r="GE136" i="21"/>
  <c r="GF136" i="21"/>
  <c r="GG136" i="21"/>
  <c r="GH136" i="21"/>
  <c r="GI136" i="21"/>
  <c r="GJ136" i="21"/>
  <c r="GK136" i="21"/>
  <c r="GL136" i="21"/>
  <c r="GM136" i="21"/>
  <c r="GN136" i="21"/>
  <c r="GO136" i="21"/>
  <c r="GP136" i="21"/>
  <c r="GQ136" i="21"/>
  <c r="GR136" i="21"/>
  <c r="GS136" i="21"/>
  <c r="E137" i="21"/>
  <c r="F137" i="21"/>
  <c r="G137" i="21"/>
  <c r="H137" i="21"/>
  <c r="I137" i="21"/>
  <c r="J137" i="21"/>
  <c r="K137" i="21"/>
  <c r="L137" i="21"/>
  <c r="M137" i="21"/>
  <c r="N137" i="21"/>
  <c r="O137" i="21"/>
  <c r="P137" i="21"/>
  <c r="Q137" i="21"/>
  <c r="R137" i="21"/>
  <c r="S137" i="21"/>
  <c r="T137" i="21"/>
  <c r="U137" i="21"/>
  <c r="V137" i="21"/>
  <c r="W137" i="21"/>
  <c r="X137" i="21"/>
  <c r="Y137" i="21"/>
  <c r="Z137" i="21"/>
  <c r="AA137" i="21"/>
  <c r="AB137" i="21"/>
  <c r="AC137" i="21"/>
  <c r="AD137" i="21"/>
  <c r="AE137" i="21"/>
  <c r="AF137" i="21"/>
  <c r="AG137" i="21"/>
  <c r="AH137" i="21"/>
  <c r="AI137" i="21"/>
  <c r="AJ137" i="21"/>
  <c r="AK137" i="21"/>
  <c r="AL137" i="21"/>
  <c r="AM137" i="21"/>
  <c r="AN137" i="21"/>
  <c r="AO137" i="21"/>
  <c r="AP137" i="21"/>
  <c r="AQ137" i="21"/>
  <c r="AR137" i="21"/>
  <c r="AS137" i="21"/>
  <c r="AT137" i="21"/>
  <c r="AU137" i="21"/>
  <c r="AV137" i="21"/>
  <c r="AW137" i="21"/>
  <c r="AX137" i="21"/>
  <c r="AY137" i="21"/>
  <c r="AZ137" i="21"/>
  <c r="BA137" i="21"/>
  <c r="BB137" i="21"/>
  <c r="BC137" i="21"/>
  <c r="BD137" i="21"/>
  <c r="BE137" i="21"/>
  <c r="BF137" i="21"/>
  <c r="BG137" i="21"/>
  <c r="BH137" i="21"/>
  <c r="BI137" i="21"/>
  <c r="BJ137" i="21"/>
  <c r="BK137" i="21"/>
  <c r="BL137" i="21"/>
  <c r="BM137" i="21"/>
  <c r="BN137" i="21"/>
  <c r="BO137" i="21"/>
  <c r="BP137" i="21"/>
  <c r="BQ137" i="21"/>
  <c r="BR137" i="21"/>
  <c r="BS137" i="21"/>
  <c r="BT137" i="21"/>
  <c r="BU137" i="21"/>
  <c r="BV137" i="21"/>
  <c r="BW137" i="21"/>
  <c r="BX137" i="21"/>
  <c r="BY137" i="21"/>
  <c r="BZ137" i="21"/>
  <c r="CA137" i="21"/>
  <c r="CB137" i="21"/>
  <c r="CC137" i="21"/>
  <c r="CD137" i="21"/>
  <c r="CE137" i="21"/>
  <c r="CF137" i="21"/>
  <c r="CG137" i="21"/>
  <c r="CH137" i="21"/>
  <c r="CI137" i="21"/>
  <c r="CJ137" i="21"/>
  <c r="CK137" i="21"/>
  <c r="CL137" i="21"/>
  <c r="CM137" i="21"/>
  <c r="CN137" i="21"/>
  <c r="CO137" i="21"/>
  <c r="CP137" i="21"/>
  <c r="CQ137" i="21"/>
  <c r="CR137" i="21"/>
  <c r="CS137" i="21"/>
  <c r="CT137" i="21"/>
  <c r="CU137" i="21"/>
  <c r="CV137" i="21"/>
  <c r="CW137" i="21"/>
  <c r="CX137" i="21"/>
  <c r="CY137" i="21"/>
  <c r="CZ137" i="21"/>
  <c r="DA137" i="21"/>
  <c r="DB137" i="21"/>
  <c r="DC137" i="21"/>
  <c r="DD137" i="21"/>
  <c r="DE137" i="21"/>
  <c r="DF137" i="21"/>
  <c r="DG137" i="21"/>
  <c r="DH137" i="21"/>
  <c r="DI137" i="21"/>
  <c r="DJ137" i="21"/>
  <c r="DK137" i="21"/>
  <c r="DL137" i="21"/>
  <c r="DM137" i="21"/>
  <c r="DN137" i="21"/>
  <c r="DO137" i="21"/>
  <c r="DP137" i="21"/>
  <c r="DQ137" i="21"/>
  <c r="DR137" i="21"/>
  <c r="DS137" i="21"/>
  <c r="DT137" i="21"/>
  <c r="DU137" i="21"/>
  <c r="DV137" i="21"/>
  <c r="DW137" i="21"/>
  <c r="DX137" i="21"/>
  <c r="DY137" i="21"/>
  <c r="DZ137" i="21"/>
  <c r="EA137" i="21"/>
  <c r="EB137" i="21"/>
  <c r="EC137" i="21"/>
  <c r="ED137" i="21"/>
  <c r="EE137" i="21"/>
  <c r="EF137" i="21"/>
  <c r="EG137" i="21"/>
  <c r="EH137" i="21"/>
  <c r="EI137" i="21"/>
  <c r="EJ137" i="21"/>
  <c r="EK137" i="21"/>
  <c r="EL137" i="21"/>
  <c r="EM137" i="21"/>
  <c r="EN137" i="21"/>
  <c r="EO137" i="21"/>
  <c r="EP137" i="21"/>
  <c r="EQ137" i="21"/>
  <c r="ER137" i="21"/>
  <c r="ES137" i="21"/>
  <c r="ET137" i="21"/>
  <c r="EU137" i="21"/>
  <c r="EV137" i="21"/>
  <c r="EW137" i="21"/>
  <c r="EX137" i="21"/>
  <c r="EY137" i="21"/>
  <c r="EZ137" i="21"/>
  <c r="FA137" i="21"/>
  <c r="FB137" i="21"/>
  <c r="FC137" i="21"/>
  <c r="FD137" i="21"/>
  <c r="FE137" i="21"/>
  <c r="FF137" i="21"/>
  <c r="FG137" i="21"/>
  <c r="FH137" i="21"/>
  <c r="FI137" i="21"/>
  <c r="FJ137" i="21"/>
  <c r="FK137" i="21"/>
  <c r="FL137" i="21"/>
  <c r="FM137" i="21"/>
  <c r="FN137" i="21"/>
  <c r="FO137" i="21"/>
  <c r="FP137" i="21"/>
  <c r="FQ137" i="21"/>
  <c r="FR137" i="21"/>
  <c r="FS137" i="21"/>
  <c r="FT137" i="21"/>
  <c r="FU137" i="21"/>
  <c r="FV137" i="21"/>
  <c r="FW137" i="21"/>
  <c r="FX137" i="21"/>
  <c r="FY137" i="21"/>
  <c r="FZ137" i="21"/>
  <c r="GA137" i="21"/>
  <c r="GB137" i="21"/>
  <c r="GC137" i="21"/>
  <c r="GD137" i="21"/>
  <c r="GE137" i="21"/>
  <c r="GF137" i="21"/>
  <c r="GG137" i="21"/>
  <c r="GH137" i="21"/>
  <c r="GI137" i="21"/>
  <c r="GJ137" i="21"/>
  <c r="GK137" i="21"/>
  <c r="GL137" i="21"/>
  <c r="GM137" i="21"/>
  <c r="GN137" i="21"/>
  <c r="GO137" i="21"/>
  <c r="GP137" i="21"/>
  <c r="GQ137" i="21"/>
  <c r="GR137" i="21"/>
  <c r="GS137" i="21"/>
  <c r="E138" i="21"/>
  <c r="F138" i="21"/>
  <c r="G138" i="21"/>
  <c r="H138" i="21"/>
  <c r="I138" i="21"/>
  <c r="J138" i="21"/>
  <c r="K138" i="21"/>
  <c r="L138" i="21"/>
  <c r="M138" i="21"/>
  <c r="N138" i="21"/>
  <c r="O138" i="21"/>
  <c r="P138" i="21"/>
  <c r="Q138" i="21"/>
  <c r="R138" i="21"/>
  <c r="S138" i="21"/>
  <c r="T138" i="21"/>
  <c r="U138" i="21"/>
  <c r="V138" i="21"/>
  <c r="W138" i="21"/>
  <c r="X138" i="21"/>
  <c r="Y138" i="21"/>
  <c r="Z138" i="21"/>
  <c r="AA138" i="21"/>
  <c r="AB138" i="21"/>
  <c r="AC138" i="21"/>
  <c r="AD138" i="21"/>
  <c r="AE138" i="21"/>
  <c r="AF138" i="21"/>
  <c r="AG138" i="21"/>
  <c r="AH138" i="21"/>
  <c r="AI138" i="21"/>
  <c r="AJ138" i="21"/>
  <c r="AK138" i="21"/>
  <c r="AL138" i="21"/>
  <c r="AM138" i="21"/>
  <c r="AN138" i="21"/>
  <c r="AO138" i="21"/>
  <c r="AP138" i="21"/>
  <c r="AQ138" i="21"/>
  <c r="AR138" i="21"/>
  <c r="AS138" i="21"/>
  <c r="AT138" i="21"/>
  <c r="AU138" i="21"/>
  <c r="AV138" i="21"/>
  <c r="AW138" i="21"/>
  <c r="AX138" i="21"/>
  <c r="AY138" i="21"/>
  <c r="AZ138" i="21"/>
  <c r="BA138" i="21"/>
  <c r="BB138" i="21"/>
  <c r="BC138" i="21"/>
  <c r="BD138" i="21"/>
  <c r="BE138" i="21"/>
  <c r="BF138" i="21"/>
  <c r="BG138" i="21"/>
  <c r="BH138" i="21"/>
  <c r="BI138" i="21"/>
  <c r="BJ138" i="21"/>
  <c r="BK138" i="21"/>
  <c r="BL138" i="21"/>
  <c r="BM138" i="21"/>
  <c r="BN138" i="21"/>
  <c r="BO138" i="21"/>
  <c r="BP138" i="21"/>
  <c r="BQ138" i="21"/>
  <c r="BR138" i="21"/>
  <c r="BS138" i="21"/>
  <c r="BT138" i="21"/>
  <c r="BU138" i="21"/>
  <c r="BV138" i="21"/>
  <c r="BW138" i="21"/>
  <c r="BX138" i="21"/>
  <c r="BY138" i="21"/>
  <c r="BZ138" i="21"/>
  <c r="CA138" i="21"/>
  <c r="CB138" i="21"/>
  <c r="CC138" i="21"/>
  <c r="CD138" i="21"/>
  <c r="CE138" i="21"/>
  <c r="CF138" i="21"/>
  <c r="CG138" i="21"/>
  <c r="CH138" i="21"/>
  <c r="CI138" i="21"/>
  <c r="CJ138" i="21"/>
  <c r="CK138" i="21"/>
  <c r="CL138" i="21"/>
  <c r="CM138" i="21"/>
  <c r="CN138" i="21"/>
  <c r="CO138" i="21"/>
  <c r="CP138" i="21"/>
  <c r="CQ138" i="21"/>
  <c r="CR138" i="21"/>
  <c r="CS138" i="21"/>
  <c r="CT138" i="21"/>
  <c r="CU138" i="21"/>
  <c r="CV138" i="21"/>
  <c r="CW138" i="21"/>
  <c r="CX138" i="21"/>
  <c r="CY138" i="21"/>
  <c r="CZ138" i="21"/>
  <c r="DA138" i="21"/>
  <c r="DB138" i="21"/>
  <c r="DC138" i="21"/>
  <c r="DD138" i="21"/>
  <c r="DE138" i="21"/>
  <c r="DF138" i="21"/>
  <c r="DG138" i="21"/>
  <c r="DH138" i="21"/>
  <c r="DI138" i="21"/>
  <c r="DJ138" i="21"/>
  <c r="DK138" i="21"/>
  <c r="DL138" i="21"/>
  <c r="DM138" i="21"/>
  <c r="DN138" i="21"/>
  <c r="DO138" i="21"/>
  <c r="DP138" i="21"/>
  <c r="DQ138" i="21"/>
  <c r="DR138" i="21"/>
  <c r="DS138" i="21"/>
  <c r="DT138" i="21"/>
  <c r="DU138" i="21"/>
  <c r="DV138" i="21"/>
  <c r="DW138" i="21"/>
  <c r="DX138" i="21"/>
  <c r="DY138" i="21"/>
  <c r="DZ138" i="21"/>
  <c r="EA138" i="21"/>
  <c r="EB138" i="21"/>
  <c r="EC138" i="21"/>
  <c r="ED138" i="21"/>
  <c r="EE138" i="21"/>
  <c r="EF138" i="21"/>
  <c r="EG138" i="21"/>
  <c r="EH138" i="21"/>
  <c r="EI138" i="21"/>
  <c r="EJ138" i="21"/>
  <c r="EK138" i="21"/>
  <c r="EL138" i="21"/>
  <c r="EM138" i="21"/>
  <c r="EN138" i="21"/>
  <c r="EO138" i="21"/>
  <c r="EP138" i="21"/>
  <c r="EQ138" i="21"/>
  <c r="ER138" i="21"/>
  <c r="ES138" i="21"/>
  <c r="ET138" i="21"/>
  <c r="EU138" i="21"/>
  <c r="EV138" i="21"/>
  <c r="EW138" i="21"/>
  <c r="EX138" i="21"/>
  <c r="EY138" i="21"/>
  <c r="EZ138" i="21"/>
  <c r="FA138" i="21"/>
  <c r="FB138" i="21"/>
  <c r="FC138" i="21"/>
  <c r="FD138" i="21"/>
  <c r="FE138" i="21"/>
  <c r="FF138" i="21"/>
  <c r="FG138" i="21"/>
  <c r="FH138" i="21"/>
  <c r="FI138" i="21"/>
  <c r="FJ138" i="21"/>
  <c r="FK138" i="21"/>
  <c r="FL138" i="21"/>
  <c r="FM138" i="21"/>
  <c r="FN138" i="21"/>
  <c r="FO138" i="21"/>
  <c r="FP138" i="21"/>
  <c r="FQ138" i="21"/>
  <c r="FR138" i="21"/>
  <c r="FS138" i="21"/>
  <c r="FT138" i="21"/>
  <c r="FU138" i="21"/>
  <c r="FV138" i="21"/>
  <c r="FW138" i="21"/>
  <c r="FX138" i="21"/>
  <c r="FY138" i="21"/>
  <c r="FZ138" i="21"/>
  <c r="GA138" i="21"/>
  <c r="GB138" i="21"/>
  <c r="GC138" i="21"/>
  <c r="GD138" i="21"/>
  <c r="GE138" i="21"/>
  <c r="GF138" i="21"/>
  <c r="GG138" i="21"/>
  <c r="GH138" i="21"/>
  <c r="GI138" i="21"/>
  <c r="GJ138" i="21"/>
  <c r="GK138" i="21"/>
  <c r="GL138" i="21"/>
  <c r="GM138" i="21"/>
  <c r="GN138" i="21"/>
  <c r="GO138" i="21"/>
  <c r="GP138" i="21"/>
  <c r="GQ138" i="21"/>
  <c r="GR138" i="21"/>
  <c r="GS138" i="21"/>
  <c r="E139" i="21"/>
  <c r="F139" i="21"/>
  <c r="G139" i="21"/>
  <c r="H139" i="21"/>
  <c r="I139" i="21"/>
  <c r="J139" i="21"/>
  <c r="K139" i="21"/>
  <c r="L139" i="21"/>
  <c r="M139" i="21"/>
  <c r="N139" i="21"/>
  <c r="O139" i="21"/>
  <c r="P139" i="21"/>
  <c r="Q139" i="21"/>
  <c r="R139" i="21"/>
  <c r="S139" i="21"/>
  <c r="T139" i="21"/>
  <c r="U139" i="21"/>
  <c r="V139" i="21"/>
  <c r="W139" i="21"/>
  <c r="X139" i="21"/>
  <c r="Y139" i="21"/>
  <c r="Z139" i="21"/>
  <c r="AA139" i="21"/>
  <c r="AB139" i="21"/>
  <c r="AC139" i="21"/>
  <c r="AD139" i="21"/>
  <c r="AE139" i="21"/>
  <c r="AF139" i="21"/>
  <c r="AG139" i="21"/>
  <c r="AH139" i="21"/>
  <c r="AI139" i="21"/>
  <c r="AJ139" i="21"/>
  <c r="AK139" i="21"/>
  <c r="AL139" i="21"/>
  <c r="AM139" i="21"/>
  <c r="AN139" i="21"/>
  <c r="AO139" i="21"/>
  <c r="AP139" i="21"/>
  <c r="AQ139" i="21"/>
  <c r="AR139" i="21"/>
  <c r="AS139" i="21"/>
  <c r="AT139" i="21"/>
  <c r="AU139" i="21"/>
  <c r="AV139" i="21"/>
  <c r="AW139" i="21"/>
  <c r="AX139" i="21"/>
  <c r="AY139" i="21"/>
  <c r="AZ139" i="21"/>
  <c r="BA139" i="21"/>
  <c r="BB139" i="21"/>
  <c r="BC139" i="21"/>
  <c r="BD139" i="21"/>
  <c r="BE139" i="21"/>
  <c r="BF139" i="21"/>
  <c r="BG139" i="21"/>
  <c r="BH139" i="21"/>
  <c r="BI139" i="21"/>
  <c r="BJ139" i="21"/>
  <c r="BK139" i="21"/>
  <c r="BL139" i="21"/>
  <c r="BM139" i="21"/>
  <c r="BN139" i="21"/>
  <c r="BO139" i="21"/>
  <c r="BP139" i="21"/>
  <c r="BQ139" i="21"/>
  <c r="BR139" i="21"/>
  <c r="BS139" i="21"/>
  <c r="BT139" i="21"/>
  <c r="BU139" i="21"/>
  <c r="BV139" i="21"/>
  <c r="BW139" i="21"/>
  <c r="BX139" i="21"/>
  <c r="BY139" i="21"/>
  <c r="BZ139" i="21"/>
  <c r="CA139" i="21"/>
  <c r="CB139" i="21"/>
  <c r="CC139" i="21"/>
  <c r="CD139" i="21"/>
  <c r="CE139" i="21"/>
  <c r="CF139" i="21"/>
  <c r="CG139" i="21"/>
  <c r="CH139" i="21"/>
  <c r="CI139" i="21"/>
  <c r="CJ139" i="21"/>
  <c r="CK139" i="21"/>
  <c r="CL139" i="21"/>
  <c r="CM139" i="21"/>
  <c r="CN139" i="21"/>
  <c r="CO139" i="21"/>
  <c r="CP139" i="21"/>
  <c r="CQ139" i="21"/>
  <c r="CR139" i="21"/>
  <c r="CS139" i="21"/>
  <c r="CT139" i="21"/>
  <c r="CU139" i="21"/>
  <c r="CV139" i="21"/>
  <c r="CW139" i="21"/>
  <c r="CX139" i="21"/>
  <c r="CY139" i="21"/>
  <c r="CZ139" i="21"/>
  <c r="DA139" i="21"/>
  <c r="DB139" i="21"/>
  <c r="DC139" i="21"/>
  <c r="DD139" i="21"/>
  <c r="DE139" i="21"/>
  <c r="DF139" i="21"/>
  <c r="DG139" i="21"/>
  <c r="DH139" i="21"/>
  <c r="DI139" i="21"/>
  <c r="DJ139" i="21"/>
  <c r="DK139" i="21"/>
  <c r="DL139" i="21"/>
  <c r="DM139" i="21"/>
  <c r="DN139" i="21"/>
  <c r="DO139" i="21"/>
  <c r="DP139" i="21"/>
  <c r="DQ139" i="21"/>
  <c r="DR139" i="21"/>
  <c r="DS139" i="21"/>
  <c r="DT139" i="21"/>
  <c r="DU139" i="21"/>
  <c r="DV139" i="21"/>
  <c r="DW139" i="21"/>
  <c r="DX139" i="21"/>
  <c r="DY139" i="21"/>
  <c r="DZ139" i="21"/>
  <c r="EA139" i="21"/>
  <c r="EB139" i="21"/>
  <c r="EC139" i="21"/>
  <c r="ED139" i="21"/>
  <c r="EE139" i="21"/>
  <c r="EF139" i="21"/>
  <c r="EG139" i="21"/>
  <c r="EH139" i="21"/>
  <c r="EI139" i="21"/>
  <c r="EJ139" i="21"/>
  <c r="EK139" i="21"/>
  <c r="EL139" i="21"/>
  <c r="EM139" i="21"/>
  <c r="EN139" i="21"/>
  <c r="EO139" i="21"/>
  <c r="EP139" i="21"/>
  <c r="EQ139" i="21"/>
  <c r="ER139" i="21"/>
  <c r="ES139" i="21"/>
  <c r="ET139" i="21"/>
  <c r="EU139" i="21"/>
  <c r="EV139" i="21"/>
  <c r="EW139" i="21"/>
  <c r="EX139" i="21"/>
  <c r="EY139" i="21"/>
  <c r="EZ139" i="21"/>
  <c r="FA139" i="21"/>
  <c r="FB139" i="21"/>
  <c r="FC139" i="21"/>
  <c r="FD139" i="21"/>
  <c r="FE139" i="21"/>
  <c r="FF139" i="21"/>
  <c r="FG139" i="21"/>
  <c r="FH139" i="21"/>
  <c r="FI139" i="21"/>
  <c r="FJ139" i="21"/>
  <c r="FK139" i="21"/>
  <c r="FL139" i="21"/>
  <c r="FM139" i="21"/>
  <c r="FN139" i="21"/>
  <c r="FO139" i="21"/>
  <c r="FP139" i="21"/>
  <c r="FQ139" i="21"/>
  <c r="FR139" i="21"/>
  <c r="FS139" i="21"/>
  <c r="FT139" i="21"/>
  <c r="FU139" i="21"/>
  <c r="FV139" i="21"/>
  <c r="FW139" i="21"/>
  <c r="FX139" i="21"/>
  <c r="FY139" i="21"/>
  <c r="FZ139" i="21"/>
  <c r="GA139" i="21"/>
  <c r="GB139" i="21"/>
  <c r="GC139" i="21"/>
  <c r="GD139" i="21"/>
  <c r="GE139" i="21"/>
  <c r="GF139" i="21"/>
  <c r="GG139" i="21"/>
  <c r="GH139" i="21"/>
  <c r="GI139" i="21"/>
  <c r="GJ139" i="21"/>
  <c r="GK139" i="21"/>
  <c r="GL139" i="21"/>
  <c r="GM139" i="21"/>
  <c r="GN139" i="21"/>
  <c r="GO139" i="21"/>
  <c r="GP139" i="21"/>
  <c r="GQ139" i="21"/>
  <c r="GR139" i="21"/>
  <c r="GS139" i="21"/>
  <c r="E140" i="21"/>
  <c r="F140" i="21"/>
  <c r="G140" i="21"/>
  <c r="H140" i="21"/>
  <c r="I140" i="21"/>
  <c r="J140" i="21"/>
  <c r="K140" i="21"/>
  <c r="L140" i="21"/>
  <c r="M140" i="21"/>
  <c r="N140" i="21"/>
  <c r="O140" i="21"/>
  <c r="P140" i="21"/>
  <c r="Q140" i="21"/>
  <c r="R140" i="21"/>
  <c r="S140" i="21"/>
  <c r="T140" i="21"/>
  <c r="U140" i="21"/>
  <c r="V140" i="21"/>
  <c r="W140" i="21"/>
  <c r="X140" i="21"/>
  <c r="Y140" i="21"/>
  <c r="Z140" i="21"/>
  <c r="AA140" i="21"/>
  <c r="AB140" i="21"/>
  <c r="AC140" i="21"/>
  <c r="AD140" i="21"/>
  <c r="AE140" i="21"/>
  <c r="AF140" i="21"/>
  <c r="AG140" i="21"/>
  <c r="AH140" i="21"/>
  <c r="AI140" i="21"/>
  <c r="AJ140" i="21"/>
  <c r="AK140" i="21"/>
  <c r="AL140" i="21"/>
  <c r="AM140" i="21"/>
  <c r="AN140" i="21"/>
  <c r="AO140" i="21"/>
  <c r="AP140" i="21"/>
  <c r="AQ140" i="21"/>
  <c r="AR140" i="21"/>
  <c r="AS140" i="21"/>
  <c r="AT140" i="21"/>
  <c r="AU140" i="21"/>
  <c r="AV140" i="21"/>
  <c r="AW140" i="21"/>
  <c r="AX140" i="21"/>
  <c r="AY140" i="21"/>
  <c r="AZ140" i="21"/>
  <c r="BA140" i="21"/>
  <c r="BB140" i="21"/>
  <c r="BC140" i="21"/>
  <c r="BD140" i="21"/>
  <c r="BE140" i="21"/>
  <c r="BF140" i="21"/>
  <c r="BG140" i="21"/>
  <c r="BH140" i="21"/>
  <c r="BI140" i="21"/>
  <c r="BJ140" i="21"/>
  <c r="BK140" i="21"/>
  <c r="BL140" i="21"/>
  <c r="BM140" i="21"/>
  <c r="BN140" i="21"/>
  <c r="BO140" i="21"/>
  <c r="BP140" i="21"/>
  <c r="BQ140" i="21"/>
  <c r="BR140" i="21"/>
  <c r="BS140" i="21"/>
  <c r="BT140" i="21"/>
  <c r="BU140" i="21"/>
  <c r="BV140" i="21"/>
  <c r="BW140" i="21"/>
  <c r="BX140" i="21"/>
  <c r="BY140" i="21"/>
  <c r="BZ140" i="21"/>
  <c r="CA140" i="21"/>
  <c r="CB140" i="21"/>
  <c r="CC140" i="21"/>
  <c r="CD140" i="21"/>
  <c r="CE140" i="21"/>
  <c r="CF140" i="21"/>
  <c r="CG140" i="21"/>
  <c r="CH140" i="21"/>
  <c r="CI140" i="21"/>
  <c r="CJ140" i="21"/>
  <c r="CK140" i="21"/>
  <c r="CL140" i="21"/>
  <c r="CM140" i="21"/>
  <c r="CN140" i="21"/>
  <c r="CO140" i="21"/>
  <c r="CP140" i="21"/>
  <c r="CQ140" i="21"/>
  <c r="CR140" i="21"/>
  <c r="CS140" i="21"/>
  <c r="CT140" i="21"/>
  <c r="CU140" i="21"/>
  <c r="CV140" i="21"/>
  <c r="CW140" i="21"/>
  <c r="CX140" i="21"/>
  <c r="CY140" i="21"/>
  <c r="CZ140" i="21"/>
  <c r="DA140" i="21"/>
  <c r="DB140" i="21"/>
  <c r="DC140" i="21"/>
  <c r="DD140" i="21"/>
  <c r="DE140" i="21"/>
  <c r="DF140" i="21"/>
  <c r="DG140" i="21"/>
  <c r="DH140" i="21"/>
  <c r="DI140" i="21"/>
  <c r="DJ140" i="21"/>
  <c r="DK140" i="21"/>
  <c r="DL140" i="21"/>
  <c r="DM140" i="21"/>
  <c r="DN140" i="21"/>
  <c r="DO140" i="21"/>
  <c r="DP140" i="21"/>
  <c r="DQ140" i="21"/>
  <c r="DR140" i="21"/>
  <c r="DS140" i="21"/>
  <c r="DT140" i="21"/>
  <c r="DU140" i="21"/>
  <c r="DV140" i="21"/>
  <c r="DW140" i="21"/>
  <c r="DX140" i="21"/>
  <c r="DY140" i="21"/>
  <c r="DZ140" i="21"/>
  <c r="EA140" i="21"/>
  <c r="EB140" i="21"/>
  <c r="EC140" i="21"/>
  <c r="ED140" i="21"/>
  <c r="EE140" i="21"/>
  <c r="EF140" i="21"/>
  <c r="EG140" i="21"/>
  <c r="EH140" i="21"/>
  <c r="EI140" i="21"/>
  <c r="EJ140" i="21"/>
  <c r="EK140" i="21"/>
  <c r="EL140" i="21"/>
  <c r="EM140" i="21"/>
  <c r="EN140" i="21"/>
  <c r="EO140" i="21"/>
  <c r="EP140" i="21"/>
  <c r="EQ140" i="21"/>
  <c r="ER140" i="21"/>
  <c r="ES140" i="21"/>
  <c r="ET140" i="21"/>
  <c r="EU140" i="21"/>
  <c r="EV140" i="21"/>
  <c r="EW140" i="21"/>
  <c r="EX140" i="21"/>
  <c r="EY140" i="21"/>
  <c r="EZ140" i="21"/>
  <c r="FA140" i="21"/>
  <c r="FB140" i="21"/>
  <c r="FC140" i="21"/>
  <c r="FD140" i="21"/>
  <c r="FE140" i="21"/>
  <c r="FF140" i="21"/>
  <c r="FG140" i="21"/>
  <c r="FH140" i="21"/>
  <c r="FI140" i="21"/>
  <c r="FJ140" i="21"/>
  <c r="FK140" i="21"/>
  <c r="FL140" i="21"/>
  <c r="FM140" i="21"/>
  <c r="FN140" i="21"/>
  <c r="FO140" i="21"/>
  <c r="FP140" i="21"/>
  <c r="FQ140" i="21"/>
  <c r="FR140" i="21"/>
  <c r="FS140" i="21"/>
  <c r="FT140" i="21"/>
  <c r="FU140" i="21"/>
  <c r="FV140" i="21"/>
  <c r="FW140" i="21"/>
  <c r="FX140" i="21"/>
  <c r="FY140" i="21"/>
  <c r="FZ140" i="21"/>
  <c r="GA140" i="21"/>
  <c r="GB140" i="21"/>
  <c r="GC140" i="21"/>
  <c r="GD140" i="21"/>
  <c r="GE140" i="21"/>
  <c r="GF140" i="21"/>
  <c r="GG140" i="21"/>
  <c r="GH140" i="21"/>
  <c r="GI140" i="21"/>
  <c r="GJ140" i="21"/>
  <c r="GK140" i="21"/>
  <c r="GL140" i="21"/>
  <c r="GM140" i="21"/>
  <c r="GN140" i="21"/>
  <c r="GO140" i="21"/>
  <c r="GP140" i="21"/>
  <c r="GQ140" i="21"/>
  <c r="GR140" i="21"/>
  <c r="GS140" i="21"/>
  <c r="E141" i="21"/>
  <c r="F141" i="21"/>
  <c r="G141" i="21"/>
  <c r="H141" i="21"/>
  <c r="I141" i="21"/>
  <c r="J141" i="21"/>
  <c r="K141" i="21"/>
  <c r="L141" i="21"/>
  <c r="M141" i="21"/>
  <c r="N141" i="21"/>
  <c r="O141" i="21"/>
  <c r="P141" i="21"/>
  <c r="Q141" i="21"/>
  <c r="R141" i="21"/>
  <c r="S141" i="21"/>
  <c r="T141" i="21"/>
  <c r="U141" i="21"/>
  <c r="V141" i="21"/>
  <c r="W141" i="21"/>
  <c r="X141" i="21"/>
  <c r="Y141" i="21"/>
  <c r="Z141" i="21"/>
  <c r="AA141" i="21"/>
  <c r="AB141" i="21"/>
  <c r="AC141" i="21"/>
  <c r="AD141" i="21"/>
  <c r="AE141" i="21"/>
  <c r="AF141" i="21"/>
  <c r="AG141" i="21"/>
  <c r="AH141" i="21"/>
  <c r="AI141" i="21"/>
  <c r="AJ141" i="21"/>
  <c r="AK141" i="21"/>
  <c r="AL141" i="21"/>
  <c r="AM141" i="21"/>
  <c r="AN141" i="21"/>
  <c r="AO141" i="21"/>
  <c r="AP141" i="21"/>
  <c r="AQ141" i="21"/>
  <c r="AR141" i="21"/>
  <c r="AS141" i="21"/>
  <c r="AT141" i="21"/>
  <c r="AU141" i="21"/>
  <c r="AV141" i="21"/>
  <c r="AW141" i="21"/>
  <c r="AX141" i="21"/>
  <c r="AY141" i="21"/>
  <c r="AZ141" i="21"/>
  <c r="BA141" i="21"/>
  <c r="BB141" i="21"/>
  <c r="BC141" i="21"/>
  <c r="BD141" i="21"/>
  <c r="BE141" i="21"/>
  <c r="BF141" i="21"/>
  <c r="BG141" i="21"/>
  <c r="BH141" i="21"/>
  <c r="BI141" i="21"/>
  <c r="BJ141" i="21"/>
  <c r="BK141" i="21"/>
  <c r="BL141" i="21"/>
  <c r="BM141" i="21"/>
  <c r="BN141" i="21"/>
  <c r="BO141" i="21"/>
  <c r="BP141" i="21"/>
  <c r="BQ141" i="21"/>
  <c r="BR141" i="21"/>
  <c r="BS141" i="21"/>
  <c r="BT141" i="21"/>
  <c r="BU141" i="21"/>
  <c r="BV141" i="21"/>
  <c r="BW141" i="21"/>
  <c r="BX141" i="21"/>
  <c r="BY141" i="21"/>
  <c r="BZ141" i="21"/>
  <c r="CA141" i="21"/>
  <c r="CB141" i="21"/>
  <c r="CC141" i="21"/>
  <c r="CD141" i="21"/>
  <c r="CE141" i="21"/>
  <c r="CF141" i="21"/>
  <c r="CG141" i="21"/>
  <c r="CH141" i="21"/>
  <c r="CI141" i="21"/>
  <c r="CJ141" i="21"/>
  <c r="CK141" i="21"/>
  <c r="CL141" i="21"/>
  <c r="CM141" i="21"/>
  <c r="CN141" i="21"/>
  <c r="CO141" i="21"/>
  <c r="CP141" i="21"/>
  <c r="CQ141" i="21"/>
  <c r="CR141" i="21"/>
  <c r="CS141" i="21"/>
  <c r="CT141" i="21"/>
  <c r="CU141" i="21"/>
  <c r="CV141" i="21"/>
  <c r="CW141" i="21"/>
  <c r="CX141" i="21"/>
  <c r="CY141" i="21"/>
  <c r="CZ141" i="21"/>
  <c r="DA141" i="21"/>
  <c r="DB141" i="21"/>
  <c r="DC141" i="21"/>
  <c r="DD141" i="21"/>
  <c r="DE141" i="21"/>
  <c r="DF141" i="21"/>
  <c r="DG141" i="21"/>
  <c r="DH141" i="21"/>
  <c r="DI141" i="21"/>
  <c r="DJ141" i="21"/>
  <c r="DK141" i="21"/>
  <c r="DL141" i="21"/>
  <c r="DM141" i="21"/>
  <c r="DN141" i="21"/>
  <c r="DO141" i="21"/>
  <c r="DP141" i="21"/>
  <c r="DQ141" i="21"/>
  <c r="DR141" i="21"/>
  <c r="DS141" i="21"/>
  <c r="DT141" i="21"/>
  <c r="DU141" i="21"/>
  <c r="DV141" i="21"/>
  <c r="DW141" i="21"/>
  <c r="DX141" i="21"/>
  <c r="DY141" i="21"/>
  <c r="DZ141" i="21"/>
  <c r="EA141" i="21"/>
  <c r="EB141" i="21"/>
  <c r="EC141" i="21"/>
  <c r="ED141" i="21"/>
  <c r="EE141" i="21"/>
  <c r="EF141" i="21"/>
  <c r="EG141" i="21"/>
  <c r="EH141" i="21"/>
  <c r="EI141" i="21"/>
  <c r="EJ141" i="21"/>
  <c r="EK141" i="21"/>
  <c r="EL141" i="21"/>
  <c r="EM141" i="21"/>
  <c r="EN141" i="21"/>
  <c r="EO141" i="21"/>
  <c r="EP141" i="21"/>
  <c r="EQ141" i="21"/>
  <c r="ER141" i="21"/>
  <c r="ES141" i="21"/>
  <c r="ET141" i="21"/>
  <c r="EU141" i="21"/>
  <c r="EV141" i="21"/>
  <c r="EW141" i="21"/>
  <c r="EX141" i="21"/>
  <c r="EY141" i="21"/>
  <c r="EZ141" i="21"/>
  <c r="FA141" i="21"/>
  <c r="FB141" i="21"/>
  <c r="FC141" i="21"/>
  <c r="FD141" i="21"/>
  <c r="FE141" i="21"/>
  <c r="FF141" i="21"/>
  <c r="FG141" i="21"/>
  <c r="FH141" i="21"/>
  <c r="FI141" i="21"/>
  <c r="FJ141" i="21"/>
  <c r="FK141" i="21"/>
  <c r="FL141" i="21"/>
  <c r="FM141" i="21"/>
  <c r="FN141" i="21"/>
  <c r="FO141" i="21"/>
  <c r="FP141" i="21"/>
  <c r="FQ141" i="21"/>
  <c r="FR141" i="21"/>
  <c r="FS141" i="21"/>
  <c r="FT141" i="21"/>
  <c r="FU141" i="21"/>
  <c r="FV141" i="21"/>
  <c r="FW141" i="21"/>
  <c r="FX141" i="21"/>
  <c r="FY141" i="21"/>
  <c r="FZ141" i="21"/>
  <c r="GA141" i="21"/>
  <c r="GB141" i="21"/>
  <c r="GC141" i="21"/>
  <c r="GD141" i="21"/>
  <c r="GE141" i="21"/>
  <c r="GF141" i="21"/>
  <c r="GG141" i="21"/>
  <c r="GH141" i="21"/>
  <c r="GI141" i="21"/>
  <c r="GJ141" i="21"/>
  <c r="GK141" i="21"/>
  <c r="GL141" i="21"/>
  <c r="GM141" i="21"/>
  <c r="GN141" i="21"/>
  <c r="GO141" i="21"/>
  <c r="GP141" i="21"/>
  <c r="GQ141" i="21"/>
  <c r="GR141" i="21"/>
  <c r="GS141" i="21"/>
  <c r="E142" i="21"/>
  <c r="F142" i="21"/>
  <c r="G142" i="21"/>
  <c r="H142" i="21"/>
  <c r="I142" i="21"/>
  <c r="J142" i="21"/>
  <c r="K142" i="21"/>
  <c r="L142" i="21"/>
  <c r="M142" i="21"/>
  <c r="N142" i="21"/>
  <c r="O142" i="21"/>
  <c r="P142" i="21"/>
  <c r="Q142" i="21"/>
  <c r="R142" i="21"/>
  <c r="S142" i="21"/>
  <c r="T142" i="21"/>
  <c r="U142" i="21"/>
  <c r="V142" i="21"/>
  <c r="W142" i="21"/>
  <c r="X142" i="21"/>
  <c r="Y142" i="21"/>
  <c r="Z142" i="21"/>
  <c r="AA142" i="21"/>
  <c r="AB142" i="21"/>
  <c r="AC142" i="21"/>
  <c r="AD142" i="21"/>
  <c r="AE142" i="21"/>
  <c r="AF142" i="21"/>
  <c r="AG142" i="21"/>
  <c r="AH142" i="21"/>
  <c r="AI142" i="21"/>
  <c r="AJ142" i="21"/>
  <c r="AK142" i="21"/>
  <c r="AL142" i="21"/>
  <c r="AM142" i="21"/>
  <c r="AN142" i="21"/>
  <c r="AO142" i="21"/>
  <c r="AP142" i="21"/>
  <c r="AQ142" i="21"/>
  <c r="AR142" i="21"/>
  <c r="AS142" i="21"/>
  <c r="AT142" i="21"/>
  <c r="AU142" i="21"/>
  <c r="AV142" i="21"/>
  <c r="AW142" i="21"/>
  <c r="AX142" i="21"/>
  <c r="AY142" i="21"/>
  <c r="AZ142" i="21"/>
  <c r="BA142" i="21"/>
  <c r="BB142" i="21"/>
  <c r="BC142" i="21"/>
  <c r="BD142" i="21"/>
  <c r="BE142" i="21"/>
  <c r="BF142" i="21"/>
  <c r="BG142" i="21"/>
  <c r="BH142" i="21"/>
  <c r="BI142" i="21"/>
  <c r="BJ142" i="21"/>
  <c r="BK142" i="21"/>
  <c r="BL142" i="21"/>
  <c r="BM142" i="21"/>
  <c r="BN142" i="21"/>
  <c r="BO142" i="21"/>
  <c r="BP142" i="21"/>
  <c r="BQ142" i="21"/>
  <c r="BR142" i="21"/>
  <c r="BS142" i="21"/>
  <c r="BT142" i="21"/>
  <c r="BU142" i="21"/>
  <c r="BV142" i="21"/>
  <c r="BW142" i="21"/>
  <c r="BX142" i="21"/>
  <c r="BY142" i="21"/>
  <c r="BZ142" i="21"/>
  <c r="CA142" i="21"/>
  <c r="CB142" i="21"/>
  <c r="CC142" i="21"/>
  <c r="CD142" i="21"/>
  <c r="CE142" i="21"/>
  <c r="CF142" i="21"/>
  <c r="CG142" i="21"/>
  <c r="CH142" i="21"/>
  <c r="CI142" i="21"/>
  <c r="CJ142" i="21"/>
  <c r="CK142" i="21"/>
  <c r="CL142" i="21"/>
  <c r="CM142" i="21"/>
  <c r="CN142" i="21"/>
  <c r="CO142" i="21"/>
  <c r="CP142" i="21"/>
  <c r="CQ142" i="21"/>
  <c r="CR142" i="21"/>
  <c r="CS142" i="21"/>
  <c r="CT142" i="21"/>
  <c r="CU142" i="21"/>
  <c r="CV142" i="21"/>
  <c r="CW142" i="21"/>
  <c r="CX142" i="21"/>
  <c r="CY142" i="21"/>
  <c r="CZ142" i="21"/>
  <c r="DA142" i="21"/>
  <c r="DB142" i="21"/>
  <c r="DC142" i="21"/>
  <c r="DD142" i="21"/>
  <c r="DE142" i="21"/>
  <c r="DF142" i="21"/>
  <c r="DG142" i="21"/>
  <c r="DH142" i="21"/>
  <c r="DI142" i="21"/>
  <c r="DJ142" i="21"/>
  <c r="DK142" i="21"/>
  <c r="DL142" i="21"/>
  <c r="DM142" i="21"/>
  <c r="DN142" i="21"/>
  <c r="DO142" i="21"/>
  <c r="DP142" i="21"/>
  <c r="DQ142" i="21"/>
  <c r="DR142" i="21"/>
  <c r="DS142" i="21"/>
  <c r="DT142" i="21"/>
  <c r="DU142" i="21"/>
  <c r="DV142" i="21"/>
  <c r="DW142" i="21"/>
  <c r="DX142" i="21"/>
  <c r="DY142" i="21"/>
  <c r="DZ142" i="21"/>
  <c r="EA142" i="21"/>
  <c r="EB142" i="21"/>
  <c r="EC142" i="21"/>
  <c r="ED142" i="21"/>
  <c r="EE142" i="21"/>
  <c r="EF142" i="21"/>
  <c r="EG142" i="21"/>
  <c r="EH142" i="21"/>
  <c r="EI142" i="21"/>
  <c r="EJ142" i="21"/>
  <c r="EK142" i="21"/>
  <c r="EL142" i="21"/>
  <c r="EM142" i="21"/>
  <c r="EN142" i="21"/>
  <c r="EO142" i="21"/>
  <c r="EP142" i="21"/>
  <c r="EQ142" i="21"/>
  <c r="ER142" i="21"/>
  <c r="ES142" i="21"/>
  <c r="ET142" i="21"/>
  <c r="EU142" i="21"/>
  <c r="EV142" i="21"/>
  <c r="EW142" i="21"/>
  <c r="EX142" i="21"/>
  <c r="EY142" i="21"/>
  <c r="EZ142" i="21"/>
  <c r="FA142" i="21"/>
  <c r="FB142" i="21"/>
  <c r="FC142" i="21"/>
  <c r="FD142" i="21"/>
  <c r="FE142" i="21"/>
  <c r="FF142" i="21"/>
  <c r="FG142" i="21"/>
  <c r="FH142" i="21"/>
  <c r="FI142" i="21"/>
  <c r="FJ142" i="21"/>
  <c r="FK142" i="21"/>
  <c r="FL142" i="21"/>
  <c r="FM142" i="21"/>
  <c r="FN142" i="21"/>
  <c r="FO142" i="21"/>
  <c r="FP142" i="21"/>
  <c r="FQ142" i="21"/>
  <c r="FR142" i="21"/>
  <c r="FS142" i="21"/>
  <c r="FT142" i="21"/>
  <c r="FU142" i="21"/>
  <c r="FV142" i="21"/>
  <c r="FW142" i="21"/>
  <c r="FX142" i="21"/>
  <c r="FY142" i="21"/>
  <c r="FZ142" i="21"/>
  <c r="GA142" i="21"/>
  <c r="GB142" i="21"/>
  <c r="GC142" i="21"/>
  <c r="GD142" i="21"/>
  <c r="GE142" i="21"/>
  <c r="GF142" i="21"/>
  <c r="GG142" i="21"/>
  <c r="GH142" i="21"/>
  <c r="GI142" i="21"/>
  <c r="GJ142" i="21"/>
  <c r="GK142" i="21"/>
  <c r="GL142" i="21"/>
  <c r="GM142" i="21"/>
  <c r="GN142" i="21"/>
  <c r="GO142" i="21"/>
  <c r="GP142" i="21"/>
  <c r="GQ142" i="21"/>
  <c r="GR142" i="21"/>
  <c r="GS142" i="21"/>
  <c r="E143" i="21"/>
  <c r="F143" i="21"/>
  <c r="G143" i="21"/>
  <c r="H143" i="21"/>
  <c r="I143" i="21"/>
  <c r="J143" i="21"/>
  <c r="K143" i="21"/>
  <c r="L143" i="21"/>
  <c r="M143" i="21"/>
  <c r="N143" i="21"/>
  <c r="O143" i="21"/>
  <c r="P143" i="21"/>
  <c r="Q143" i="21"/>
  <c r="R143" i="21"/>
  <c r="S143" i="21"/>
  <c r="T143" i="21"/>
  <c r="U143" i="21"/>
  <c r="V143" i="21"/>
  <c r="W143" i="21"/>
  <c r="X143" i="21"/>
  <c r="Y143" i="21"/>
  <c r="Z143" i="21"/>
  <c r="AA143" i="21"/>
  <c r="AB143" i="21"/>
  <c r="AC143" i="21"/>
  <c r="AD143" i="21"/>
  <c r="AE143" i="21"/>
  <c r="AF143" i="21"/>
  <c r="AG143" i="21"/>
  <c r="AH143" i="21"/>
  <c r="AI143" i="21"/>
  <c r="AJ143" i="21"/>
  <c r="AK143" i="21"/>
  <c r="AL143" i="21"/>
  <c r="AM143" i="21"/>
  <c r="AN143" i="21"/>
  <c r="AO143" i="21"/>
  <c r="AP143" i="21"/>
  <c r="AQ143" i="21"/>
  <c r="AR143" i="21"/>
  <c r="AS143" i="21"/>
  <c r="AT143" i="21"/>
  <c r="AU143" i="21"/>
  <c r="AV143" i="21"/>
  <c r="AW143" i="21"/>
  <c r="AX143" i="21"/>
  <c r="AY143" i="21"/>
  <c r="AZ143" i="21"/>
  <c r="BA143" i="21"/>
  <c r="BB143" i="21"/>
  <c r="BC143" i="21"/>
  <c r="BD143" i="21"/>
  <c r="BE143" i="21"/>
  <c r="BF143" i="21"/>
  <c r="BG143" i="21"/>
  <c r="BH143" i="21"/>
  <c r="BI143" i="21"/>
  <c r="BJ143" i="21"/>
  <c r="BK143" i="21"/>
  <c r="BL143" i="21"/>
  <c r="BM143" i="21"/>
  <c r="BN143" i="21"/>
  <c r="BO143" i="21"/>
  <c r="BP143" i="21"/>
  <c r="BQ143" i="21"/>
  <c r="BR143" i="21"/>
  <c r="BS143" i="21"/>
  <c r="BT143" i="21"/>
  <c r="BU143" i="21"/>
  <c r="BV143" i="21"/>
  <c r="BW143" i="21"/>
  <c r="BX143" i="21"/>
  <c r="BY143" i="21"/>
  <c r="BZ143" i="21"/>
  <c r="CA143" i="21"/>
  <c r="CB143" i="21"/>
  <c r="CC143" i="21"/>
  <c r="CD143" i="21"/>
  <c r="CE143" i="21"/>
  <c r="CF143" i="21"/>
  <c r="CG143" i="21"/>
  <c r="CH143" i="21"/>
  <c r="CI143" i="21"/>
  <c r="CJ143" i="21"/>
  <c r="CK143" i="21"/>
  <c r="CL143" i="21"/>
  <c r="CM143" i="21"/>
  <c r="CN143" i="21"/>
  <c r="CO143" i="21"/>
  <c r="CP143" i="21"/>
  <c r="CQ143" i="21"/>
  <c r="CR143" i="21"/>
  <c r="CS143" i="21"/>
  <c r="CT143" i="21"/>
  <c r="CU143" i="21"/>
  <c r="CV143" i="21"/>
  <c r="CW143" i="21"/>
  <c r="CX143" i="21"/>
  <c r="CY143" i="21"/>
  <c r="CZ143" i="21"/>
  <c r="DA143" i="21"/>
  <c r="DB143" i="21"/>
  <c r="DC143" i="21"/>
  <c r="DD143" i="21"/>
  <c r="DE143" i="21"/>
  <c r="DF143" i="21"/>
  <c r="DG143" i="21"/>
  <c r="DH143" i="21"/>
  <c r="DI143" i="21"/>
  <c r="DJ143" i="21"/>
  <c r="DK143" i="21"/>
  <c r="DL143" i="21"/>
  <c r="DM143" i="21"/>
  <c r="DN143" i="21"/>
  <c r="DO143" i="21"/>
  <c r="DP143" i="21"/>
  <c r="DQ143" i="21"/>
  <c r="DR143" i="21"/>
  <c r="DS143" i="21"/>
  <c r="DT143" i="21"/>
  <c r="DU143" i="21"/>
  <c r="DV143" i="21"/>
  <c r="DW143" i="21"/>
  <c r="DX143" i="21"/>
  <c r="DY143" i="21"/>
  <c r="DZ143" i="21"/>
  <c r="EA143" i="21"/>
  <c r="EB143" i="21"/>
  <c r="EC143" i="21"/>
  <c r="ED143" i="21"/>
  <c r="EE143" i="21"/>
  <c r="EF143" i="21"/>
  <c r="EG143" i="21"/>
  <c r="EH143" i="21"/>
  <c r="EI143" i="21"/>
  <c r="EJ143" i="21"/>
  <c r="EK143" i="21"/>
  <c r="EL143" i="21"/>
  <c r="EM143" i="21"/>
  <c r="EN143" i="21"/>
  <c r="EO143" i="21"/>
  <c r="EP143" i="21"/>
  <c r="EQ143" i="21"/>
  <c r="ER143" i="21"/>
  <c r="ES143" i="21"/>
  <c r="ET143" i="21"/>
  <c r="EU143" i="21"/>
  <c r="EV143" i="21"/>
  <c r="EW143" i="21"/>
  <c r="EX143" i="21"/>
  <c r="EY143" i="21"/>
  <c r="EZ143" i="21"/>
  <c r="FA143" i="21"/>
  <c r="FB143" i="21"/>
  <c r="FC143" i="21"/>
  <c r="FD143" i="21"/>
  <c r="FE143" i="21"/>
  <c r="FF143" i="21"/>
  <c r="FG143" i="21"/>
  <c r="FH143" i="21"/>
  <c r="FI143" i="21"/>
  <c r="FJ143" i="21"/>
  <c r="FK143" i="21"/>
  <c r="FL143" i="21"/>
  <c r="FM143" i="21"/>
  <c r="FN143" i="21"/>
  <c r="FO143" i="21"/>
  <c r="FP143" i="21"/>
  <c r="FQ143" i="21"/>
  <c r="FR143" i="21"/>
  <c r="FS143" i="21"/>
  <c r="FT143" i="21"/>
  <c r="FU143" i="21"/>
  <c r="FV143" i="21"/>
  <c r="FW143" i="21"/>
  <c r="FX143" i="21"/>
  <c r="FY143" i="21"/>
  <c r="FZ143" i="21"/>
  <c r="GA143" i="21"/>
  <c r="GB143" i="21"/>
  <c r="GC143" i="21"/>
  <c r="GD143" i="21"/>
  <c r="GE143" i="21"/>
  <c r="GF143" i="21"/>
  <c r="GG143" i="21"/>
  <c r="GH143" i="21"/>
  <c r="GI143" i="21"/>
  <c r="GJ143" i="21"/>
  <c r="GK143" i="21"/>
  <c r="GL143" i="21"/>
  <c r="GM143" i="21"/>
  <c r="GN143" i="21"/>
  <c r="GO143" i="21"/>
  <c r="GP143" i="21"/>
  <c r="GQ143" i="21"/>
  <c r="GR143" i="21"/>
  <c r="GS143" i="21"/>
  <c r="E144" i="21"/>
  <c r="F144" i="21"/>
  <c r="G144" i="21"/>
  <c r="H144" i="21"/>
  <c r="I144" i="21"/>
  <c r="J144" i="21"/>
  <c r="K144" i="21"/>
  <c r="L144" i="21"/>
  <c r="M144" i="21"/>
  <c r="N144" i="21"/>
  <c r="O144" i="21"/>
  <c r="P144" i="21"/>
  <c r="Q144" i="21"/>
  <c r="R144" i="21"/>
  <c r="S144" i="21"/>
  <c r="T144" i="21"/>
  <c r="U144" i="21"/>
  <c r="V144" i="21"/>
  <c r="W144" i="21"/>
  <c r="X144" i="21"/>
  <c r="Y144" i="21"/>
  <c r="Z144" i="21"/>
  <c r="AA144" i="21"/>
  <c r="AB144" i="21"/>
  <c r="AC144" i="21"/>
  <c r="AD144" i="21"/>
  <c r="AE144" i="21"/>
  <c r="AF144" i="21"/>
  <c r="AG144" i="21"/>
  <c r="AH144" i="21"/>
  <c r="AI144" i="21"/>
  <c r="AJ144" i="21"/>
  <c r="AK144" i="21"/>
  <c r="AL144" i="21"/>
  <c r="AM144" i="21"/>
  <c r="AN144" i="21"/>
  <c r="AO144" i="21"/>
  <c r="AP144" i="21"/>
  <c r="AQ144" i="21"/>
  <c r="AR144" i="21"/>
  <c r="AS144" i="21"/>
  <c r="AT144" i="21"/>
  <c r="AU144" i="21"/>
  <c r="AV144" i="21"/>
  <c r="AW144" i="21"/>
  <c r="AX144" i="21"/>
  <c r="AY144" i="21"/>
  <c r="AZ144" i="21"/>
  <c r="BA144" i="21"/>
  <c r="BB144" i="21"/>
  <c r="BC144" i="21"/>
  <c r="BD144" i="21"/>
  <c r="BE144" i="21"/>
  <c r="BF144" i="21"/>
  <c r="BG144" i="21"/>
  <c r="BH144" i="21"/>
  <c r="BI144" i="21"/>
  <c r="BJ144" i="21"/>
  <c r="BK144" i="21"/>
  <c r="BL144" i="21"/>
  <c r="BM144" i="21"/>
  <c r="BN144" i="21"/>
  <c r="BO144" i="21"/>
  <c r="BP144" i="21"/>
  <c r="BQ144" i="21"/>
  <c r="BR144" i="21"/>
  <c r="BS144" i="21"/>
  <c r="BT144" i="21"/>
  <c r="BU144" i="21"/>
  <c r="BV144" i="21"/>
  <c r="BW144" i="21"/>
  <c r="BX144" i="21"/>
  <c r="BY144" i="21"/>
  <c r="BZ144" i="21"/>
  <c r="CA144" i="21"/>
  <c r="CB144" i="21"/>
  <c r="CC144" i="21"/>
  <c r="CD144" i="21"/>
  <c r="CE144" i="21"/>
  <c r="CF144" i="21"/>
  <c r="CG144" i="21"/>
  <c r="CH144" i="21"/>
  <c r="CI144" i="21"/>
  <c r="CJ144" i="21"/>
  <c r="CK144" i="21"/>
  <c r="CL144" i="21"/>
  <c r="CM144" i="21"/>
  <c r="CN144" i="21"/>
  <c r="CO144" i="21"/>
  <c r="CP144" i="21"/>
  <c r="CQ144" i="21"/>
  <c r="CR144" i="21"/>
  <c r="CS144" i="21"/>
  <c r="CT144" i="21"/>
  <c r="CU144" i="21"/>
  <c r="CV144" i="21"/>
  <c r="CW144" i="21"/>
  <c r="CX144" i="21"/>
  <c r="CY144" i="21"/>
  <c r="CZ144" i="21"/>
  <c r="DA144" i="21"/>
  <c r="DB144" i="21"/>
  <c r="DC144" i="21"/>
  <c r="DD144" i="21"/>
  <c r="DE144" i="21"/>
  <c r="DF144" i="21"/>
  <c r="DG144" i="21"/>
  <c r="DH144" i="21"/>
  <c r="DI144" i="21"/>
  <c r="DJ144" i="21"/>
  <c r="DK144" i="21"/>
  <c r="DL144" i="21"/>
  <c r="DM144" i="21"/>
  <c r="DN144" i="21"/>
  <c r="DO144" i="21"/>
  <c r="DP144" i="21"/>
  <c r="DQ144" i="21"/>
  <c r="DR144" i="21"/>
  <c r="DS144" i="21"/>
  <c r="DT144" i="21"/>
  <c r="DU144" i="21"/>
  <c r="DV144" i="21"/>
  <c r="DW144" i="21"/>
  <c r="DX144" i="21"/>
  <c r="DY144" i="21"/>
  <c r="DZ144" i="21"/>
  <c r="EA144" i="21"/>
  <c r="EB144" i="21"/>
  <c r="EC144" i="21"/>
  <c r="ED144" i="21"/>
  <c r="EE144" i="21"/>
  <c r="EF144" i="21"/>
  <c r="EG144" i="21"/>
  <c r="EH144" i="21"/>
  <c r="EI144" i="21"/>
  <c r="EJ144" i="21"/>
  <c r="EK144" i="21"/>
  <c r="EL144" i="21"/>
  <c r="EM144" i="21"/>
  <c r="EN144" i="21"/>
  <c r="EO144" i="21"/>
  <c r="EP144" i="21"/>
  <c r="EQ144" i="21"/>
  <c r="ER144" i="21"/>
  <c r="ES144" i="21"/>
  <c r="ET144" i="21"/>
  <c r="EU144" i="21"/>
  <c r="EV144" i="21"/>
  <c r="EW144" i="21"/>
  <c r="EX144" i="21"/>
  <c r="EY144" i="21"/>
  <c r="EZ144" i="21"/>
  <c r="FA144" i="21"/>
  <c r="FB144" i="21"/>
  <c r="FC144" i="21"/>
  <c r="FD144" i="21"/>
  <c r="FE144" i="21"/>
  <c r="FF144" i="21"/>
  <c r="FG144" i="21"/>
  <c r="FH144" i="21"/>
  <c r="FI144" i="21"/>
  <c r="FJ144" i="21"/>
  <c r="FK144" i="21"/>
  <c r="FL144" i="21"/>
  <c r="FM144" i="21"/>
  <c r="FN144" i="21"/>
  <c r="FO144" i="21"/>
  <c r="FP144" i="21"/>
  <c r="FQ144" i="21"/>
  <c r="FR144" i="21"/>
  <c r="FS144" i="21"/>
  <c r="FT144" i="21"/>
  <c r="FU144" i="21"/>
  <c r="FV144" i="21"/>
  <c r="FW144" i="21"/>
  <c r="FX144" i="21"/>
  <c r="FY144" i="21"/>
  <c r="FZ144" i="21"/>
  <c r="GA144" i="21"/>
  <c r="GB144" i="21"/>
  <c r="GC144" i="21"/>
  <c r="GD144" i="21"/>
  <c r="GE144" i="21"/>
  <c r="GF144" i="21"/>
  <c r="GG144" i="21"/>
  <c r="GH144" i="21"/>
  <c r="GI144" i="21"/>
  <c r="GJ144" i="21"/>
  <c r="GK144" i="21"/>
  <c r="GL144" i="21"/>
  <c r="GM144" i="21"/>
  <c r="GN144" i="21"/>
  <c r="GO144" i="21"/>
  <c r="GP144" i="21"/>
  <c r="GQ144" i="21"/>
  <c r="GR144" i="21"/>
  <c r="GS144" i="21"/>
  <c r="E145" i="21"/>
  <c r="F145" i="21"/>
  <c r="G145" i="21"/>
  <c r="H145" i="21"/>
  <c r="I145" i="21"/>
  <c r="J145" i="21"/>
  <c r="K145" i="21"/>
  <c r="L145" i="21"/>
  <c r="M145" i="21"/>
  <c r="N145" i="21"/>
  <c r="O145" i="21"/>
  <c r="P145" i="21"/>
  <c r="Q145" i="21"/>
  <c r="R145" i="21"/>
  <c r="S145" i="21"/>
  <c r="T145" i="21"/>
  <c r="U145" i="21"/>
  <c r="V145" i="21"/>
  <c r="W145" i="21"/>
  <c r="X145" i="21"/>
  <c r="Y145" i="21"/>
  <c r="Z145" i="21"/>
  <c r="AA145" i="21"/>
  <c r="AB145" i="21"/>
  <c r="AC145" i="21"/>
  <c r="AD145" i="21"/>
  <c r="AE145" i="21"/>
  <c r="AF145" i="21"/>
  <c r="AG145" i="21"/>
  <c r="AH145" i="21"/>
  <c r="AI145" i="21"/>
  <c r="AJ145" i="21"/>
  <c r="AK145" i="21"/>
  <c r="AL145" i="21"/>
  <c r="AM145" i="21"/>
  <c r="AN145" i="21"/>
  <c r="AO145" i="21"/>
  <c r="AP145" i="21"/>
  <c r="AQ145" i="21"/>
  <c r="AR145" i="21"/>
  <c r="AS145" i="21"/>
  <c r="AT145" i="21"/>
  <c r="AU145" i="21"/>
  <c r="AV145" i="21"/>
  <c r="AW145" i="21"/>
  <c r="AX145" i="21"/>
  <c r="AY145" i="21"/>
  <c r="AZ145" i="21"/>
  <c r="BA145" i="21"/>
  <c r="BB145" i="21"/>
  <c r="BC145" i="21"/>
  <c r="BD145" i="21"/>
  <c r="BE145" i="21"/>
  <c r="BF145" i="21"/>
  <c r="BG145" i="21"/>
  <c r="BH145" i="21"/>
  <c r="BI145" i="21"/>
  <c r="BJ145" i="21"/>
  <c r="BK145" i="21"/>
  <c r="BL145" i="21"/>
  <c r="BM145" i="21"/>
  <c r="BN145" i="21"/>
  <c r="BO145" i="21"/>
  <c r="BP145" i="21"/>
  <c r="BQ145" i="21"/>
  <c r="BR145" i="21"/>
  <c r="BS145" i="21"/>
  <c r="BT145" i="21"/>
  <c r="BU145" i="21"/>
  <c r="BV145" i="21"/>
  <c r="BW145" i="21"/>
  <c r="BX145" i="21"/>
  <c r="BY145" i="21"/>
  <c r="BZ145" i="21"/>
  <c r="CA145" i="21"/>
  <c r="CB145" i="21"/>
  <c r="CC145" i="21"/>
  <c r="CD145" i="21"/>
  <c r="CE145" i="21"/>
  <c r="CF145" i="21"/>
  <c r="CG145" i="21"/>
  <c r="CH145" i="21"/>
  <c r="CI145" i="21"/>
  <c r="CJ145" i="21"/>
  <c r="CK145" i="21"/>
  <c r="CL145" i="21"/>
  <c r="CM145" i="21"/>
  <c r="CN145" i="21"/>
  <c r="CO145" i="21"/>
  <c r="CP145" i="21"/>
  <c r="CQ145" i="21"/>
  <c r="CR145" i="21"/>
  <c r="CS145" i="21"/>
  <c r="CT145" i="21"/>
  <c r="CU145" i="21"/>
  <c r="CV145" i="21"/>
  <c r="CW145" i="21"/>
  <c r="CX145" i="21"/>
  <c r="CY145" i="21"/>
  <c r="CZ145" i="21"/>
  <c r="DA145" i="21"/>
  <c r="DB145" i="21"/>
  <c r="DC145" i="21"/>
  <c r="DD145" i="21"/>
  <c r="DE145" i="21"/>
  <c r="DF145" i="21"/>
  <c r="DG145" i="21"/>
  <c r="DH145" i="21"/>
  <c r="DI145" i="21"/>
  <c r="DJ145" i="21"/>
  <c r="DK145" i="21"/>
  <c r="DL145" i="21"/>
  <c r="DM145" i="21"/>
  <c r="DN145" i="21"/>
  <c r="DO145" i="21"/>
  <c r="DP145" i="21"/>
  <c r="DQ145" i="21"/>
  <c r="DR145" i="21"/>
  <c r="DS145" i="21"/>
  <c r="DT145" i="21"/>
  <c r="DU145" i="21"/>
  <c r="DV145" i="21"/>
  <c r="DW145" i="21"/>
  <c r="DX145" i="21"/>
  <c r="DY145" i="21"/>
  <c r="DZ145" i="21"/>
  <c r="EA145" i="21"/>
  <c r="EB145" i="21"/>
  <c r="EC145" i="21"/>
  <c r="ED145" i="21"/>
  <c r="EE145" i="21"/>
  <c r="EF145" i="21"/>
  <c r="EG145" i="21"/>
  <c r="EH145" i="21"/>
  <c r="EI145" i="21"/>
  <c r="EJ145" i="21"/>
  <c r="EK145" i="21"/>
  <c r="EL145" i="21"/>
  <c r="EM145" i="21"/>
  <c r="EN145" i="21"/>
  <c r="EO145" i="21"/>
  <c r="EP145" i="21"/>
  <c r="EQ145" i="21"/>
  <c r="ER145" i="21"/>
  <c r="ES145" i="21"/>
  <c r="ET145" i="21"/>
  <c r="EU145" i="21"/>
  <c r="EV145" i="21"/>
  <c r="EW145" i="21"/>
  <c r="EX145" i="21"/>
  <c r="EY145" i="21"/>
  <c r="EZ145" i="21"/>
  <c r="FA145" i="21"/>
  <c r="FB145" i="21"/>
  <c r="FC145" i="21"/>
  <c r="FD145" i="21"/>
  <c r="FE145" i="21"/>
  <c r="FF145" i="21"/>
  <c r="FG145" i="21"/>
  <c r="FH145" i="21"/>
  <c r="FI145" i="21"/>
  <c r="FJ145" i="21"/>
  <c r="FK145" i="21"/>
  <c r="FL145" i="21"/>
  <c r="FM145" i="21"/>
  <c r="FN145" i="21"/>
  <c r="FO145" i="21"/>
  <c r="FP145" i="21"/>
  <c r="FQ145" i="21"/>
  <c r="FR145" i="21"/>
  <c r="FS145" i="21"/>
  <c r="FT145" i="21"/>
  <c r="FU145" i="21"/>
  <c r="FV145" i="21"/>
  <c r="FW145" i="21"/>
  <c r="FX145" i="21"/>
  <c r="FY145" i="21"/>
  <c r="FZ145" i="21"/>
  <c r="GA145" i="21"/>
  <c r="GB145" i="21"/>
  <c r="GC145" i="21"/>
  <c r="GD145" i="21"/>
  <c r="GE145" i="21"/>
  <c r="GF145" i="21"/>
  <c r="GG145" i="21"/>
  <c r="GH145" i="21"/>
  <c r="GI145" i="21"/>
  <c r="GJ145" i="21"/>
  <c r="GK145" i="21"/>
  <c r="GL145" i="21"/>
  <c r="GM145" i="21"/>
  <c r="GN145" i="21"/>
  <c r="GO145" i="21"/>
  <c r="GP145" i="21"/>
  <c r="GQ145" i="21"/>
  <c r="GR145" i="21"/>
  <c r="GS145" i="21"/>
  <c r="E146" i="21"/>
  <c r="F146" i="21"/>
  <c r="G146" i="21"/>
  <c r="H146" i="21"/>
  <c r="I146" i="21"/>
  <c r="J146" i="21"/>
  <c r="K146" i="21"/>
  <c r="L146" i="21"/>
  <c r="M146" i="21"/>
  <c r="N146" i="21"/>
  <c r="O146" i="21"/>
  <c r="P146" i="21"/>
  <c r="Q146" i="21"/>
  <c r="R146" i="21"/>
  <c r="S146" i="21"/>
  <c r="T146" i="21"/>
  <c r="U146" i="21"/>
  <c r="V146" i="21"/>
  <c r="W146" i="21"/>
  <c r="X146" i="21"/>
  <c r="Y146" i="21"/>
  <c r="Z146" i="21"/>
  <c r="AA146" i="21"/>
  <c r="AB146" i="21"/>
  <c r="AC146" i="21"/>
  <c r="AD146" i="21"/>
  <c r="AE146" i="21"/>
  <c r="AF146" i="21"/>
  <c r="AG146" i="21"/>
  <c r="AH146" i="21"/>
  <c r="AI146" i="21"/>
  <c r="AJ146" i="21"/>
  <c r="AK146" i="21"/>
  <c r="AL146" i="21"/>
  <c r="AM146" i="21"/>
  <c r="AN146" i="21"/>
  <c r="AO146" i="21"/>
  <c r="AP146" i="21"/>
  <c r="AQ146" i="21"/>
  <c r="AR146" i="21"/>
  <c r="AS146" i="21"/>
  <c r="AT146" i="21"/>
  <c r="AU146" i="21"/>
  <c r="AV146" i="21"/>
  <c r="AW146" i="21"/>
  <c r="AX146" i="21"/>
  <c r="AY146" i="21"/>
  <c r="AZ146" i="21"/>
  <c r="BA146" i="21"/>
  <c r="BB146" i="21"/>
  <c r="BC146" i="21"/>
  <c r="BD146" i="21"/>
  <c r="BE146" i="21"/>
  <c r="BF146" i="21"/>
  <c r="BG146" i="21"/>
  <c r="BH146" i="21"/>
  <c r="BI146" i="21"/>
  <c r="BJ146" i="21"/>
  <c r="BK146" i="21"/>
  <c r="BL146" i="21"/>
  <c r="BM146" i="21"/>
  <c r="BN146" i="21"/>
  <c r="BO146" i="21"/>
  <c r="BP146" i="21"/>
  <c r="BQ146" i="21"/>
  <c r="BR146" i="21"/>
  <c r="BS146" i="21"/>
  <c r="BT146" i="21"/>
  <c r="BU146" i="21"/>
  <c r="BV146" i="21"/>
  <c r="BW146" i="21"/>
  <c r="BX146" i="21"/>
  <c r="BY146" i="21"/>
  <c r="BZ146" i="21"/>
  <c r="CA146" i="21"/>
  <c r="CB146" i="21"/>
  <c r="CC146" i="21"/>
  <c r="CD146" i="21"/>
  <c r="CE146" i="21"/>
  <c r="CF146" i="21"/>
  <c r="CG146" i="21"/>
  <c r="CH146" i="21"/>
  <c r="CI146" i="21"/>
  <c r="CJ146" i="21"/>
  <c r="CK146" i="21"/>
  <c r="CL146" i="21"/>
  <c r="CM146" i="21"/>
  <c r="CN146" i="21"/>
  <c r="CO146" i="21"/>
  <c r="CP146" i="21"/>
  <c r="CQ146" i="21"/>
  <c r="CR146" i="21"/>
  <c r="CS146" i="21"/>
  <c r="CT146" i="21"/>
  <c r="CU146" i="21"/>
  <c r="CV146" i="21"/>
  <c r="CW146" i="21"/>
  <c r="CX146" i="21"/>
  <c r="CY146" i="21"/>
  <c r="CZ146" i="21"/>
  <c r="DA146" i="21"/>
  <c r="DB146" i="21"/>
  <c r="DC146" i="21"/>
  <c r="DD146" i="21"/>
  <c r="DE146" i="21"/>
  <c r="DF146" i="21"/>
  <c r="DG146" i="21"/>
  <c r="DH146" i="21"/>
  <c r="DI146" i="21"/>
  <c r="DJ146" i="21"/>
  <c r="DK146" i="21"/>
  <c r="DL146" i="21"/>
  <c r="DM146" i="21"/>
  <c r="DN146" i="21"/>
  <c r="DO146" i="21"/>
  <c r="DP146" i="21"/>
  <c r="DQ146" i="21"/>
  <c r="DR146" i="21"/>
  <c r="DS146" i="21"/>
  <c r="DT146" i="21"/>
  <c r="DU146" i="21"/>
  <c r="DV146" i="21"/>
  <c r="DW146" i="21"/>
  <c r="DX146" i="21"/>
  <c r="DY146" i="21"/>
  <c r="DZ146" i="21"/>
  <c r="EA146" i="21"/>
  <c r="EB146" i="21"/>
  <c r="EC146" i="21"/>
  <c r="ED146" i="21"/>
  <c r="EE146" i="21"/>
  <c r="EF146" i="21"/>
  <c r="EG146" i="21"/>
  <c r="EH146" i="21"/>
  <c r="EI146" i="21"/>
  <c r="EJ146" i="21"/>
  <c r="EK146" i="21"/>
  <c r="EL146" i="21"/>
  <c r="EM146" i="21"/>
  <c r="EN146" i="21"/>
  <c r="EO146" i="21"/>
  <c r="EP146" i="21"/>
  <c r="EQ146" i="21"/>
  <c r="ER146" i="21"/>
  <c r="ES146" i="21"/>
  <c r="ET146" i="21"/>
  <c r="EU146" i="21"/>
  <c r="EV146" i="21"/>
  <c r="EW146" i="21"/>
  <c r="EX146" i="21"/>
  <c r="EY146" i="21"/>
  <c r="EZ146" i="21"/>
  <c r="FA146" i="21"/>
  <c r="FB146" i="21"/>
  <c r="FC146" i="21"/>
  <c r="FD146" i="21"/>
  <c r="FE146" i="21"/>
  <c r="FF146" i="21"/>
  <c r="FG146" i="21"/>
  <c r="FH146" i="21"/>
  <c r="FI146" i="21"/>
  <c r="FJ146" i="21"/>
  <c r="FK146" i="21"/>
  <c r="FL146" i="21"/>
  <c r="FM146" i="21"/>
  <c r="FN146" i="21"/>
  <c r="FO146" i="21"/>
  <c r="FP146" i="21"/>
  <c r="FQ146" i="21"/>
  <c r="FR146" i="21"/>
  <c r="FS146" i="21"/>
  <c r="FT146" i="21"/>
  <c r="FU146" i="21"/>
  <c r="FV146" i="21"/>
  <c r="FW146" i="21"/>
  <c r="FX146" i="21"/>
  <c r="FY146" i="21"/>
  <c r="FZ146" i="21"/>
  <c r="GA146" i="21"/>
  <c r="GB146" i="21"/>
  <c r="GC146" i="21"/>
  <c r="GD146" i="21"/>
  <c r="GE146" i="21"/>
  <c r="GF146" i="21"/>
  <c r="GG146" i="21"/>
  <c r="GH146" i="21"/>
  <c r="GI146" i="21"/>
  <c r="GJ146" i="21"/>
  <c r="GK146" i="21"/>
  <c r="GL146" i="21"/>
  <c r="GM146" i="21"/>
  <c r="GN146" i="21"/>
  <c r="GO146" i="21"/>
  <c r="GP146" i="21"/>
  <c r="GQ146" i="21"/>
  <c r="GR146" i="21"/>
  <c r="GS146" i="21"/>
  <c r="E147" i="21"/>
  <c r="F147" i="21"/>
  <c r="G147" i="21"/>
  <c r="H147" i="21"/>
  <c r="I147" i="21"/>
  <c r="J147" i="21"/>
  <c r="K147" i="21"/>
  <c r="L147" i="21"/>
  <c r="M147" i="21"/>
  <c r="N147" i="21"/>
  <c r="O147" i="21"/>
  <c r="P147" i="21"/>
  <c r="Q147" i="21"/>
  <c r="R147" i="21"/>
  <c r="S147" i="21"/>
  <c r="T147" i="21"/>
  <c r="U147" i="21"/>
  <c r="V147" i="21"/>
  <c r="W147" i="21"/>
  <c r="X147" i="21"/>
  <c r="Y147" i="21"/>
  <c r="Z147" i="21"/>
  <c r="AA147" i="21"/>
  <c r="AB147" i="21"/>
  <c r="AC147" i="21"/>
  <c r="AD147" i="21"/>
  <c r="AE147" i="21"/>
  <c r="AF147" i="21"/>
  <c r="AG147" i="21"/>
  <c r="AH147" i="21"/>
  <c r="AI147" i="21"/>
  <c r="AJ147" i="21"/>
  <c r="AK147" i="21"/>
  <c r="AL147" i="21"/>
  <c r="AM147" i="21"/>
  <c r="AN147" i="21"/>
  <c r="AO147" i="21"/>
  <c r="AP147" i="21"/>
  <c r="AQ147" i="21"/>
  <c r="AR147" i="21"/>
  <c r="AS147" i="21"/>
  <c r="AT147" i="21"/>
  <c r="AU147" i="21"/>
  <c r="AV147" i="21"/>
  <c r="AW147" i="21"/>
  <c r="AX147" i="21"/>
  <c r="AY147" i="21"/>
  <c r="AZ147" i="21"/>
  <c r="BA147" i="21"/>
  <c r="BB147" i="21"/>
  <c r="BC147" i="21"/>
  <c r="BD147" i="21"/>
  <c r="BE147" i="21"/>
  <c r="BF147" i="21"/>
  <c r="BG147" i="21"/>
  <c r="BH147" i="21"/>
  <c r="BI147" i="21"/>
  <c r="BJ147" i="21"/>
  <c r="BK147" i="21"/>
  <c r="BL147" i="21"/>
  <c r="BM147" i="21"/>
  <c r="BN147" i="21"/>
  <c r="BO147" i="21"/>
  <c r="BP147" i="21"/>
  <c r="BQ147" i="21"/>
  <c r="BR147" i="21"/>
  <c r="BS147" i="21"/>
  <c r="BT147" i="21"/>
  <c r="BU147" i="21"/>
  <c r="BV147" i="21"/>
  <c r="BW147" i="21"/>
  <c r="BX147" i="21"/>
  <c r="BY147" i="21"/>
  <c r="BZ147" i="21"/>
  <c r="CA147" i="21"/>
  <c r="CB147" i="21"/>
  <c r="CC147" i="21"/>
  <c r="CD147" i="21"/>
  <c r="CE147" i="21"/>
  <c r="CF147" i="21"/>
  <c r="CG147" i="21"/>
  <c r="CH147" i="21"/>
  <c r="CI147" i="21"/>
  <c r="CJ147" i="21"/>
  <c r="CK147" i="21"/>
  <c r="CL147" i="21"/>
  <c r="CM147" i="21"/>
  <c r="CN147" i="21"/>
  <c r="CO147" i="21"/>
  <c r="CP147" i="21"/>
  <c r="CQ147" i="21"/>
  <c r="CR147" i="21"/>
  <c r="CS147" i="21"/>
  <c r="CT147" i="21"/>
  <c r="CU147" i="21"/>
  <c r="CV147" i="21"/>
  <c r="CW147" i="21"/>
  <c r="CX147" i="21"/>
  <c r="CY147" i="21"/>
  <c r="CZ147" i="21"/>
  <c r="DA147" i="21"/>
  <c r="DB147" i="21"/>
  <c r="DC147" i="21"/>
  <c r="DD147" i="21"/>
  <c r="DE147" i="21"/>
  <c r="DF147" i="21"/>
  <c r="DG147" i="21"/>
  <c r="DH147" i="21"/>
  <c r="DI147" i="21"/>
  <c r="DJ147" i="21"/>
  <c r="DK147" i="21"/>
  <c r="DL147" i="21"/>
  <c r="DM147" i="21"/>
  <c r="DN147" i="21"/>
  <c r="DO147" i="21"/>
  <c r="DP147" i="21"/>
  <c r="DQ147" i="21"/>
  <c r="DR147" i="21"/>
  <c r="DS147" i="21"/>
  <c r="DT147" i="21"/>
  <c r="DU147" i="21"/>
  <c r="DV147" i="21"/>
  <c r="DW147" i="21"/>
  <c r="DX147" i="21"/>
  <c r="DY147" i="21"/>
  <c r="DZ147" i="21"/>
  <c r="EA147" i="21"/>
  <c r="EB147" i="21"/>
  <c r="EC147" i="21"/>
  <c r="ED147" i="21"/>
  <c r="EE147" i="21"/>
  <c r="EF147" i="21"/>
  <c r="EG147" i="21"/>
  <c r="EH147" i="21"/>
  <c r="EI147" i="21"/>
  <c r="EJ147" i="21"/>
  <c r="EK147" i="21"/>
  <c r="EL147" i="21"/>
  <c r="EM147" i="21"/>
  <c r="EN147" i="21"/>
  <c r="EO147" i="21"/>
  <c r="EP147" i="21"/>
  <c r="EQ147" i="21"/>
  <c r="ER147" i="21"/>
  <c r="ES147" i="21"/>
  <c r="ET147" i="21"/>
  <c r="EU147" i="21"/>
  <c r="EV147" i="21"/>
  <c r="EW147" i="21"/>
  <c r="EX147" i="21"/>
  <c r="EY147" i="21"/>
  <c r="EZ147" i="21"/>
  <c r="FA147" i="21"/>
  <c r="FB147" i="21"/>
  <c r="FC147" i="21"/>
  <c r="FD147" i="21"/>
  <c r="FE147" i="21"/>
  <c r="FF147" i="21"/>
  <c r="FG147" i="21"/>
  <c r="FH147" i="21"/>
  <c r="FI147" i="21"/>
  <c r="FJ147" i="21"/>
  <c r="FK147" i="21"/>
  <c r="FL147" i="21"/>
  <c r="FM147" i="21"/>
  <c r="FN147" i="21"/>
  <c r="FO147" i="21"/>
  <c r="FP147" i="21"/>
  <c r="FQ147" i="21"/>
  <c r="FR147" i="21"/>
  <c r="FS147" i="21"/>
  <c r="FT147" i="21"/>
  <c r="FU147" i="21"/>
  <c r="FV147" i="21"/>
  <c r="FW147" i="21"/>
  <c r="FX147" i="21"/>
  <c r="FY147" i="21"/>
  <c r="FZ147" i="21"/>
  <c r="GA147" i="21"/>
  <c r="GB147" i="21"/>
  <c r="GC147" i="21"/>
  <c r="GD147" i="21"/>
  <c r="GE147" i="21"/>
  <c r="GF147" i="21"/>
  <c r="GG147" i="21"/>
  <c r="GH147" i="21"/>
  <c r="GI147" i="21"/>
  <c r="GJ147" i="21"/>
  <c r="GK147" i="21"/>
  <c r="GL147" i="21"/>
  <c r="GM147" i="21"/>
  <c r="GN147" i="21"/>
  <c r="GO147" i="21"/>
  <c r="GP147" i="21"/>
  <c r="GQ147" i="21"/>
  <c r="GR147" i="21"/>
  <c r="GS147" i="21"/>
  <c r="E148" i="21"/>
  <c r="F148" i="21"/>
  <c r="G148" i="21"/>
  <c r="H148" i="21"/>
  <c r="I148" i="21"/>
  <c r="J148" i="21"/>
  <c r="K148" i="21"/>
  <c r="L148" i="21"/>
  <c r="M148" i="21"/>
  <c r="N148" i="21"/>
  <c r="O148" i="21"/>
  <c r="P148" i="21"/>
  <c r="Q148" i="21"/>
  <c r="R148" i="21"/>
  <c r="S148" i="21"/>
  <c r="T148" i="21"/>
  <c r="U148" i="21"/>
  <c r="V148" i="21"/>
  <c r="W148" i="21"/>
  <c r="X148" i="21"/>
  <c r="Y148" i="21"/>
  <c r="Z148" i="21"/>
  <c r="AA148" i="21"/>
  <c r="AB148" i="21"/>
  <c r="AC148" i="21"/>
  <c r="AD148" i="21"/>
  <c r="AE148" i="21"/>
  <c r="AF148" i="21"/>
  <c r="AG148" i="21"/>
  <c r="AH148" i="21"/>
  <c r="AI148" i="21"/>
  <c r="AJ148" i="21"/>
  <c r="AK148" i="21"/>
  <c r="AL148" i="21"/>
  <c r="AM148" i="21"/>
  <c r="AN148" i="21"/>
  <c r="AO148" i="21"/>
  <c r="AP148" i="21"/>
  <c r="AQ148" i="21"/>
  <c r="AR148" i="21"/>
  <c r="AS148" i="21"/>
  <c r="AT148" i="21"/>
  <c r="AU148" i="21"/>
  <c r="AV148" i="21"/>
  <c r="AW148" i="21"/>
  <c r="AX148" i="21"/>
  <c r="AY148" i="21"/>
  <c r="AZ148" i="21"/>
  <c r="BA148" i="21"/>
  <c r="BB148" i="21"/>
  <c r="BC148" i="21"/>
  <c r="BD148" i="21"/>
  <c r="BE148" i="21"/>
  <c r="BF148" i="21"/>
  <c r="BG148" i="21"/>
  <c r="BH148" i="21"/>
  <c r="BI148" i="21"/>
  <c r="BJ148" i="21"/>
  <c r="BK148" i="21"/>
  <c r="BL148" i="21"/>
  <c r="BM148" i="21"/>
  <c r="BN148" i="21"/>
  <c r="BO148" i="21"/>
  <c r="BP148" i="21"/>
  <c r="BQ148" i="21"/>
  <c r="BR148" i="21"/>
  <c r="BS148" i="21"/>
  <c r="BT148" i="21"/>
  <c r="BU148" i="21"/>
  <c r="BV148" i="21"/>
  <c r="BW148" i="21"/>
  <c r="BX148" i="21"/>
  <c r="BY148" i="21"/>
  <c r="BZ148" i="21"/>
  <c r="CA148" i="21"/>
  <c r="CB148" i="21"/>
  <c r="CC148" i="21"/>
  <c r="CD148" i="21"/>
  <c r="CE148" i="21"/>
  <c r="CF148" i="21"/>
  <c r="CG148" i="21"/>
  <c r="CH148" i="21"/>
  <c r="CI148" i="21"/>
  <c r="CJ148" i="21"/>
  <c r="CK148" i="21"/>
  <c r="CL148" i="21"/>
  <c r="CM148" i="21"/>
  <c r="CN148" i="21"/>
  <c r="CO148" i="21"/>
  <c r="CP148" i="21"/>
  <c r="CQ148" i="21"/>
  <c r="CR148" i="21"/>
  <c r="CS148" i="21"/>
  <c r="CT148" i="21"/>
  <c r="CU148" i="21"/>
  <c r="CV148" i="21"/>
  <c r="CW148" i="21"/>
  <c r="CX148" i="21"/>
  <c r="CY148" i="21"/>
  <c r="CZ148" i="21"/>
  <c r="DA148" i="21"/>
  <c r="DB148" i="21"/>
  <c r="DC148" i="21"/>
  <c r="DD148" i="21"/>
  <c r="DE148" i="21"/>
  <c r="DF148" i="21"/>
  <c r="DG148" i="21"/>
  <c r="DH148" i="21"/>
  <c r="DI148" i="21"/>
  <c r="DJ148" i="21"/>
  <c r="DK148" i="21"/>
  <c r="DL148" i="21"/>
  <c r="DM148" i="21"/>
  <c r="DN148" i="21"/>
  <c r="DO148" i="21"/>
  <c r="DP148" i="21"/>
  <c r="DQ148" i="21"/>
  <c r="DR148" i="21"/>
  <c r="DS148" i="21"/>
  <c r="DT148" i="21"/>
  <c r="DU148" i="21"/>
  <c r="DV148" i="21"/>
  <c r="DW148" i="21"/>
  <c r="DX148" i="21"/>
  <c r="DY148" i="21"/>
  <c r="DZ148" i="21"/>
  <c r="EA148" i="21"/>
  <c r="EB148" i="21"/>
  <c r="EC148" i="21"/>
  <c r="ED148" i="21"/>
  <c r="EE148" i="21"/>
  <c r="EF148" i="21"/>
  <c r="EG148" i="21"/>
  <c r="EH148" i="21"/>
  <c r="EI148" i="21"/>
  <c r="EJ148" i="21"/>
  <c r="EK148" i="21"/>
  <c r="EL148" i="21"/>
  <c r="EM148" i="21"/>
  <c r="EN148" i="21"/>
  <c r="EO148" i="21"/>
  <c r="EP148" i="21"/>
  <c r="EQ148" i="21"/>
  <c r="ER148" i="21"/>
  <c r="ES148" i="21"/>
  <c r="ET148" i="21"/>
  <c r="EU148" i="21"/>
  <c r="EV148" i="21"/>
  <c r="EW148" i="21"/>
  <c r="EX148" i="21"/>
  <c r="EY148" i="21"/>
  <c r="EZ148" i="21"/>
  <c r="FA148" i="21"/>
  <c r="FB148" i="21"/>
  <c r="FC148" i="21"/>
  <c r="FD148" i="21"/>
  <c r="FE148" i="21"/>
  <c r="FF148" i="21"/>
  <c r="FG148" i="21"/>
  <c r="FH148" i="21"/>
  <c r="FI148" i="21"/>
  <c r="FJ148" i="21"/>
  <c r="FK148" i="21"/>
  <c r="FL148" i="21"/>
  <c r="FM148" i="21"/>
  <c r="FN148" i="21"/>
  <c r="FO148" i="21"/>
  <c r="FP148" i="21"/>
  <c r="FQ148" i="21"/>
  <c r="FR148" i="21"/>
  <c r="FS148" i="21"/>
  <c r="FT148" i="21"/>
  <c r="FU148" i="21"/>
  <c r="FV148" i="21"/>
  <c r="FW148" i="21"/>
  <c r="FX148" i="21"/>
  <c r="FY148" i="21"/>
  <c r="FZ148" i="21"/>
  <c r="GA148" i="21"/>
  <c r="GB148" i="21"/>
  <c r="GC148" i="21"/>
  <c r="GD148" i="21"/>
  <c r="GE148" i="21"/>
  <c r="GF148" i="21"/>
  <c r="GG148" i="21"/>
  <c r="GH148" i="21"/>
  <c r="GI148" i="21"/>
  <c r="GJ148" i="21"/>
  <c r="GK148" i="21"/>
  <c r="GL148" i="21"/>
  <c r="GM148" i="21"/>
  <c r="GN148" i="21"/>
  <c r="GO148" i="21"/>
  <c r="GP148" i="21"/>
  <c r="GQ148" i="21"/>
  <c r="GR148" i="21"/>
  <c r="GS148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CY4" i="21"/>
  <c r="CZ4" i="21"/>
  <c r="DA4" i="21"/>
  <c r="DB4" i="21"/>
  <c r="DC4" i="21"/>
  <c r="DD4" i="21"/>
  <c r="DE4" i="21"/>
  <c r="DF4" i="21"/>
  <c r="DG4" i="21"/>
  <c r="DH4" i="21"/>
  <c r="DI4" i="21"/>
  <c r="DJ4" i="21"/>
  <c r="DK4" i="21"/>
  <c r="DL4" i="21"/>
  <c r="DM4" i="21"/>
  <c r="DN4" i="21"/>
  <c r="DO4" i="21"/>
  <c r="DP4" i="21"/>
  <c r="DQ4" i="21"/>
  <c r="DR4" i="21"/>
  <c r="DS4" i="21"/>
  <c r="DT4" i="21"/>
  <c r="DU4" i="21"/>
  <c r="DV4" i="21"/>
  <c r="DW4" i="21"/>
  <c r="DX4" i="21"/>
  <c r="DY4" i="21"/>
  <c r="DZ4" i="21"/>
  <c r="EA4" i="21"/>
  <c r="EB4" i="21"/>
  <c r="EC4" i="21"/>
  <c r="ED4" i="21"/>
  <c r="EE4" i="21"/>
  <c r="EF4" i="21"/>
  <c r="EG4" i="21"/>
  <c r="EH4" i="21"/>
  <c r="EI4" i="21"/>
  <c r="EJ4" i="21"/>
  <c r="EK4" i="21"/>
  <c r="EL4" i="21"/>
  <c r="EM4" i="21"/>
  <c r="EN4" i="21"/>
  <c r="EO4" i="21"/>
  <c r="EP4" i="21"/>
  <c r="EQ4" i="21"/>
  <c r="ER4" i="21"/>
  <c r="ES4" i="21"/>
  <c r="ET4" i="21"/>
  <c r="EU4" i="21"/>
  <c r="EV4" i="21"/>
  <c r="EW4" i="21"/>
  <c r="EX4" i="21"/>
  <c r="EY4" i="21"/>
  <c r="EZ4" i="21"/>
  <c r="FA4" i="21"/>
  <c r="FB4" i="21"/>
  <c r="FC4" i="21"/>
  <c r="FD4" i="21"/>
  <c r="FE4" i="21"/>
  <c r="FF4" i="21"/>
  <c r="FG4" i="21"/>
  <c r="FH4" i="21"/>
  <c r="FI4" i="21"/>
  <c r="FJ4" i="21"/>
  <c r="FK4" i="21"/>
  <c r="FL4" i="21"/>
  <c r="FM4" i="21"/>
  <c r="FN4" i="21"/>
  <c r="FO4" i="21"/>
  <c r="FP4" i="21"/>
  <c r="FQ4" i="21"/>
  <c r="FR4" i="21"/>
  <c r="FS4" i="21"/>
  <c r="FT4" i="21"/>
  <c r="FU4" i="21"/>
  <c r="FV4" i="21"/>
  <c r="FW4" i="21"/>
  <c r="FX4" i="21"/>
  <c r="FY4" i="21"/>
  <c r="FZ4" i="21"/>
  <c r="GA4" i="21"/>
  <c r="GB4" i="21"/>
  <c r="GC4" i="21"/>
  <c r="GD4" i="21"/>
  <c r="GE4" i="21"/>
  <c r="GF4" i="21"/>
  <c r="GG4" i="21"/>
  <c r="GH4" i="21"/>
  <c r="GI4" i="21"/>
  <c r="GJ4" i="21"/>
  <c r="GK4" i="21"/>
  <c r="GL4" i="21"/>
  <c r="GM4" i="21"/>
  <c r="GN4" i="21"/>
  <c r="GO4" i="21"/>
  <c r="GP4" i="21"/>
  <c r="GQ4" i="21"/>
  <c r="GR4" i="21"/>
  <c r="GS4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CY5" i="21"/>
  <c r="CZ5" i="21"/>
  <c r="DA5" i="21"/>
  <c r="DB5" i="21"/>
  <c r="DC5" i="21"/>
  <c r="DD5" i="21"/>
  <c r="DE5" i="21"/>
  <c r="DF5" i="21"/>
  <c r="DG5" i="21"/>
  <c r="DH5" i="21"/>
  <c r="DI5" i="21"/>
  <c r="DJ5" i="21"/>
  <c r="DK5" i="21"/>
  <c r="DL5" i="21"/>
  <c r="DM5" i="21"/>
  <c r="DN5" i="21"/>
  <c r="DO5" i="21"/>
  <c r="DP5" i="21"/>
  <c r="DQ5" i="21"/>
  <c r="DR5" i="21"/>
  <c r="DS5" i="21"/>
  <c r="DT5" i="21"/>
  <c r="DU5" i="21"/>
  <c r="DV5" i="21"/>
  <c r="DW5" i="21"/>
  <c r="DX5" i="21"/>
  <c r="DY5" i="21"/>
  <c r="DZ5" i="21"/>
  <c r="EA5" i="21"/>
  <c r="EB5" i="21"/>
  <c r="EC5" i="21"/>
  <c r="ED5" i="21"/>
  <c r="EE5" i="21"/>
  <c r="EF5" i="21"/>
  <c r="EG5" i="21"/>
  <c r="EH5" i="21"/>
  <c r="EI5" i="21"/>
  <c r="EJ5" i="21"/>
  <c r="EK5" i="21"/>
  <c r="EL5" i="21"/>
  <c r="EM5" i="21"/>
  <c r="EN5" i="21"/>
  <c r="EO5" i="21"/>
  <c r="EP5" i="21"/>
  <c r="EQ5" i="21"/>
  <c r="ER5" i="21"/>
  <c r="ES5" i="21"/>
  <c r="ET5" i="21"/>
  <c r="EU5" i="21"/>
  <c r="EV5" i="21"/>
  <c r="EW5" i="21"/>
  <c r="EX5" i="21"/>
  <c r="EY5" i="21"/>
  <c r="EZ5" i="21"/>
  <c r="FA5" i="21"/>
  <c r="FB5" i="21"/>
  <c r="FC5" i="21"/>
  <c r="FD5" i="21"/>
  <c r="FE5" i="21"/>
  <c r="FF5" i="21"/>
  <c r="FG5" i="21"/>
  <c r="FH5" i="21"/>
  <c r="FI5" i="21"/>
  <c r="FJ5" i="21"/>
  <c r="FK5" i="21"/>
  <c r="FL5" i="21"/>
  <c r="FM5" i="21"/>
  <c r="FN5" i="21"/>
  <c r="FO5" i="21"/>
  <c r="FP5" i="21"/>
  <c r="FQ5" i="21"/>
  <c r="FR5" i="21"/>
  <c r="FS5" i="21"/>
  <c r="FT5" i="21"/>
  <c r="FU5" i="21"/>
  <c r="FV5" i="21"/>
  <c r="FW5" i="21"/>
  <c r="FX5" i="21"/>
  <c r="FY5" i="21"/>
  <c r="FZ5" i="21"/>
  <c r="GA5" i="21"/>
  <c r="GB5" i="21"/>
  <c r="GC5" i="21"/>
  <c r="GD5" i="21"/>
  <c r="GE5" i="21"/>
  <c r="GF5" i="21"/>
  <c r="GG5" i="21"/>
  <c r="GH5" i="21"/>
  <c r="GI5" i="21"/>
  <c r="GJ5" i="21"/>
  <c r="GK5" i="21"/>
  <c r="GL5" i="21"/>
  <c r="GM5" i="21"/>
  <c r="GN5" i="21"/>
  <c r="GO5" i="21"/>
  <c r="GP5" i="21"/>
  <c r="GQ5" i="21"/>
  <c r="GR5" i="21"/>
  <c r="GS5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CY6" i="21"/>
  <c r="CZ6" i="21"/>
  <c r="DA6" i="21"/>
  <c r="DB6" i="21"/>
  <c r="DC6" i="21"/>
  <c r="DD6" i="21"/>
  <c r="DE6" i="21"/>
  <c r="DF6" i="21"/>
  <c r="DG6" i="21"/>
  <c r="DH6" i="21"/>
  <c r="DI6" i="21"/>
  <c r="DJ6" i="21"/>
  <c r="DK6" i="21"/>
  <c r="DL6" i="21"/>
  <c r="DM6" i="21"/>
  <c r="DN6" i="21"/>
  <c r="DO6" i="21"/>
  <c r="DP6" i="21"/>
  <c r="DQ6" i="21"/>
  <c r="DR6" i="21"/>
  <c r="DS6" i="21"/>
  <c r="DT6" i="21"/>
  <c r="DU6" i="21"/>
  <c r="DV6" i="21"/>
  <c r="DW6" i="21"/>
  <c r="DX6" i="21"/>
  <c r="DY6" i="21"/>
  <c r="DZ6" i="21"/>
  <c r="EA6" i="21"/>
  <c r="EB6" i="21"/>
  <c r="EC6" i="21"/>
  <c r="ED6" i="21"/>
  <c r="EE6" i="21"/>
  <c r="EF6" i="21"/>
  <c r="EG6" i="21"/>
  <c r="EH6" i="21"/>
  <c r="EI6" i="21"/>
  <c r="EJ6" i="21"/>
  <c r="EK6" i="21"/>
  <c r="EL6" i="21"/>
  <c r="EM6" i="21"/>
  <c r="EN6" i="21"/>
  <c r="EO6" i="21"/>
  <c r="EP6" i="21"/>
  <c r="EQ6" i="21"/>
  <c r="ER6" i="21"/>
  <c r="ES6" i="21"/>
  <c r="ET6" i="21"/>
  <c r="EU6" i="21"/>
  <c r="EV6" i="21"/>
  <c r="EW6" i="21"/>
  <c r="EX6" i="21"/>
  <c r="EY6" i="21"/>
  <c r="EZ6" i="21"/>
  <c r="FA6" i="21"/>
  <c r="FB6" i="21"/>
  <c r="FC6" i="21"/>
  <c r="FD6" i="21"/>
  <c r="FE6" i="21"/>
  <c r="FF6" i="21"/>
  <c r="FG6" i="21"/>
  <c r="FH6" i="21"/>
  <c r="FI6" i="21"/>
  <c r="FJ6" i="21"/>
  <c r="FK6" i="21"/>
  <c r="FL6" i="21"/>
  <c r="FM6" i="21"/>
  <c r="FN6" i="21"/>
  <c r="FO6" i="21"/>
  <c r="FP6" i="21"/>
  <c r="FQ6" i="21"/>
  <c r="FR6" i="21"/>
  <c r="FS6" i="21"/>
  <c r="FT6" i="21"/>
  <c r="FU6" i="21"/>
  <c r="FV6" i="21"/>
  <c r="FW6" i="21"/>
  <c r="FX6" i="21"/>
  <c r="FY6" i="21"/>
  <c r="FZ6" i="21"/>
  <c r="GA6" i="21"/>
  <c r="GB6" i="21"/>
  <c r="GC6" i="21"/>
  <c r="GD6" i="21"/>
  <c r="GE6" i="21"/>
  <c r="GF6" i="21"/>
  <c r="GG6" i="21"/>
  <c r="GH6" i="21"/>
  <c r="GI6" i="21"/>
  <c r="GJ6" i="21"/>
  <c r="GK6" i="21"/>
  <c r="GL6" i="21"/>
  <c r="GM6" i="21"/>
  <c r="GN6" i="21"/>
  <c r="GO6" i="21"/>
  <c r="GP6" i="21"/>
  <c r="GQ6" i="21"/>
  <c r="GR6" i="21"/>
  <c r="GS6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CY7" i="21"/>
  <c r="CZ7" i="21"/>
  <c r="DA7" i="21"/>
  <c r="DB7" i="21"/>
  <c r="DC7" i="21"/>
  <c r="DD7" i="21"/>
  <c r="DE7" i="21"/>
  <c r="DF7" i="21"/>
  <c r="DG7" i="21"/>
  <c r="DH7" i="21"/>
  <c r="DI7" i="21"/>
  <c r="DJ7" i="21"/>
  <c r="DK7" i="21"/>
  <c r="DL7" i="21"/>
  <c r="DM7" i="21"/>
  <c r="DN7" i="21"/>
  <c r="DO7" i="21"/>
  <c r="DP7" i="21"/>
  <c r="DQ7" i="21"/>
  <c r="DR7" i="21"/>
  <c r="DS7" i="21"/>
  <c r="DT7" i="21"/>
  <c r="DU7" i="21"/>
  <c r="DV7" i="21"/>
  <c r="DW7" i="21"/>
  <c r="DX7" i="21"/>
  <c r="DY7" i="21"/>
  <c r="DZ7" i="21"/>
  <c r="EA7" i="21"/>
  <c r="EB7" i="21"/>
  <c r="EC7" i="21"/>
  <c r="ED7" i="21"/>
  <c r="EE7" i="21"/>
  <c r="EF7" i="21"/>
  <c r="EG7" i="21"/>
  <c r="EH7" i="21"/>
  <c r="EI7" i="21"/>
  <c r="EJ7" i="21"/>
  <c r="EK7" i="21"/>
  <c r="EL7" i="21"/>
  <c r="EM7" i="21"/>
  <c r="EN7" i="21"/>
  <c r="EO7" i="21"/>
  <c r="EP7" i="21"/>
  <c r="EQ7" i="21"/>
  <c r="ER7" i="21"/>
  <c r="ES7" i="21"/>
  <c r="ET7" i="21"/>
  <c r="EU7" i="21"/>
  <c r="EV7" i="21"/>
  <c r="EW7" i="21"/>
  <c r="EX7" i="21"/>
  <c r="EY7" i="21"/>
  <c r="EZ7" i="21"/>
  <c r="FA7" i="21"/>
  <c r="FB7" i="21"/>
  <c r="FC7" i="21"/>
  <c r="FD7" i="21"/>
  <c r="FE7" i="21"/>
  <c r="FF7" i="21"/>
  <c r="FG7" i="21"/>
  <c r="FH7" i="21"/>
  <c r="FI7" i="21"/>
  <c r="FJ7" i="21"/>
  <c r="FK7" i="21"/>
  <c r="FL7" i="21"/>
  <c r="FM7" i="21"/>
  <c r="FN7" i="21"/>
  <c r="FO7" i="21"/>
  <c r="FP7" i="21"/>
  <c r="FQ7" i="21"/>
  <c r="FR7" i="21"/>
  <c r="FS7" i="21"/>
  <c r="FT7" i="21"/>
  <c r="FU7" i="21"/>
  <c r="FV7" i="21"/>
  <c r="FW7" i="21"/>
  <c r="FX7" i="21"/>
  <c r="FY7" i="21"/>
  <c r="FZ7" i="21"/>
  <c r="GA7" i="21"/>
  <c r="GB7" i="21"/>
  <c r="GC7" i="21"/>
  <c r="GD7" i="21"/>
  <c r="GE7" i="21"/>
  <c r="GF7" i="21"/>
  <c r="GG7" i="21"/>
  <c r="GH7" i="21"/>
  <c r="GI7" i="21"/>
  <c r="GJ7" i="21"/>
  <c r="GK7" i="21"/>
  <c r="GL7" i="21"/>
  <c r="GM7" i="21"/>
  <c r="GN7" i="21"/>
  <c r="GO7" i="21"/>
  <c r="GP7" i="21"/>
  <c r="GQ7" i="21"/>
  <c r="GR7" i="21"/>
  <c r="GS7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CY8" i="21"/>
  <c r="CZ8" i="21"/>
  <c r="DA8" i="21"/>
  <c r="DB8" i="21"/>
  <c r="DC8" i="21"/>
  <c r="DD8" i="21"/>
  <c r="DE8" i="21"/>
  <c r="DF8" i="21"/>
  <c r="DG8" i="21"/>
  <c r="DH8" i="21"/>
  <c r="DI8" i="21"/>
  <c r="DJ8" i="21"/>
  <c r="DK8" i="21"/>
  <c r="DL8" i="21"/>
  <c r="DM8" i="21"/>
  <c r="DN8" i="21"/>
  <c r="DO8" i="21"/>
  <c r="DP8" i="21"/>
  <c r="DQ8" i="21"/>
  <c r="DR8" i="21"/>
  <c r="DS8" i="21"/>
  <c r="DT8" i="21"/>
  <c r="DU8" i="21"/>
  <c r="DV8" i="21"/>
  <c r="DW8" i="21"/>
  <c r="DX8" i="21"/>
  <c r="DY8" i="21"/>
  <c r="DZ8" i="21"/>
  <c r="EA8" i="21"/>
  <c r="EB8" i="21"/>
  <c r="EC8" i="21"/>
  <c r="ED8" i="21"/>
  <c r="EE8" i="21"/>
  <c r="EF8" i="21"/>
  <c r="EG8" i="21"/>
  <c r="EH8" i="21"/>
  <c r="EI8" i="21"/>
  <c r="EJ8" i="21"/>
  <c r="EK8" i="21"/>
  <c r="EL8" i="21"/>
  <c r="EM8" i="21"/>
  <c r="EN8" i="21"/>
  <c r="EO8" i="21"/>
  <c r="EP8" i="21"/>
  <c r="EQ8" i="21"/>
  <c r="ER8" i="21"/>
  <c r="ES8" i="21"/>
  <c r="ET8" i="21"/>
  <c r="EU8" i="21"/>
  <c r="EV8" i="21"/>
  <c r="EW8" i="21"/>
  <c r="EX8" i="21"/>
  <c r="EY8" i="21"/>
  <c r="EZ8" i="21"/>
  <c r="FA8" i="21"/>
  <c r="FB8" i="21"/>
  <c r="FC8" i="21"/>
  <c r="FD8" i="21"/>
  <c r="FE8" i="21"/>
  <c r="FF8" i="21"/>
  <c r="FG8" i="21"/>
  <c r="FH8" i="21"/>
  <c r="FI8" i="21"/>
  <c r="FJ8" i="21"/>
  <c r="FK8" i="21"/>
  <c r="FL8" i="21"/>
  <c r="FM8" i="21"/>
  <c r="FN8" i="21"/>
  <c r="FO8" i="21"/>
  <c r="FP8" i="21"/>
  <c r="FQ8" i="21"/>
  <c r="FR8" i="21"/>
  <c r="FS8" i="21"/>
  <c r="FT8" i="21"/>
  <c r="FU8" i="21"/>
  <c r="FV8" i="21"/>
  <c r="FW8" i="21"/>
  <c r="FX8" i="21"/>
  <c r="FY8" i="21"/>
  <c r="FZ8" i="21"/>
  <c r="GA8" i="21"/>
  <c r="GB8" i="21"/>
  <c r="GC8" i="21"/>
  <c r="GD8" i="21"/>
  <c r="GE8" i="21"/>
  <c r="GF8" i="21"/>
  <c r="GG8" i="21"/>
  <c r="GH8" i="21"/>
  <c r="GI8" i="21"/>
  <c r="GJ8" i="21"/>
  <c r="GK8" i="21"/>
  <c r="GL8" i="21"/>
  <c r="GM8" i="21"/>
  <c r="GN8" i="21"/>
  <c r="GO8" i="21"/>
  <c r="GP8" i="21"/>
  <c r="GQ8" i="21"/>
  <c r="GR8" i="21"/>
  <c r="GS8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CY9" i="21"/>
  <c r="CZ9" i="21"/>
  <c r="DA9" i="21"/>
  <c r="DB9" i="21"/>
  <c r="DC9" i="21"/>
  <c r="DD9" i="21"/>
  <c r="DE9" i="21"/>
  <c r="DF9" i="21"/>
  <c r="DG9" i="21"/>
  <c r="DH9" i="21"/>
  <c r="DI9" i="21"/>
  <c r="DJ9" i="21"/>
  <c r="DK9" i="21"/>
  <c r="DL9" i="21"/>
  <c r="DM9" i="21"/>
  <c r="DN9" i="21"/>
  <c r="DO9" i="21"/>
  <c r="DP9" i="21"/>
  <c r="DQ9" i="21"/>
  <c r="DR9" i="21"/>
  <c r="DS9" i="21"/>
  <c r="DT9" i="21"/>
  <c r="DU9" i="21"/>
  <c r="DV9" i="21"/>
  <c r="DW9" i="21"/>
  <c r="DX9" i="21"/>
  <c r="DY9" i="21"/>
  <c r="DZ9" i="21"/>
  <c r="EA9" i="21"/>
  <c r="EB9" i="21"/>
  <c r="EC9" i="21"/>
  <c r="ED9" i="21"/>
  <c r="EE9" i="21"/>
  <c r="EF9" i="21"/>
  <c r="EG9" i="21"/>
  <c r="EH9" i="21"/>
  <c r="EI9" i="21"/>
  <c r="EJ9" i="21"/>
  <c r="EK9" i="21"/>
  <c r="EL9" i="21"/>
  <c r="EM9" i="21"/>
  <c r="EN9" i="21"/>
  <c r="EO9" i="21"/>
  <c r="EP9" i="21"/>
  <c r="EQ9" i="21"/>
  <c r="ER9" i="21"/>
  <c r="ES9" i="21"/>
  <c r="ET9" i="21"/>
  <c r="EU9" i="21"/>
  <c r="EV9" i="21"/>
  <c r="EW9" i="21"/>
  <c r="EX9" i="21"/>
  <c r="EY9" i="21"/>
  <c r="EZ9" i="21"/>
  <c r="FA9" i="21"/>
  <c r="FB9" i="21"/>
  <c r="FC9" i="21"/>
  <c r="FD9" i="21"/>
  <c r="FE9" i="21"/>
  <c r="FF9" i="21"/>
  <c r="FG9" i="21"/>
  <c r="FH9" i="21"/>
  <c r="FI9" i="21"/>
  <c r="FJ9" i="21"/>
  <c r="FK9" i="21"/>
  <c r="FL9" i="21"/>
  <c r="FM9" i="21"/>
  <c r="FN9" i="21"/>
  <c r="FO9" i="21"/>
  <c r="FP9" i="21"/>
  <c r="FQ9" i="21"/>
  <c r="FR9" i="21"/>
  <c r="FS9" i="21"/>
  <c r="FT9" i="21"/>
  <c r="FU9" i="21"/>
  <c r="FV9" i="21"/>
  <c r="FW9" i="21"/>
  <c r="FX9" i="21"/>
  <c r="FY9" i="21"/>
  <c r="FZ9" i="21"/>
  <c r="GA9" i="21"/>
  <c r="GB9" i="21"/>
  <c r="GC9" i="21"/>
  <c r="GD9" i="21"/>
  <c r="GE9" i="21"/>
  <c r="GF9" i="21"/>
  <c r="GG9" i="21"/>
  <c r="GH9" i="21"/>
  <c r="GI9" i="21"/>
  <c r="GJ9" i="21"/>
  <c r="GK9" i="21"/>
  <c r="GL9" i="21"/>
  <c r="GM9" i="21"/>
  <c r="GN9" i="21"/>
  <c r="GO9" i="21"/>
  <c r="GP9" i="21"/>
  <c r="GQ9" i="21"/>
  <c r="GR9" i="21"/>
  <c r="GS9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CY10" i="21"/>
  <c r="CZ10" i="21"/>
  <c r="DA10" i="21"/>
  <c r="DB10" i="21"/>
  <c r="DC10" i="21"/>
  <c r="DD10" i="21"/>
  <c r="DE10" i="21"/>
  <c r="DF10" i="21"/>
  <c r="DG10" i="21"/>
  <c r="DH10" i="21"/>
  <c r="DI10" i="21"/>
  <c r="DJ10" i="21"/>
  <c r="DK10" i="21"/>
  <c r="DL10" i="21"/>
  <c r="DM10" i="21"/>
  <c r="DN10" i="21"/>
  <c r="DO10" i="21"/>
  <c r="DP10" i="21"/>
  <c r="DQ10" i="21"/>
  <c r="DR10" i="21"/>
  <c r="DS10" i="21"/>
  <c r="DT10" i="21"/>
  <c r="DU10" i="21"/>
  <c r="DV10" i="21"/>
  <c r="DW10" i="21"/>
  <c r="DX10" i="21"/>
  <c r="DY10" i="21"/>
  <c r="DZ10" i="21"/>
  <c r="EA10" i="21"/>
  <c r="EB10" i="21"/>
  <c r="EC10" i="21"/>
  <c r="ED10" i="21"/>
  <c r="EE10" i="21"/>
  <c r="EF10" i="21"/>
  <c r="EG10" i="21"/>
  <c r="EH10" i="21"/>
  <c r="EI10" i="21"/>
  <c r="EJ10" i="21"/>
  <c r="EK10" i="21"/>
  <c r="EL10" i="21"/>
  <c r="EM10" i="21"/>
  <c r="EN10" i="21"/>
  <c r="EO10" i="21"/>
  <c r="EP10" i="21"/>
  <c r="EQ10" i="21"/>
  <c r="ER10" i="21"/>
  <c r="ES10" i="21"/>
  <c r="ET10" i="21"/>
  <c r="EU10" i="21"/>
  <c r="EV10" i="21"/>
  <c r="EW10" i="21"/>
  <c r="EX10" i="21"/>
  <c r="EY10" i="21"/>
  <c r="EZ10" i="21"/>
  <c r="FA10" i="21"/>
  <c r="FB10" i="21"/>
  <c r="FC10" i="21"/>
  <c r="FD10" i="21"/>
  <c r="FE10" i="21"/>
  <c r="FF10" i="21"/>
  <c r="FG10" i="21"/>
  <c r="FH10" i="21"/>
  <c r="FI10" i="21"/>
  <c r="FJ10" i="21"/>
  <c r="FK10" i="21"/>
  <c r="FL10" i="21"/>
  <c r="FM10" i="21"/>
  <c r="FN10" i="21"/>
  <c r="FO10" i="21"/>
  <c r="FP10" i="21"/>
  <c r="FQ10" i="21"/>
  <c r="FR10" i="21"/>
  <c r="FS10" i="21"/>
  <c r="FT10" i="21"/>
  <c r="FU10" i="21"/>
  <c r="FV10" i="21"/>
  <c r="FW10" i="21"/>
  <c r="FX10" i="21"/>
  <c r="FY10" i="21"/>
  <c r="FZ10" i="21"/>
  <c r="GA10" i="21"/>
  <c r="GB10" i="21"/>
  <c r="GC10" i="21"/>
  <c r="GD10" i="21"/>
  <c r="GE10" i="21"/>
  <c r="GF10" i="21"/>
  <c r="GG10" i="21"/>
  <c r="GH10" i="21"/>
  <c r="GI10" i="21"/>
  <c r="GJ10" i="21"/>
  <c r="GK10" i="21"/>
  <c r="GL10" i="21"/>
  <c r="GM10" i="21"/>
  <c r="GN10" i="21"/>
  <c r="GO10" i="21"/>
  <c r="GP10" i="21"/>
  <c r="GQ10" i="21"/>
  <c r="GR10" i="21"/>
  <c r="GS10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CY11" i="21"/>
  <c r="CZ11" i="21"/>
  <c r="DA11" i="21"/>
  <c r="DB11" i="21"/>
  <c r="DC11" i="21"/>
  <c r="DD11" i="21"/>
  <c r="DE11" i="21"/>
  <c r="DF11" i="21"/>
  <c r="DG11" i="21"/>
  <c r="DH11" i="21"/>
  <c r="DI11" i="21"/>
  <c r="DJ11" i="21"/>
  <c r="DK11" i="21"/>
  <c r="DL11" i="21"/>
  <c r="DM11" i="21"/>
  <c r="DN11" i="21"/>
  <c r="DO11" i="21"/>
  <c r="DP11" i="21"/>
  <c r="DQ11" i="21"/>
  <c r="DR11" i="21"/>
  <c r="DS11" i="21"/>
  <c r="DT11" i="21"/>
  <c r="DU11" i="21"/>
  <c r="DV11" i="21"/>
  <c r="DW11" i="21"/>
  <c r="DX11" i="21"/>
  <c r="DY11" i="21"/>
  <c r="DZ11" i="21"/>
  <c r="EA11" i="21"/>
  <c r="EB11" i="21"/>
  <c r="EC11" i="21"/>
  <c r="ED11" i="21"/>
  <c r="EE11" i="21"/>
  <c r="EF11" i="21"/>
  <c r="EG11" i="21"/>
  <c r="EH11" i="21"/>
  <c r="EI11" i="21"/>
  <c r="EJ11" i="21"/>
  <c r="EK11" i="21"/>
  <c r="EL11" i="21"/>
  <c r="EM11" i="21"/>
  <c r="EN11" i="21"/>
  <c r="EO11" i="21"/>
  <c r="EP11" i="21"/>
  <c r="EQ11" i="21"/>
  <c r="ER11" i="21"/>
  <c r="ES11" i="21"/>
  <c r="ET11" i="21"/>
  <c r="EU11" i="21"/>
  <c r="EV11" i="21"/>
  <c r="EW11" i="21"/>
  <c r="EX11" i="21"/>
  <c r="EY11" i="21"/>
  <c r="EZ11" i="21"/>
  <c r="FA11" i="21"/>
  <c r="FB11" i="21"/>
  <c r="FC11" i="21"/>
  <c r="FD11" i="21"/>
  <c r="FE11" i="21"/>
  <c r="FF11" i="21"/>
  <c r="FG11" i="21"/>
  <c r="FH11" i="21"/>
  <c r="FI11" i="21"/>
  <c r="FJ11" i="21"/>
  <c r="FK11" i="21"/>
  <c r="FL11" i="21"/>
  <c r="FM11" i="21"/>
  <c r="FN11" i="21"/>
  <c r="FO11" i="21"/>
  <c r="FP11" i="21"/>
  <c r="FQ11" i="21"/>
  <c r="FR11" i="21"/>
  <c r="FS11" i="21"/>
  <c r="FT11" i="21"/>
  <c r="FU11" i="21"/>
  <c r="FV11" i="21"/>
  <c r="FW11" i="21"/>
  <c r="FX11" i="21"/>
  <c r="FY11" i="21"/>
  <c r="FZ11" i="21"/>
  <c r="GA11" i="21"/>
  <c r="GB11" i="21"/>
  <c r="GC11" i="21"/>
  <c r="GD11" i="21"/>
  <c r="GE11" i="21"/>
  <c r="GF11" i="21"/>
  <c r="GG11" i="21"/>
  <c r="GH11" i="21"/>
  <c r="GI11" i="21"/>
  <c r="GJ11" i="21"/>
  <c r="GK11" i="21"/>
  <c r="GL11" i="21"/>
  <c r="GM11" i="21"/>
  <c r="GN11" i="21"/>
  <c r="GO11" i="21"/>
  <c r="GP11" i="21"/>
  <c r="GQ11" i="21"/>
  <c r="GR11" i="21"/>
  <c r="GS11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CY12" i="21"/>
  <c r="CZ12" i="21"/>
  <c r="DA12" i="21"/>
  <c r="DB12" i="21"/>
  <c r="DC12" i="21"/>
  <c r="DD12" i="21"/>
  <c r="DE12" i="21"/>
  <c r="DF12" i="21"/>
  <c r="DG12" i="21"/>
  <c r="DH12" i="21"/>
  <c r="DI12" i="21"/>
  <c r="DJ12" i="21"/>
  <c r="DK12" i="21"/>
  <c r="DL12" i="21"/>
  <c r="DM12" i="21"/>
  <c r="DN12" i="21"/>
  <c r="DO12" i="21"/>
  <c r="DP12" i="21"/>
  <c r="DQ12" i="21"/>
  <c r="DR12" i="21"/>
  <c r="DS12" i="21"/>
  <c r="DT12" i="21"/>
  <c r="DU12" i="21"/>
  <c r="DV12" i="21"/>
  <c r="DW12" i="21"/>
  <c r="DX12" i="21"/>
  <c r="DY12" i="21"/>
  <c r="DZ12" i="21"/>
  <c r="EA12" i="21"/>
  <c r="EB12" i="21"/>
  <c r="EC12" i="21"/>
  <c r="ED12" i="21"/>
  <c r="EE12" i="21"/>
  <c r="EF12" i="21"/>
  <c r="EG12" i="21"/>
  <c r="EH12" i="21"/>
  <c r="EI12" i="21"/>
  <c r="EJ12" i="21"/>
  <c r="EK12" i="21"/>
  <c r="EL12" i="21"/>
  <c r="EM12" i="21"/>
  <c r="EN12" i="21"/>
  <c r="EO12" i="21"/>
  <c r="EP12" i="21"/>
  <c r="EQ12" i="21"/>
  <c r="ER12" i="21"/>
  <c r="ES12" i="21"/>
  <c r="ET12" i="21"/>
  <c r="EU12" i="21"/>
  <c r="EV12" i="21"/>
  <c r="EW12" i="21"/>
  <c r="EX12" i="21"/>
  <c r="EY12" i="21"/>
  <c r="EZ12" i="21"/>
  <c r="FA12" i="21"/>
  <c r="FB12" i="21"/>
  <c r="FC12" i="21"/>
  <c r="FD12" i="21"/>
  <c r="FE12" i="21"/>
  <c r="FF12" i="21"/>
  <c r="FG12" i="21"/>
  <c r="FH12" i="21"/>
  <c r="FI12" i="21"/>
  <c r="FJ12" i="21"/>
  <c r="FK12" i="21"/>
  <c r="FL12" i="21"/>
  <c r="FM12" i="21"/>
  <c r="FN12" i="21"/>
  <c r="FO12" i="21"/>
  <c r="FP12" i="21"/>
  <c r="FQ12" i="21"/>
  <c r="FR12" i="21"/>
  <c r="FS12" i="21"/>
  <c r="FT12" i="21"/>
  <c r="FU12" i="21"/>
  <c r="FV12" i="21"/>
  <c r="FW12" i="21"/>
  <c r="FX12" i="21"/>
  <c r="FY12" i="21"/>
  <c r="FZ12" i="21"/>
  <c r="GA12" i="21"/>
  <c r="GB12" i="21"/>
  <c r="GC12" i="21"/>
  <c r="GD12" i="21"/>
  <c r="GE12" i="21"/>
  <c r="GF12" i="21"/>
  <c r="GG12" i="21"/>
  <c r="GH12" i="21"/>
  <c r="GI12" i="21"/>
  <c r="GJ12" i="21"/>
  <c r="GK12" i="21"/>
  <c r="GL12" i="21"/>
  <c r="GM12" i="21"/>
  <c r="GN12" i="21"/>
  <c r="GO12" i="21"/>
  <c r="GP12" i="21"/>
  <c r="GQ12" i="21"/>
  <c r="GR12" i="21"/>
  <c r="GS12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CY13" i="21"/>
  <c r="CZ13" i="21"/>
  <c r="DA13" i="21"/>
  <c r="DB13" i="21"/>
  <c r="DC13" i="21"/>
  <c r="DD13" i="21"/>
  <c r="DE13" i="21"/>
  <c r="DF13" i="21"/>
  <c r="DG13" i="21"/>
  <c r="DH13" i="21"/>
  <c r="DI13" i="21"/>
  <c r="DJ13" i="21"/>
  <c r="DK13" i="21"/>
  <c r="DL13" i="21"/>
  <c r="DM13" i="21"/>
  <c r="DN13" i="21"/>
  <c r="DO13" i="21"/>
  <c r="DP13" i="21"/>
  <c r="DQ13" i="21"/>
  <c r="DR13" i="21"/>
  <c r="DS13" i="21"/>
  <c r="DT13" i="21"/>
  <c r="DU13" i="21"/>
  <c r="DV13" i="21"/>
  <c r="DW13" i="21"/>
  <c r="DX13" i="21"/>
  <c r="DY13" i="21"/>
  <c r="DZ13" i="21"/>
  <c r="EA13" i="21"/>
  <c r="EB13" i="21"/>
  <c r="EC13" i="21"/>
  <c r="ED13" i="21"/>
  <c r="EE13" i="21"/>
  <c r="EF13" i="21"/>
  <c r="EG13" i="21"/>
  <c r="EH13" i="21"/>
  <c r="EI13" i="21"/>
  <c r="EJ13" i="21"/>
  <c r="EK13" i="21"/>
  <c r="EL13" i="21"/>
  <c r="EM13" i="21"/>
  <c r="EN13" i="21"/>
  <c r="EO13" i="21"/>
  <c r="EP13" i="21"/>
  <c r="EQ13" i="21"/>
  <c r="ER13" i="21"/>
  <c r="ES13" i="21"/>
  <c r="ET13" i="21"/>
  <c r="EU13" i="21"/>
  <c r="EV13" i="21"/>
  <c r="EW13" i="21"/>
  <c r="EX13" i="21"/>
  <c r="EY13" i="21"/>
  <c r="EZ13" i="21"/>
  <c r="FA13" i="21"/>
  <c r="FB13" i="21"/>
  <c r="FC13" i="21"/>
  <c r="FD13" i="21"/>
  <c r="FE13" i="21"/>
  <c r="FF13" i="21"/>
  <c r="FG13" i="21"/>
  <c r="FH13" i="21"/>
  <c r="FI13" i="21"/>
  <c r="FJ13" i="21"/>
  <c r="FK13" i="21"/>
  <c r="FL13" i="21"/>
  <c r="FM13" i="21"/>
  <c r="FN13" i="21"/>
  <c r="FO13" i="21"/>
  <c r="FP13" i="21"/>
  <c r="FQ13" i="21"/>
  <c r="FR13" i="21"/>
  <c r="FS13" i="21"/>
  <c r="FT13" i="21"/>
  <c r="FU13" i="21"/>
  <c r="FV13" i="21"/>
  <c r="FW13" i="21"/>
  <c r="FX13" i="21"/>
  <c r="FY13" i="21"/>
  <c r="FZ13" i="21"/>
  <c r="GA13" i="21"/>
  <c r="GB13" i="21"/>
  <c r="GC13" i="21"/>
  <c r="GD13" i="21"/>
  <c r="GE13" i="21"/>
  <c r="GF13" i="21"/>
  <c r="GG13" i="21"/>
  <c r="GH13" i="21"/>
  <c r="GI13" i="21"/>
  <c r="GJ13" i="21"/>
  <c r="GK13" i="21"/>
  <c r="GL13" i="21"/>
  <c r="GM13" i="21"/>
  <c r="GN13" i="21"/>
  <c r="GO13" i="21"/>
  <c r="GP13" i="21"/>
  <c r="GQ13" i="21"/>
  <c r="GR13" i="21"/>
  <c r="GS13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CY14" i="21"/>
  <c r="CZ14" i="21"/>
  <c r="DA14" i="21"/>
  <c r="DB14" i="21"/>
  <c r="DC14" i="21"/>
  <c r="DD14" i="21"/>
  <c r="DE14" i="21"/>
  <c r="DF14" i="21"/>
  <c r="DG14" i="21"/>
  <c r="DH14" i="21"/>
  <c r="DI14" i="21"/>
  <c r="DJ14" i="21"/>
  <c r="DK14" i="21"/>
  <c r="DL14" i="21"/>
  <c r="DM14" i="21"/>
  <c r="DN14" i="21"/>
  <c r="DO14" i="21"/>
  <c r="DP14" i="21"/>
  <c r="DQ14" i="21"/>
  <c r="DR14" i="21"/>
  <c r="DS14" i="21"/>
  <c r="DT14" i="21"/>
  <c r="DU14" i="21"/>
  <c r="DV14" i="21"/>
  <c r="DW14" i="21"/>
  <c r="DX14" i="21"/>
  <c r="DY14" i="21"/>
  <c r="DZ14" i="21"/>
  <c r="EA14" i="21"/>
  <c r="EB14" i="21"/>
  <c r="EC14" i="21"/>
  <c r="ED14" i="21"/>
  <c r="EE14" i="21"/>
  <c r="EF14" i="21"/>
  <c r="EG14" i="21"/>
  <c r="EH14" i="21"/>
  <c r="EI14" i="21"/>
  <c r="EJ14" i="21"/>
  <c r="EK14" i="21"/>
  <c r="EL14" i="21"/>
  <c r="EM14" i="21"/>
  <c r="EN14" i="21"/>
  <c r="EO14" i="21"/>
  <c r="EP14" i="21"/>
  <c r="EQ14" i="21"/>
  <c r="ER14" i="21"/>
  <c r="ES14" i="21"/>
  <c r="ET14" i="21"/>
  <c r="EU14" i="21"/>
  <c r="EV14" i="21"/>
  <c r="EW14" i="21"/>
  <c r="EX14" i="21"/>
  <c r="EY14" i="21"/>
  <c r="EZ14" i="21"/>
  <c r="FA14" i="21"/>
  <c r="FB14" i="21"/>
  <c r="FC14" i="21"/>
  <c r="FD14" i="21"/>
  <c r="FE14" i="21"/>
  <c r="FF14" i="21"/>
  <c r="FG14" i="21"/>
  <c r="FH14" i="21"/>
  <c r="FI14" i="21"/>
  <c r="FJ14" i="21"/>
  <c r="FK14" i="21"/>
  <c r="FL14" i="21"/>
  <c r="FM14" i="21"/>
  <c r="FN14" i="21"/>
  <c r="FO14" i="21"/>
  <c r="FP14" i="21"/>
  <c r="FQ14" i="21"/>
  <c r="FR14" i="21"/>
  <c r="FS14" i="21"/>
  <c r="FT14" i="21"/>
  <c r="FU14" i="21"/>
  <c r="FV14" i="21"/>
  <c r="FW14" i="21"/>
  <c r="FX14" i="21"/>
  <c r="FY14" i="21"/>
  <c r="FZ14" i="21"/>
  <c r="GA14" i="21"/>
  <c r="GB14" i="21"/>
  <c r="GC14" i="21"/>
  <c r="GD14" i="21"/>
  <c r="GE14" i="21"/>
  <c r="GF14" i="21"/>
  <c r="GG14" i="21"/>
  <c r="GH14" i="21"/>
  <c r="GI14" i="21"/>
  <c r="GJ14" i="21"/>
  <c r="GK14" i="21"/>
  <c r="GL14" i="21"/>
  <c r="GM14" i="21"/>
  <c r="GN14" i="21"/>
  <c r="GO14" i="21"/>
  <c r="GP14" i="21"/>
  <c r="GQ14" i="21"/>
  <c r="GR14" i="21"/>
  <c r="GS14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CY15" i="21"/>
  <c r="CZ15" i="21"/>
  <c r="DA15" i="21"/>
  <c r="DB15" i="21"/>
  <c r="DC15" i="21"/>
  <c r="DD15" i="21"/>
  <c r="DE15" i="21"/>
  <c r="DF15" i="21"/>
  <c r="DG15" i="21"/>
  <c r="DH15" i="21"/>
  <c r="DI15" i="21"/>
  <c r="DJ15" i="21"/>
  <c r="DK15" i="21"/>
  <c r="DL15" i="21"/>
  <c r="DM15" i="21"/>
  <c r="DN15" i="21"/>
  <c r="DO15" i="21"/>
  <c r="DP15" i="21"/>
  <c r="DQ15" i="21"/>
  <c r="DR15" i="21"/>
  <c r="DS15" i="21"/>
  <c r="DT15" i="21"/>
  <c r="DU15" i="21"/>
  <c r="DV15" i="21"/>
  <c r="DW15" i="21"/>
  <c r="DX15" i="21"/>
  <c r="DY15" i="21"/>
  <c r="DZ15" i="21"/>
  <c r="EA15" i="21"/>
  <c r="EB15" i="21"/>
  <c r="EC15" i="21"/>
  <c r="ED15" i="21"/>
  <c r="EE15" i="21"/>
  <c r="EF15" i="21"/>
  <c r="EG15" i="21"/>
  <c r="EH15" i="21"/>
  <c r="EI15" i="21"/>
  <c r="EJ15" i="21"/>
  <c r="EK15" i="21"/>
  <c r="EL15" i="21"/>
  <c r="EM15" i="21"/>
  <c r="EN15" i="21"/>
  <c r="EO15" i="21"/>
  <c r="EP15" i="21"/>
  <c r="EQ15" i="21"/>
  <c r="ER15" i="21"/>
  <c r="ES15" i="21"/>
  <c r="ET15" i="21"/>
  <c r="EU15" i="21"/>
  <c r="EV15" i="21"/>
  <c r="EW15" i="21"/>
  <c r="EX15" i="21"/>
  <c r="EY15" i="21"/>
  <c r="EZ15" i="21"/>
  <c r="FA15" i="21"/>
  <c r="FB15" i="21"/>
  <c r="FC15" i="21"/>
  <c r="FD15" i="21"/>
  <c r="FE15" i="21"/>
  <c r="FF15" i="21"/>
  <c r="FG15" i="21"/>
  <c r="FH15" i="21"/>
  <c r="FI15" i="21"/>
  <c r="FJ15" i="21"/>
  <c r="FK15" i="21"/>
  <c r="FL15" i="21"/>
  <c r="FM15" i="21"/>
  <c r="FN15" i="21"/>
  <c r="FO15" i="21"/>
  <c r="FP15" i="21"/>
  <c r="FQ15" i="21"/>
  <c r="FR15" i="21"/>
  <c r="FS15" i="21"/>
  <c r="FT15" i="21"/>
  <c r="FU15" i="21"/>
  <c r="FV15" i="21"/>
  <c r="FW15" i="21"/>
  <c r="FX15" i="21"/>
  <c r="FY15" i="21"/>
  <c r="FZ15" i="21"/>
  <c r="GA15" i="21"/>
  <c r="GB15" i="21"/>
  <c r="GC15" i="21"/>
  <c r="GD15" i="21"/>
  <c r="GE15" i="21"/>
  <c r="GF15" i="21"/>
  <c r="GG15" i="21"/>
  <c r="GH15" i="21"/>
  <c r="GI15" i="21"/>
  <c r="GJ15" i="21"/>
  <c r="GK15" i="21"/>
  <c r="GL15" i="21"/>
  <c r="GM15" i="21"/>
  <c r="GN15" i="21"/>
  <c r="GO15" i="21"/>
  <c r="GP15" i="21"/>
  <c r="GQ15" i="21"/>
  <c r="GR15" i="21"/>
  <c r="GS15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CY16" i="21"/>
  <c r="CZ16" i="21"/>
  <c r="DA16" i="21"/>
  <c r="DB16" i="21"/>
  <c r="DC16" i="21"/>
  <c r="DD16" i="21"/>
  <c r="DE16" i="21"/>
  <c r="DF16" i="21"/>
  <c r="DG16" i="21"/>
  <c r="DH16" i="21"/>
  <c r="DI16" i="21"/>
  <c r="DJ16" i="21"/>
  <c r="DK16" i="21"/>
  <c r="DL16" i="21"/>
  <c r="DM16" i="21"/>
  <c r="DN16" i="21"/>
  <c r="DO16" i="21"/>
  <c r="DP16" i="21"/>
  <c r="DQ16" i="21"/>
  <c r="DR16" i="21"/>
  <c r="DS16" i="21"/>
  <c r="DT16" i="21"/>
  <c r="DU16" i="21"/>
  <c r="DV16" i="21"/>
  <c r="DW16" i="21"/>
  <c r="DX16" i="21"/>
  <c r="DY16" i="21"/>
  <c r="DZ16" i="21"/>
  <c r="EA16" i="21"/>
  <c r="EB16" i="21"/>
  <c r="EC16" i="21"/>
  <c r="ED16" i="21"/>
  <c r="EE16" i="21"/>
  <c r="EF16" i="21"/>
  <c r="EG16" i="21"/>
  <c r="EH16" i="21"/>
  <c r="EI16" i="21"/>
  <c r="EJ16" i="21"/>
  <c r="EK16" i="21"/>
  <c r="EL16" i="21"/>
  <c r="EM16" i="21"/>
  <c r="EN16" i="21"/>
  <c r="EO16" i="21"/>
  <c r="EP16" i="21"/>
  <c r="EQ16" i="21"/>
  <c r="ER16" i="21"/>
  <c r="ES16" i="21"/>
  <c r="ET16" i="21"/>
  <c r="EU16" i="21"/>
  <c r="EV16" i="21"/>
  <c r="EW16" i="21"/>
  <c r="EX16" i="21"/>
  <c r="EY16" i="21"/>
  <c r="EZ16" i="21"/>
  <c r="FA16" i="21"/>
  <c r="FB16" i="21"/>
  <c r="FC16" i="21"/>
  <c r="FD16" i="21"/>
  <c r="FE16" i="21"/>
  <c r="FF16" i="21"/>
  <c r="FG16" i="21"/>
  <c r="FH16" i="21"/>
  <c r="FI16" i="21"/>
  <c r="FJ16" i="21"/>
  <c r="FK16" i="21"/>
  <c r="FL16" i="21"/>
  <c r="FM16" i="21"/>
  <c r="FN16" i="21"/>
  <c r="FO16" i="21"/>
  <c r="FP16" i="21"/>
  <c r="FQ16" i="21"/>
  <c r="FR16" i="21"/>
  <c r="FS16" i="21"/>
  <c r="FT16" i="21"/>
  <c r="FU16" i="21"/>
  <c r="FV16" i="21"/>
  <c r="FW16" i="21"/>
  <c r="FX16" i="21"/>
  <c r="FY16" i="21"/>
  <c r="FZ16" i="21"/>
  <c r="GA16" i="21"/>
  <c r="GB16" i="21"/>
  <c r="GC16" i="21"/>
  <c r="GD16" i="21"/>
  <c r="GE16" i="21"/>
  <c r="GF16" i="21"/>
  <c r="GG16" i="21"/>
  <c r="GH16" i="21"/>
  <c r="GI16" i="21"/>
  <c r="GJ16" i="21"/>
  <c r="GK16" i="21"/>
  <c r="GL16" i="21"/>
  <c r="GM16" i="21"/>
  <c r="GN16" i="21"/>
  <c r="GO16" i="21"/>
  <c r="GP16" i="21"/>
  <c r="GQ16" i="21"/>
  <c r="GR16" i="21"/>
  <c r="GS16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CY17" i="21"/>
  <c r="CZ17" i="21"/>
  <c r="DA17" i="21"/>
  <c r="DB17" i="21"/>
  <c r="DC17" i="21"/>
  <c r="DD17" i="21"/>
  <c r="DE17" i="21"/>
  <c r="DF17" i="21"/>
  <c r="DG17" i="21"/>
  <c r="DH17" i="21"/>
  <c r="DI17" i="21"/>
  <c r="DJ17" i="21"/>
  <c r="DK17" i="21"/>
  <c r="DL17" i="21"/>
  <c r="DM17" i="21"/>
  <c r="DN17" i="21"/>
  <c r="DO17" i="21"/>
  <c r="DP17" i="21"/>
  <c r="DQ17" i="21"/>
  <c r="DR17" i="21"/>
  <c r="DS17" i="21"/>
  <c r="DT17" i="21"/>
  <c r="DU17" i="21"/>
  <c r="DV17" i="21"/>
  <c r="DW17" i="21"/>
  <c r="DX17" i="21"/>
  <c r="DY17" i="21"/>
  <c r="DZ17" i="21"/>
  <c r="EA17" i="21"/>
  <c r="EB17" i="21"/>
  <c r="EC17" i="21"/>
  <c r="ED17" i="21"/>
  <c r="EE17" i="21"/>
  <c r="EF17" i="21"/>
  <c r="EG17" i="21"/>
  <c r="EH17" i="21"/>
  <c r="EI17" i="21"/>
  <c r="EJ17" i="21"/>
  <c r="EK17" i="21"/>
  <c r="EL17" i="21"/>
  <c r="EM17" i="21"/>
  <c r="EN17" i="21"/>
  <c r="EO17" i="21"/>
  <c r="EP17" i="21"/>
  <c r="EQ17" i="21"/>
  <c r="ER17" i="21"/>
  <c r="ES17" i="21"/>
  <c r="ET17" i="21"/>
  <c r="EU17" i="21"/>
  <c r="EV17" i="21"/>
  <c r="EW17" i="21"/>
  <c r="EX17" i="21"/>
  <c r="EY17" i="21"/>
  <c r="EZ17" i="21"/>
  <c r="FA17" i="21"/>
  <c r="FB17" i="21"/>
  <c r="FC17" i="21"/>
  <c r="FD17" i="21"/>
  <c r="FE17" i="21"/>
  <c r="FF17" i="21"/>
  <c r="FG17" i="21"/>
  <c r="FH17" i="21"/>
  <c r="FI17" i="21"/>
  <c r="FJ17" i="21"/>
  <c r="FK17" i="21"/>
  <c r="FL17" i="21"/>
  <c r="FM17" i="21"/>
  <c r="FN17" i="21"/>
  <c r="FO17" i="21"/>
  <c r="FP17" i="21"/>
  <c r="FQ17" i="21"/>
  <c r="FR17" i="21"/>
  <c r="FS17" i="21"/>
  <c r="FT17" i="21"/>
  <c r="FU17" i="21"/>
  <c r="FV17" i="21"/>
  <c r="FW17" i="21"/>
  <c r="FX17" i="21"/>
  <c r="FY17" i="21"/>
  <c r="FZ17" i="21"/>
  <c r="GA17" i="21"/>
  <c r="GB17" i="21"/>
  <c r="GC17" i="21"/>
  <c r="GD17" i="21"/>
  <c r="GE17" i="21"/>
  <c r="GF17" i="21"/>
  <c r="GG17" i="21"/>
  <c r="GH17" i="21"/>
  <c r="GI17" i="21"/>
  <c r="GJ17" i="21"/>
  <c r="GK17" i="21"/>
  <c r="GL17" i="21"/>
  <c r="GM17" i="21"/>
  <c r="GN17" i="21"/>
  <c r="GO17" i="21"/>
  <c r="GP17" i="21"/>
  <c r="GQ17" i="21"/>
  <c r="GR17" i="21"/>
  <c r="GS17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CY18" i="21"/>
  <c r="CZ18" i="21"/>
  <c r="DA18" i="21"/>
  <c r="DB18" i="21"/>
  <c r="DC18" i="21"/>
  <c r="DD18" i="21"/>
  <c r="DE18" i="21"/>
  <c r="DF18" i="21"/>
  <c r="DG18" i="21"/>
  <c r="DH18" i="21"/>
  <c r="DI18" i="21"/>
  <c r="DJ18" i="21"/>
  <c r="DK18" i="21"/>
  <c r="DL18" i="21"/>
  <c r="DM18" i="21"/>
  <c r="DN18" i="21"/>
  <c r="DO18" i="21"/>
  <c r="DP18" i="21"/>
  <c r="DQ18" i="21"/>
  <c r="DR18" i="21"/>
  <c r="DS18" i="21"/>
  <c r="DT18" i="21"/>
  <c r="DU18" i="21"/>
  <c r="DV18" i="21"/>
  <c r="DW18" i="21"/>
  <c r="DX18" i="21"/>
  <c r="DY18" i="21"/>
  <c r="DZ18" i="21"/>
  <c r="EA18" i="21"/>
  <c r="EB18" i="21"/>
  <c r="EC18" i="21"/>
  <c r="ED18" i="21"/>
  <c r="EE18" i="21"/>
  <c r="EF18" i="21"/>
  <c r="EG18" i="21"/>
  <c r="EH18" i="21"/>
  <c r="EI18" i="21"/>
  <c r="EJ18" i="21"/>
  <c r="EK18" i="21"/>
  <c r="EL18" i="21"/>
  <c r="EM18" i="21"/>
  <c r="EN18" i="21"/>
  <c r="EO18" i="21"/>
  <c r="EP18" i="21"/>
  <c r="EQ18" i="21"/>
  <c r="ER18" i="21"/>
  <c r="ES18" i="21"/>
  <c r="ET18" i="21"/>
  <c r="EU18" i="21"/>
  <c r="EV18" i="21"/>
  <c r="EW18" i="21"/>
  <c r="EX18" i="21"/>
  <c r="EY18" i="21"/>
  <c r="EZ18" i="21"/>
  <c r="FA18" i="21"/>
  <c r="FB18" i="21"/>
  <c r="FC18" i="21"/>
  <c r="FD18" i="21"/>
  <c r="FE18" i="21"/>
  <c r="FF18" i="21"/>
  <c r="FG18" i="21"/>
  <c r="FH18" i="21"/>
  <c r="FI18" i="21"/>
  <c r="FJ18" i="21"/>
  <c r="FK18" i="21"/>
  <c r="FL18" i="21"/>
  <c r="FM18" i="21"/>
  <c r="FN18" i="21"/>
  <c r="FO18" i="21"/>
  <c r="FP18" i="21"/>
  <c r="FQ18" i="21"/>
  <c r="FR18" i="21"/>
  <c r="FS18" i="21"/>
  <c r="FT18" i="21"/>
  <c r="FU18" i="21"/>
  <c r="FV18" i="21"/>
  <c r="FW18" i="21"/>
  <c r="FX18" i="21"/>
  <c r="FY18" i="21"/>
  <c r="FZ18" i="21"/>
  <c r="GA18" i="21"/>
  <c r="GB18" i="21"/>
  <c r="GC18" i="21"/>
  <c r="GD18" i="21"/>
  <c r="GE18" i="21"/>
  <c r="GF18" i="21"/>
  <c r="GG18" i="21"/>
  <c r="GH18" i="21"/>
  <c r="GI18" i="21"/>
  <c r="GJ18" i="21"/>
  <c r="GK18" i="21"/>
  <c r="GL18" i="21"/>
  <c r="GM18" i="21"/>
  <c r="GN18" i="21"/>
  <c r="GO18" i="21"/>
  <c r="GP18" i="21"/>
  <c r="GQ18" i="21"/>
  <c r="GR18" i="21"/>
  <c r="GS18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CY19" i="21"/>
  <c r="CZ19" i="21"/>
  <c r="DA19" i="21"/>
  <c r="DB19" i="21"/>
  <c r="DC19" i="21"/>
  <c r="DD19" i="21"/>
  <c r="DE19" i="21"/>
  <c r="DF19" i="21"/>
  <c r="DG19" i="21"/>
  <c r="DH19" i="21"/>
  <c r="DI19" i="21"/>
  <c r="DJ19" i="21"/>
  <c r="DK19" i="21"/>
  <c r="DL19" i="21"/>
  <c r="DM19" i="21"/>
  <c r="DN19" i="21"/>
  <c r="DO19" i="21"/>
  <c r="DP19" i="21"/>
  <c r="DQ19" i="21"/>
  <c r="DR19" i="21"/>
  <c r="DS19" i="21"/>
  <c r="DT19" i="21"/>
  <c r="DU19" i="21"/>
  <c r="DV19" i="21"/>
  <c r="DW19" i="21"/>
  <c r="DX19" i="21"/>
  <c r="DY19" i="21"/>
  <c r="DZ19" i="21"/>
  <c r="EA19" i="21"/>
  <c r="EB19" i="21"/>
  <c r="EC19" i="21"/>
  <c r="ED19" i="21"/>
  <c r="EE19" i="21"/>
  <c r="EF19" i="21"/>
  <c r="EG19" i="21"/>
  <c r="EH19" i="21"/>
  <c r="EI19" i="21"/>
  <c r="EJ19" i="21"/>
  <c r="EK19" i="21"/>
  <c r="EL19" i="21"/>
  <c r="EM19" i="21"/>
  <c r="EN19" i="21"/>
  <c r="EO19" i="21"/>
  <c r="EP19" i="21"/>
  <c r="EQ19" i="21"/>
  <c r="ER19" i="21"/>
  <c r="ES19" i="21"/>
  <c r="ET19" i="21"/>
  <c r="EU19" i="21"/>
  <c r="EV19" i="21"/>
  <c r="EW19" i="21"/>
  <c r="EX19" i="21"/>
  <c r="EY19" i="21"/>
  <c r="EZ19" i="21"/>
  <c r="FA19" i="21"/>
  <c r="FB19" i="21"/>
  <c r="FC19" i="21"/>
  <c r="FD19" i="21"/>
  <c r="FE19" i="21"/>
  <c r="FF19" i="21"/>
  <c r="FG19" i="21"/>
  <c r="FH19" i="21"/>
  <c r="FI19" i="21"/>
  <c r="FJ19" i="21"/>
  <c r="FK19" i="21"/>
  <c r="FL19" i="21"/>
  <c r="FM19" i="21"/>
  <c r="FN19" i="21"/>
  <c r="FO19" i="21"/>
  <c r="FP19" i="21"/>
  <c r="FQ19" i="21"/>
  <c r="FR19" i="21"/>
  <c r="FS19" i="21"/>
  <c r="FT19" i="21"/>
  <c r="FU19" i="21"/>
  <c r="FV19" i="21"/>
  <c r="FW19" i="21"/>
  <c r="FX19" i="21"/>
  <c r="FY19" i="21"/>
  <c r="FZ19" i="21"/>
  <c r="GA19" i="21"/>
  <c r="GB19" i="21"/>
  <c r="GC19" i="21"/>
  <c r="GD19" i="21"/>
  <c r="GE19" i="21"/>
  <c r="GF19" i="21"/>
  <c r="GG19" i="21"/>
  <c r="GH19" i="21"/>
  <c r="GI19" i="21"/>
  <c r="GJ19" i="21"/>
  <c r="GK19" i="21"/>
  <c r="GL19" i="21"/>
  <c r="GM19" i="21"/>
  <c r="GN19" i="21"/>
  <c r="GO19" i="21"/>
  <c r="GP19" i="21"/>
  <c r="GQ19" i="21"/>
  <c r="GR19" i="21"/>
  <c r="GS19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CY20" i="21"/>
  <c r="CZ20" i="21"/>
  <c r="DA20" i="21"/>
  <c r="DB20" i="21"/>
  <c r="DC20" i="21"/>
  <c r="DD20" i="21"/>
  <c r="DE20" i="21"/>
  <c r="DF20" i="21"/>
  <c r="DG20" i="21"/>
  <c r="DH20" i="21"/>
  <c r="DI20" i="21"/>
  <c r="DJ20" i="21"/>
  <c r="DK20" i="21"/>
  <c r="DL20" i="21"/>
  <c r="DM20" i="21"/>
  <c r="DN20" i="21"/>
  <c r="DO20" i="21"/>
  <c r="DP20" i="21"/>
  <c r="DQ20" i="21"/>
  <c r="DR20" i="21"/>
  <c r="DS20" i="21"/>
  <c r="DT20" i="21"/>
  <c r="DU20" i="21"/>
  <c r="DV20" i="21"/>
  <c r="DW20" i="21"/>
  <c r="DX20" i="21"/>
  <c r="DY20" i="21"/>
  <c r="DZ20" i="21"/>
  <c r="EA20" i="21"/>
  <c r="EB20" i="21"/>
  <c r="EC20" i="21"/>
  <c r="ED20" i="21"/>
  <c r="EE20" i="21"/>
  <c r="EF20" i="21"/>
  <c r="EG20" i="21"/>
  <c r="EH20" i="21"/>
  <c r="EI20" i="21"/>
  <c r="EJ20" i="21"/>
  <c r="EK20" i="21"/>
  <c r="EL20" i="21"/>
  <c r="EM20" i="21"/>
  <c r="EN20" i="21"/>
  <c r="EO20" i="21"/>
  <c r="EP20" i="21"/>
  <c r="EQ20" i="21"/>
  <c r="ER20" i="21"/>
  <c r="ES20" i="21"/>
  <c r="ET20" i="21"/>
  <c r="EU20" i="21"/>
  <c r="EV20" i="21"/>
  <c r="EW20" i="21"/>
  <c r="EX20" i="21"/>
  <c r="EY20" i="21"/>
  <c r="EZ20" i="21"/>
  <c r="FA20" i="21"/>
  <c r="FB20" i="21"/>
  <c r="FC20" i="21"/>
  <c r="FD20" i="21"/>
  <c r="FE20" i="21"/>
  <c r="FF20" i="21"/>
  <c r="FG20" i="21"/>
  <c r="FH20" i="21"/>
  <c r="FI20" i="21"/>
  <c r="FJ20" i="21"/>
  <c r="FK20" i="21"/>
  <c r="FL20" i="21"/>
  <c r="FM20" i="21"/>
  <c r="FN20" i="21"/>
  <c r="FO20" i="21"/>
  <c r="FP20" i="21"/>
  <c r="FQ20" i="21"/>
  <c r="FR20" i="21"/>
  <c r="FS20" i="21"/>
  <c r="FT20" i="21"/>
  <c r="FU20" i="21"/>
  <c r="FV20" i="21"/>
  <c r="FW20" i="21"/>
  <c r="FX20" i="21"/>
  <c r="FY20" i="21"/>
  <c r="FZ20" i="21"/>
  <c r="GA20" i="21"/>
  <c r="GB20" i="21"/>
  <c r="GC20" i="21"/>
  <c r="GD20" i="21"/>
  <c r="GE20" i="21"/>
  <c r="GF20" i="21"/>
  <c r="GG20" i="21"/>
  <c r="GH20" i="21"/>
  <c r="GI20" i="21"/>
  <c r="GJ20" i="21"/>
  <c r="GK20" i="21"/>
  <c r="GL20" i="21"/>
  <c r="GM20" i="21"/>
  <c r="GN20" i="21"/>
  <c r="GO20" i="21"/>
  <c r="GP20" i="21"/>
  <c r="GQ20" i="21"/>
  <c r="GR20" i="21"/>
  <c r="GS20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CY21" i="21"/>
  <c r="CZ21" i="21"/>
  <c r="DA21" i="21"/>
  <c r="DB21" i="21"/>
  <c r="DC21" i="21"/>
  <c r="DD21" i="21"/>
  <c r="DE21" i="21"/>
  <c r="DF21" i="21"/>
  <c r="DG21" i="21"/>
  <c r="DH21" i="21"/>
  <c r="DI21" i="21"/>
  <c r="DJ21" i="21"/>
  <c r="DK21" i="21"/>
  <c r="DL21" i="21"/>
  <c r="DM21" i="21"/>
  <c r="DN21" i="21"/>
  <c r="DO21" i="21"/>
  <c r="DP21" i="21"/>
  <c r="DQ21" i="21"/>
  <c r="DR21" i="21"/>
  <c r="DS21" i="21"/>
  <c r="DT21" i="21"/>
  <c r="DU21" i="21"/>
  <c r="DV21" i="21"/>
  <c r="DW21" i="21"/>
  <c r="DX21" i="21"/>
  <c r="DY21" i="21"/>
  <c r="DZ21" i="21"/>
  <c r="EA21" i="21"/>
  <c r="EB21" i="21"/>
  <c r="EC21" i="21"/>
  <c r="ED21" i="21"/>
  <c r="EE21" i="21"/>
  <c r="EF21" i="21"/>
  <c r="EG21" i="21"/>
  <c r="EH21" i="21"/>
  <c r="EI21" i="21"/>
  <c r="EJ21" i="21"/>
  <c r="EK21" i="21"/>
  <c r="EL21" i="21"/>
  <c r="EM21" i="21"/>
  <c r="EN21" i="21"/>
  <c r="EO21" i="21"/>
  <c r="EP21" i="21"/>
  <c r="EQ21" i="21"/>
  <c r="ER21" i="21"/>
  <c r="ES21" i="21"/>
  <c r="ET21" i="21"/>
  <c r="EU21" i="21"/>
  <c r="EV21" i="21"/>
  <c r="EW21" i="21"/>
  <c r="EX21" i="21"/>
  <c r="EY21" i="21"/>
  <c r="EZ21" i="21"/>
  <c r="FA21" i="21"/>
  <c r="FB21" i="21"/>
  <c r="FC21" i="21"/>
  <c r="FD21" i="21"/>
  <c r="FE21" i="21"/>
  <c r="FF21" i="21"/>
  <c r="FG21" i="21"/>
  <c r="FH21" i="21"/>
  <c r="FI21" i="21"/>
  <c r="FJ21" i="21"/>
  <c r="FK21" i="21"/>
  <c r="FL21" i="21"/>
  <c r="FM21" i="21"/>
  <c r="FN21" i="21"/>
  <c r="FO21" i="21"/>
  <c r="FP21" i="21"/>
  <c r="FQ21" i="21"/>
  <c r="FR21" i="21"/>
  <c r="FS21" i="21"/>
  <c r="FT21" i="21"/>
  <c r="FU21" i="21"/>
  <c r="FV21" i="21"/>
  <c r="FW21" i="21"/>
  <c r="FX21" i="21"/>
  <c r="FY21" i="21"/>
  <c r="FZ21" i="21"/>
  <c r="GA21" i="21"/>
  <c r="GB21" i="21"/>
  <c r="GC21" i="21"/>
  <c r="GD21" i="21"/>
  <c r="GE21" i="21"/>
  <c r="GF21" i="21"/>
  <c r="GG21" i="21"/>
  <c r="GH21" i="21"/>
  <c r="GI21" i="21"/>
  <c r="GJ21" i="21"/>
  <c r="GK21" i="21"/>
  <c r="GL21" i="21"/>
  <c r="GM21" i="21"/>
  <c r="GN21" i="21"/>
  <c r="GO21" i="21"/>
  <c r="GP21" i="21"/>
  <c r="GQ21" i="21"/>
  <c r="GR21" i="21"/>
  <c r="GS21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CY22" i="21"/>
  <c r="CZ22" i="21"/>
  <c r="DA22" i="21"/>
  <c r="DB22" i="21"/>
  <c r="DC22" i="21"/>
  <c r="DD22" i="21"/>
  <c r="DE22" i="21"/>
  <c r="DF22" i="21"/>
  <c r="DG22" i="21"/>
  <c r="DH22" i="21"/>
  <c r="DI22" i="21"/>
  <c r="DJ22" i="21"/>
  <c r="DK22" i="21"/>
  <c r="DL22" i="21"/>
  <c r="DM22" i="21"/>
  <c r="DN22" i="21"/>
  <c r="DO22" i="21"/>
  <c r="DP22" i="21"/>
  <c r="DQ22" i="21"/>
  <c r="DR22" i="21"/>
  <c r="DS22" i="21"/>
  <c r="DT22" i="21"/>
  <c r="DU22" i="21"/>
  <c r="DV22" i="21"/>
  <c r="DW22" i="21"/>
  <c r="DX22" i="21"/>
  <c r="DY22" i="21"/>
  <c r="DZ22" i="21"/>
  <c r="EA22" i="21"/>
  <c r="EB22" i="21"/>
  <c r="EC22" i="21"/>
  <c r="ED22" i="21"/>
  <c r="EE22" i="21"/>
  <c r="EF22" i="21"/>
  <c r="EG22" i="21"/>
  <c r="EH22" i="21"/>
  <c r="EI22" i="21"/>
  <c r="EJ22" i="21"/>
  <c r="EK22" i="21"/>
  <c r="EL22" i="21"/>
  <c r="EM22" i="21"/>
  <c r="EN22" i="21"/>
  <c r="EO22" i="21"/>
  <c r="EP22" i="21"/>
  <c r="EQ22" i="21"/>
  <c r="ER22" i="21"/>
  <c r="ES22" i="21"/>
  <c r="ET22" i="21"/>
  <c r="EU22" i="21"/>
  <c r="EV22" i="21"/>
  <c r="EW22" i="21"/>
  <c r="EX22" i="21"/>
  <c r="EY22" i="21"/>
  <c r="EZ22" i="21"/>
  <c r="FA22" i="21"/>
  <c r="FB22" i="21"/>
  <c r="FC22" i="21"/>
  <c r="FD22" i="21"/>
  <c r="FE22" i="21"/>
  <c r="FF22" i="21"/>
  <c r="FG22" i="21"/>
  <c r="FH22" i="21"/>
  <c r="FI22" i="21"/>
  <c r="FJ22" i="21"/>
  <c r="FK22" i="21"/>
  <c r="FL22" i="21"/>
  <c r="FM22" i="21"/>
  <c r="FN22" i="21"/>
  <c r="FO22" i="21"/>
  <c r="FP22" i="21"/>
  <c r="FQ22" i="21"/>
  <c r="FR22" i="21"/>
  <c r="FS22" i="21"/>
  <c r="FT22" i="21"/>
  <c r="FU22" i="21"/>
  <c r="FV22" i="21"/>
  <c r="FW22" i="21"/>
  <c r="FX22" i="21"/>
  <c r="FY22" i="21"/>
  <c r="FZ22" i="21"/>
  <c r="GA22" i="21"/>
  <c r="GB22" i="21"/>
  <c r="GC22" i="21"/>
  <c r="GD22" i="21"/>
  <c r="GE22" i="21"/>
  <c r="GF22" i="21"/>
  <c r="GG22" i="21"/>
  <c r="GH22" i="21"/>
  <c r="GI22" i="21"/>
  <c r="GJ22" i="21"/>
  <c r="GK22" i="21"/>
  <c r="GL22" i="21"/>
  <c r="GM22" i="21"/>
  <c r="GN22" i="21"/>
  <c r="GO22" i="21"/>
  <c r="GP22" i="21"/>
  <c r="GQ22" i="21"/>
  <c r="GR22" i="21"/>
  <c r="GS22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CY23" i="21"/>
  <c r="CZ23" i="21"/>
  <c r="DA23" i="21"/>
  <c r="DB23" i="21"/>
  <c r="DC23" i="21"/>
  <c r="DD23" i="21"/>
  <c r="DE23" i="21"/>
  <c r="DF23" i="21"/>
  <c r="DG23" i="21"/>
  <c r="DH23" i="21"/>
  <c r="DI23" i="21"/>
  <c r="DJ23" i="21"/>
  <c r="DK23" i="21"/>
  <c r="DL23" i="21"/>
  <c r="DM23" i="21"/>
  <c r="DN23" i="21"/>
  <c r="DO23" i="21"/>
  <c r="DP23" i="21"/>
  <c r="DQ23" i="21"/>
  <c r="DR23" i="21"/>
  <c r="DS23" i="21"/>
  <c r="DT23" i="21"/>
  <c r="DU23" i="21"/>
  <c r="DV23" i="21"/>
  <c r="DW23" i="21"/>
  <c r="DX23" i="21"/>
  <c r="DY23" i="21"/>
  <c r="DZ23" i="21"/>
  <c r="EA23" i="21"/>
  <c r="EB23" i="21"/>
  <c r="EC23" i="21"/>
  <c r="ED23" i="21"/>
  <c r="EE23" i="21"/>
  <c r="EF23" i="21"/>
  <c r="EG23" i="21"/>
  <c r="EH23" i="21"/>
  <c r="EI23" i="21"/>
  <c r="EJ23" i="21"/>
  <c r="EK23" i="21"/>
  <c r="EL23" i="21"/>
  <c r="EM23" i="21"/>
  <c r="EN23" i="21"/>
  <c r="EO23" i="21"/>
  <c r="EP23" i="21"/>
  <c r="EQ23" i="21"/>
  <c r="ER23" i="21"/>
  <c r="ES23" i="21"/>
  <c r="ET23" i="21"/>
  <c r="EU23" i="21"/>
  <c r="EV23" i="21"/>
  <c r="EW23" i="21"/>
  <c r="EX23" i="21"/>
  <c r="EY23" i="21"/>
  <c r="EZ23" i="21"/>
  <c r="FA23" i="21"/>
  <c r="FB23" i="21"/>
  <c r="FC23" i="21"/>
  <c r="FD23" i="21"/>
  <c r="FE23" i="21"/>
  <c r="FF23" i="21"/>
  <c r="FG23" i="21"/>
  <c r="FH23" i="21"/>
  <c r="FI23" i="21"/>
  <c r="FJ23" i="21"/>
  <c r="FK23" i="21"/>
  <c r="FL23" i="21"/>
  <c r="FM23" i="21"/>
  <c r="FN23" i="21"/>
  <c r="FO23" i="21"/>
  <c r="FP23" i="21"/>
  <c r="FQ23" i="21"/>
  <c r="FR23" i="21"/>
  <c r="FS23" i="21"/>
  <c r="FT23" i="21"/>
  <c r="FU23" i="21"/>
  <c r="FV23" i="21"/>
  <c r="FW23" i="21"/>
  <c r="FX23" i="21"/>
  <c r="FY23" i="21"/>
  <c r="FZ23" i="21"/>
  <c r="GA23" i="21"/>
  <c r="GB23" i="21"/>
  <c r="GC23" i="21"/>
  <c r="GD23" i="21"/>
  <c r="GE23" i="21"/>
  <c r="GF23" i="21"/>
  <c r="GG23" i="21"/>
  <c r="GH23" i="21"/>
  <c r="GI23" i="21"/>
  <c r="GJ23" i="21"/>
  <c r="GK23" i="21"/>
  <c r="GL23" i="21"/>
  <c r="GM23" i="21"/>
  <c r="GN23" i="21"/>
  <c r="GO23" i="21"/>
  <c r="GP23" i="21"/>
  <c r="GQ23" i="21"/>
  <c r="GR23" i="21"/>
  <c r="GS23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CY24" i="21"/>
  <c r="CZ24" i="21"/>
  <c r="DA24" i="21"/>
  <c r="DB24" i="21"/>
  <c r="DC24" i="21"/>
  <c r="DD24" i="21"/>
  <c r="DE24" i="21"/>
  <c r="DF24" i="21"/>
  <c r="DG24" i="21"/>
  <c r="DH24" i="21"/>
  <c r="DI24" i="21"/>
  <c r="DJ24" i="21"/>
  <c r="DK24" i="21"/>
  <c r="DL24" i="21"/>
  <c r="DM24" i="21"/>
  <c r="DN24" i="21"/>
  <c r="DO24" i="21"/>
  <c r="DP24" i="21"/>
  <c r="DQ24" i="21"/>
  <c r="DR24" i="21"/>
  <c r="DS24" i="21"/>
  <c r="DT24" i="21"/>
  <c r="DU24" i="21"/>
  <c r="DV24" i="21"/>
  <c r="DW24" i="21"/>
  <c r="DX24" i="21"/>
  <c r="DY24" i="21"/>
  <c r="DZ24" i="21"/>
  <c r="EA24" i="21"/>
  <c r="EB24" i="21"/>
  <c r="EC24" i="21"/>
  <c r="ED24" i="21"/>
  <c r="EE24" i="21"/>
  <c r="EF24" i="21"/>
  <c r="EG24" i="21"/>
  <c r="EH24" i="21"/>
  <c r="EI24" i="21"/>
  <c r="EJ24" i="21"/>
  <c r="EK24" i="21"/>
  <c r="EL24" i="21"/>
  <c r="EM24" i="21"/>
  <c r="EN24" i="21"/>
  <c r="EO24" i="21"/>
  <c r="EP24" i="21"/>
  <c r="EQ24" i="21"/>
  <c r="ER24" i="21"/>
  <c r="ES24" i="21"/>
  <c r="ET24" i="21"/>
  <c r="EU24" i="21"/>
  <c r="EV24" i="21"/>
  <c r="EW24" i="21"/>
  <c r="EX24" i="21"/>
  <c r="EY24" i="21"/>
  <c r="EZ24" i="21"/>
  <c r="FA24" i="21"/>
  <c r="FB24" i="21"/>
  <c r="FC24" i="21"/>
  <c r="FD24" i="21"/>
  <c r="FE24" i="21"/>
  <c r="FF24" i="21"/>
  <c r="FG24" i="21"/>
  <c r="FH24" i="21"/>
  <c r="FI24" i="21"/>
  <c r="FJ24" i="21"/>
  <c r="FK24" i="21"/>
  <c r="FL24" i="21"/>
  <c r="FM24" i="21"/>
  <c r="FN24" i="21"/>
  <c r="FO24" i="21"/>
  <c r="FP24" i="21"/>
  <c r="FQ24" i="21"/>
  <c r="FR24" i="21"/>
  <c r="FS24" i="21"/>
  <c r="FT24" i="21"/>
  <c r="FU24" i="21"/>
  <c r="FV24" i="21"/>
  <c r="FW24" i="21"/>
  <c r="FX24" i="21"/>
  <c r="FY24" i="21"/>
  <c r="FZ24" i="21"/>
  <c r="GA24" i="21"/>
  <c r="GB24" i="21"/>
  <c r="GC24" i="21"/>
  <c r="GD24" i="21"/>
  <c r="GE24" i="21"/>
  <c r="GF24" i="21"/>
  <c r="GG24" i="21"/>
  <c r="GH24" i="21"/>
  <c r="GI24" i="21"/>
  <c r="GJ24" i="21"/>
  <c r="GK24" i="21"/>
  <c r="GL24" i="21"/>
  <c r="GM24" i="21"/>
  <c r="GN24" i="21"/>
  <c r="GO24" i="21"/>
  <c r="GP24" i="21"/>
  <c r="GQ24" i="21"/>
  <c r="GR24" i="21"/>
  <c r="GS24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CY25" i="21"/>
  <c r="CZ25" i="21"/>
  <c r="DA25" i="21"/>
  <c r="DB25" i="21"/>
  <c r="DC25" i="21"/>
  <c r="DD25" i="21"/>
  <c r="DE25" i="21"/>
  <c r="DF25" i="21"/>
  <c r="DG25" i="21"/>
  <c r="DH25" i="21"/>
  <c r="DI25" i="21"/>
  <c r="DJ25" i="21"/>
  <c r="DK25" i="21"/>
  <c r="DL25" i="21"/>
  <c r="DM25" i="21"/>
  <c r="DN25" i="21"/>
  <c r="DO25" i="21"/>
  <c r="DP25" i="21"/>
  <c r="DQ25" i="21"/>
  <c r="DR25" i="21"/>
  <c r="DS25" i="21"/>
  <c r="DT25" i="21"/>
  <c r="DU25" i="21"/>
  <c r="DV25" i="21"/>
  <c r="DW25" i="21"/>
  <c r="DX25" i="21"/>
  <c r="DY25" i="21"/>
  <c r="DZ25" i="21"/>
  <c r="EA25" i="21"/>
  <c r="EB25" i="21"/>
  <c r="EC25" i="21"/>
  <c r="ED25" i="21"/>
  <c r="EE25" i="21"/>
  <c r="EF25" i="21"/>
  <c r="EG25" i="21"/>
  <c r="EH25" i="21"/>
  <c r="EI25" i="21"/>
  <c r="EJ25" i="21"/>
  <c r="EK25" i="21"/>
  <c r="EL25" i="21"/>
  <c r="EM25" i="21"/>
  <c r="EN25" i="21"/>
  <c r="EO25" i="21"/>
  <c r="EP25" i="21"/>
  <c r="EQ25" i="21"/>
  <c r="ER25" i="21"/>
  <c r="ES25" i="21"/>
  <c r="ET25" i="21"/>
  <c r="EU25" i="21"/>
  <c r="EV25" i="21"/>
  <c r="EW25" i="21"/>
  <c r="EX25" i="21"/>
  <c r="EY25" i="21"/>
  <c r="EZ25" i="21"/>
  <c r="FA25" i="21"/>
  <c r="FB25" i="21"/>
  <c r="FC25" i="21"/>
  <c r="FD25" i="21"/>
  <c r="FE25" i="21"/>
  <c r="FF25" i="21"/>
  <c r="FG25" i="21"/>
  <c r="FH25" i="21"/>
  <c r="FI25" i="21"/>
  <c r="FJ25" i="21"/>
  <c r="FK25" i="21"/>
  <c r="FL25" i="21"/>
  <c r="FM25" i="21"/>
  <c r="FN25" i="21"/>
  <c r="FO25" i="21"/>
  <c r="FP25" i="21"/>
  <c r="FQ25" i="21"/>
  <c r="FR25" i="21"/>
  <c r="FS25" i="21"/>
  <c r="FT25" i="21"/>
  <c r="FU25" i="21"/>
  <c r="FV25" i="21"/>
  <c r="FW25" i="21"/>
  <c r="FX25" i="21"/>
  <c r="FY25" i="21"/>
  <c r="FZ25" i="21"/>
  <c r="GA25" i="21"/>
  <c r="GB25" i="21"/>
  <c r="GC25" i="21"/>
  <c r="GD25" i="21"/>
  <c r="GE25" i="21"/>
  <c r="GF25" i="21"/>
  <c r="GG25" i="21"/>
  <c r="GH25" i="21"/>
  <c r="GI25" i="21"/>
  <c r="GJ25" i="21"/>
  <c r="GK25" i="21"/>
  <c r="GL25" i="21"/>
  <c r="GM25" i="21"/>
  <c r="GN25" i="21"/>
  <c r="GO25" i="21"/>
  <c r="GP25" i="21"/>
  <c r="GQ25" i="21"/>
  <c r="GR25" i="21"/>
  <c r="GS25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CY26" i="21"/>
  <c r="CZ26" i="21"/>
  <c r="DA26" i="21"/>
  <c r="DB26" i="21"/>
  <c r="DC26" i="21"/>
  <c r="DD26" i="21"/>
  <c r="DE26" i="21"/>
  <c r="DF26" i="21"/>
  <c r="DG26" i="21"/>
  <c r="DH26" i="21"/>
  <c r="DI26" i="21"/>
  <c r="DJ26" i="21"/>
  <c r="DK26" i="21"/>
  <c r="DL26" i="21"/>
  <c r="DM26" i="21"/>
  <c r="DN26" i="21"/>
  <c r="DO26" i="21"/>
  <c r="DP26" i="21"/>
  <c r="DQ26" i="21"/>
  <c r="DR26" i="21"/>
  <c r="DS26" i="21"/>
  <c r="DT26" i="21"/>
  <c r="DU26" i="21"/>
  <c r="DV26" i="21"/>
  <c r="DW26" i="21"/>
  <c r="DX26" i="21"/>
  <c r="DY26" i="21"/>
  <c r="DZ26" i="21"/>
  <c r="EA26" i="21"/>
  <c r="EB26" i="21"/>
  <c r="EC26" i="21"/>
  <c r="ED26" i="21"/>
  <c r="EE26" i="21"/>
  <c r="EF26" i="21"/>
  <c r="EG26" i="21"/>
  <c r="EH26" i="21"/>
  <c r="EI26" i="21"/>
  <c r="EJ26" i="21"/>
  <c r="EK26" i="21"/>
  <c r="EL26" i="21"/>
  <c r="EM26" i="21"/>
  <c r="EN26" i="21"/>
  <c r="EO26" i="21"/>
  <c r="EP26" i="21"/>
  <c r="EQ26" i="21"/>
  <c r="ER26" i="21"/>
  <c r="ES26" i="21"/>
  <c r="ET26" i="21"/>
  <c r="EU26" i="21"/>
  <c r="EV26" i="21"/>
  <c r="EW26" i="21"/>
  <c r="EX26" i="21"/>
  <c r="EY26" i="21"/>
  <c r="EZ26" i="21"/>
  <c r="FA26" i="21"/>
  <c r="FB26" i="21"/>
  <c r="FC26" i="21"/>
  <c r="FD26" i="21"/>
  <c r="FE26" i="21"/>
  <c r="FF26" i="21"/>
  <c r="FG26" i="21"/>
  <c r="FH26" i="21"/>
  <c r="FI26" i="21"/>
  <c r="FJ26" i="21"/>
  <c r="FK26" i="21"/>
  <c r="FL26" i="21"/>
  <c r="FM26" i="21"/>
  <c r="FN26" i="21"/>
  <c r="FO26" i="21"/>
  <c r="FP26" i="21"/>
  <c r="FQ26" i="21"/>
  <c r="FR26" i="21"/>
  <c r="FS26" i="21"/>
  <c r="FT26" i="21"/>
  <c r="FU26" i="21"/>
  <c r="FV26" i="21"/>
  <c r="FW26" i="21"/>
  <c r="FX26" i="21"/>
  <c r="FY26" i="21"/>
  <c r="FZ26" i="21"/>
  <c r="GA26" i="21"/>
  <c r="GB26" i="21"/>
  <c r="GC26" i="21"/>
  <c r="GD26" i="21"/>
  <c r="GE26" i="21"/>
  <c r="GF26" i="21"/>
  <c r="GG26" i="21"/>
  <c r="GH26" i="21"/>
  <c r="GI26" i="21"/>
  <c r="GJ26" i="21"/>
  <c r="GK26" i="21"/>
  <c r="GL26" i="21"/>
  <c r="GM26" i="21"/>
  <c r="GN26" i="21"/>
  <c r="GO26" i="21"/>
  <c r="GP26" i="21"/>
  <c r="GQ26" i="21"/>
  <c r="GR26" i="21"/>
  <c r="GS26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CY27" i="21"/>
  <c r="CZ27" i="21"/>
  <c r="DA27" i="21"/>
  <c r="DB27" i="21"/>
  <c r="DC27" i="21"/>
  <c r="DD27" i="21"/>
  <c r="DE27" i="21"/>
  <c r="DF27" i="21"/>
  <c r="DG27" i="21"/>
  <c r="DH27" i="21"/>
  <c r="DI27" i="21"/>
  <c r="DJ27" i="21"/>
  <c r="DK27" i="21"/>
  <c r="DL27" i="21"/>
  <c r="DM27" i="21"/>
  <c r="DN27" i="21"/>
  <c r="DO27" i="21"/>
  <c r="DP27" i="21"/>
  <c r="DQ27" i="21"/>
  <c r="DR27" i="21"/>
  <c r="DS27" i="21"/>
  <c r="DT27" i="21"/>
  <c r="DU27" i="21"/>
  <c r="DV27" i="21"/>
  <c r="DW27" i="21"/>
  <c r="DX27" i="21"/>
  <c r="DY27" i="21"/>
  <c r="DZ27" i="21"/>
  <c r="EA27" i="21"/>
  <c r="EB27" i="21"/>
  <c r="EC27" i="21"/>
  <c r="ED27" i="21"/>
  <c r="EE27" i="21"/>
  <c r="EF27" i="21"/>
  <c r="EG27" i="21"/>
  <c r="EH27" i="21"/>
  <c r="EI27" i="21"/>
  <c r="EJ27" i="21"/>
  <c r="EK27" i="21"/>
  <c r="EL27" i="21"/>
  <c r="EM27" i="21"/>
  <c r="EN27" i="21"/>
  <c r="EO27" i="21"/>
  <c r="EP27" i="21"/>
  <c r="EQ27" i="21"/>
  <c r="ER27" i="21"/>
  <c r="ES27" i="21"/>
  <c r="ET27" i="21"/>
  <c r="EU27" i="21"/>
  <c r="EV27" i="21"/>
  <c r="EW27" i="21"/>
  <c r="EX27" i="21"/>
  <c r="EY27" i="21"/>
  <c r="EZ27" i="21"/>
  <c r="FA27" i="21"/>
  <c r="FB27" i="21"/>
  <c r="FC27" i="21"/>
  <c r="FD27" i="21"/>
  <c r="FE27" i="21"/>
  <c r="FF27" i="21"/>
  <c r="FG27" i="21"/>
  <c r="FH27" i="21"/>
  <c r="FI27" i="21"/>
  <c r="FJ27" i="21"/>
  <c r="FK27" i="21"/>
  <c r="FL27" i="21"/>
  <c r="FM27" i="21"/>
  <c r="FN27" i="21"/>
  <c r="FO27" i="21"/>
  <c r="FP27" i="21"/>
  <c r="FQ27" i="21"/>
  <c r="FR27" i="21"/>
  <c r="FS27" i="21"/>
  <c r="FT27" i="21"/>
  <c r="FU27" i="21"/>
  <c r="FV27" i="21"/>
  <c r="FW27" i="21"/>
  <c r="FX27" i="21"/>
  <c r="FY27" i="21"/>
  <c r="FZ27" i="21"/>
  <c r="GA27" i="21"/>
  <c r="GB27" i="21"/>
  <c r="GC27" i="21"/>
  <c r="GD27" i="21"/>
  <c r="GE27" i="21"/>
  <c r="GF27" i="21"/>
  <c r="GG27" i="21"/>
  <c r="GH27" i="21"/>
  <c r="GI27" i="21"/>
  <c r="GJ27" i="21"/>
  <c r="GK27" i="21"/>
  <c r="GL27" i="21"/>
  <c r="GM27" i="21"/>
  <c r="GN27" i="21"/>
  <c r="GO27" i="21"/>
  <c r="GP27" i="21"/>
  <c r="GQ27" i="21"/>
  <c r="GR27" i="21"/>
  <c r="GS27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CY28" i="21"/>
  <c r="CZ28" i="21"/>
  <c r="DA28" i="21"/>
  <c r="DB28" i="21"/>
  <c r="DC28" i="21"/>
  <c r="DD28" i="21"/>
  <c r="DE28" i="21"/>
  <c r="DF28" i="21"/>
  <c r="DG28" i="21"/>
  <c r="DH28" i="21"/>
  <c r="DI28" i="21"/>
  <c r="DJ28" i="21"/>
  <c r="DK28" i="21"/>
  <c r="DL28" i="21"/>
  <c r="DM28" i="21"/>
  <c r="DN28" i="21"/>
  <c r="DO28" i="21"/>
  <c r="DP28" i="21"/>
  <c r="DQ28" i="21"/>
  <c r="DR28" i="21"/>
  <c r="DS28" i="21"/>
  <c r="DT28" i="21"/>
  <c r="DU28" i="21"/>
  <c r="DV28" i="21"/>
  <c r="DW28" i="21"/>
  <c r="DX28" i="21"/>
  <c r="DY28" i="21"/>
  <c r="DZ28" i="21"/>
  <c r="EA28" i="21"/>
  <c r="EB28" i="21"/>
  <c r="EC28" i="21"/>
  <c r="ED28" i="21"/>
  <c r="EE28" i="21"/>
  <c r="EF28" i="21"/>
  <c r="EG28" i="21"/>
  <c r="EH28" i="21"/>
  <c r="EI28" i="21"/>
  <c r="EJ28" i="21"/>
  <c r="EK28" i="21"/>
  <c r="EL28" i="21"/>
  <c r="EM28" i="21"/>
  <c r="EN28" i="21"/>
  <c r="EO28" i="21"/>
  <c r="EP28" i="21"/>
  <c r="EQ28" i="21"/>
  <c r="ER28" i="21"/>
  <c r="ES28" i="21"/>
  <c r="ET28" i="21"/>
  <c r="EU28" i="21"/>
  <c r="EV28" i="21"/>
  <c r="EW28" i="21"/>
  <c r="EX28" i="21"/>
  <c r="EY28" i="21"/>
  <c r="EZ28" i="21"/>
  <c r="FA28" i="21"/>
  <c r="FB28" i="21"/>
  <c r="FC28" i="21"/>
  <c r="FD28" i="21"/>
  <c r="FE28" i="21"/>
  <c r="FF28" i="21"/>
  <c r="FG28" i="21"/>
  <c r="FH28" i="21"/>
  <c r="FI28" i="21"/>
  <c r="FJ28" i="21"/>
  <c r="FK28" i="21"/>
  <c r="FL28" i="21"/>
  <c r="FM28" i="21"/>
  <c r="FN28" i="21"/>
  <c r="FO28" i="21"/>
  <c r="FP28" i="21"/>
  <c r="FQ28" i="21"/>
  <c r="FR28" i="21"/>
  <c r="FS28" i="21"/>
  <c r="FT28" i="21"/>
  <c r="FU28" i="21"/>
  <c r="FV28" i="21"/>
  <c r="FW28" i="21"/>
  <c r="FX28" i="21"/>
  <c r="FY28" i="21"/>
  <c r="FZ28" i="21"/>
  <c r="GA28" i="21"/>
  <c r="GB28" i="21"/>
  <c r="GC28" i="21"/>
  <c r="GD28" i="21"/>
  <c r="GE28" i="21"/>
  <c r="GF28" i="21"/>
  <c r="GG28" i="21"/>
  <c r="GH28" i="21"/>
  <c r="GI28" i="21"/>
  <c r="GJ28" i="21"/>
  <c r="GK28" i="21"/>
  <c r="GL28" i="21"/>
  <c r="GM28" i="21"/>
  <c r="GN28" i="21"/>
  <c r="GO28" i="21"/>
  <c r="GP28" i="21"/>
  <c r="GQ28" i="21"/>
  <c r="GR28" i="21"/>
  <c r="GS28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CY29" i="21"/>
  <c r="CZ29" i="21"/>
  <c r="DA29" i="21"/>
  <c r="DB29" i="21"/>
  <c r="DC29" i="21"/>
  <c r="DD29" i="21"/>
  <c r="DE29" i="21"/>
  <c r="DF29" i="21"/>
  <c r="DG29" i="21"/>
  <c r="DH29" i="21"/>
  <c r="DI29" i="21"/>
  <c r="DJ29" i="21"/>
  <c r="DK29" i="21"/>
  <c r="DL29" i="21"/>
  <c r="DM29" i="21"/>
  <c r="DN29" i="21"/>
  <c r="DO29" i="21"/>
  <c r="DP29" i="21"/>
  <c r="DQ29" i="21"/>
  <c r="DR29" i="21"/>
  <c r="DS29" i="21"/>
  <c r="DT29" i="21"/>
  <c r="DU29" i="21"/>
  <c r="DV29" i="21"/>
  <c r="DW29" i="21"/>
  <c r="DX29" i="21"/>
  <c r="DY29" i="21"/>
  <c r="DZ29" i="21"/>
  <c r="EA29" i="21"/>
  <c r="EB29" i="21"/>
  <c r="EC29" i="21"/>
  <c r="ED29" i="21"/>
  <c r="EE29" i="21"/>
  <c r="EF29" i="21"/>
  <c r="EG29" i="21"/>
  <c r="EH29" i="21"/>
  <c r="EI29" i="21"/>
  <c r="EJ29" i="21"/>
  <c r="EK29" i="21"/>
  <c r="EL29" i="21"/>
  <c r="EM29" i="21"/>
  <c r="EN29" i="21"/>
  <c r="EO29" i="21"/>
  <c r="EP29" i="21"/>
  <c r="EQ29" i="21"/>
  <c r="ER29" i="21"/>
  <c r="ES29" i="21"/>
  <c r="ET29" i="21"/>
  <c r="EU29" i="21"/>
  <c r="EV29" i="21"/>
  <c r="EW29" i="21"/>
  <c r="EX29" i="21"/>
  <c r="EY29" i="21"/>
  <c r="EZ29" i="21"/>
  <c r="FA29" i="21"/>
  <c r="FB29" i="21"/>
  <c r="FC29" i="21"/>
  <c r="FD29" i="21"/>
  <c r="FE29" i="21"/>
  <c r="FF29" i="21"/>
  <c r="FG29" i="21"/>
  <c r="FH29" i="21"/>
  <c r="FI29" i="21"/>
  <c r="FJ29" i="21"/>
  <c r="FK29" i="21"/>
  <c r="FL29" i="21"/>
  <c r="FM29" i="21"/>
  <c r="FN29" i="21"/>
  <c r="FO29" i="21"/>
  <c r="FP29" i="21"/>
  <c r="FQ29" i="21"/>
  <c r="FR29" i="21"/>
  <c r="FS29" i="21"/>
  <c r="FT29" i="21"/>
  <c r="FU29" i="21"/>
  <c r="FV29" i="21"/>
  <c r="FW29" i="21"/>
  <c r="FX29" i="21"/>
  <c r="FY29" i="21"/>
  <c r="FZ29" i="21"/>
  <c r="GA29" i="21"/>
  <c r="GB29" i="21"/>
  <c r="GC29" i="21"/>
  <c r="GD29" i="21"/>
  <c r="GE29" i="21"/>
  <c r="GF29" i="21"/>
  <c r="GG29" i="21"/>
  <c r="GH29" i="21"/>
  <c r="GI29" i="21"/>
  <c r="GJ29" i="21"/>
  <c r="GK29" i="21"/>
  <c r="GL29" i="21"/>
  <c r="GM29" i="21"/>
  <c r="GN29" i="21"/>
  <c r="GO29" i="21"/>
  <c r="GP29" i="21"/>
  <c r="GQ29" i="21"/>
  <c r="GR29" i="21"/>
  <c r="GS29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CY30" i="21"/>
  <c r="CZ30" i="21"/>
  <c r="DA30" i="21"/>
  <c r="DB30" i="21"/>
  <c r="DC30" i="21"/>
  <c r="DD30" i="21"/>
  <c r="DE30" i="21"/>
  <c r="DF30" i="21"/>
  <c r="DG30" i="21"/>
  <c r="DH30" i="21"/>
  <c r="DI30" i="21"/>
  <c r="DJ30" i="21"/>
  <c r="DK30" i="21"/>
  <c r="DL30" i="21"/>
  <c r="DM30" i="21"/>
  <c r="DN30" i="21"/>
  <c r="DO30" i="21"/>
  <c r="DP30" i="21"/>
  <c r="DQ30" i="21"/>
  <c r="DR30" i="21"/>
  <c r="DS30" i="21"/>
  <c r="DT30" i="21"/>
  <c r="DU30" i="21"/>
  <c r="DV30" i="21"/>
  <c r="DW30" i="21"/>
  <c r="DX30" i="21"/>
  <c r="DY30" i="21"/>
  <c r="DZ30" i="21"/>
  <c r="EA30" i="21"/>
  <c r="EB30" i="21"/>
  <c r="EC30" i="21"/>
  <c r="ED30" i="21"/>
  <c r="EE30" i="21"/>
  <c r="EF30" i="21"/>
  <c r="EG30" i="21"/>
  <c r="EH30" i="21"/>
  <c r="EI30" i="21"/>
  <c r="EJ30" i="21"/>
  <c r="EK30" i="21"/>
  <c r="EL30" i="21"/>
  <c r="EM30" i="21"/>
  <c r="EN30" i="21"/>
  <c r="EO30" i="21"/>
  <c r="EP30" i="21"/>
  <c r="EQ30" i="21"/>
  <c r="ER30" i="21"/>
  <c r="ES30" i="21"/>
  <c r="ET30" i="21"/>
  <c r="EU30" i="21"/>
  <c r="EV30" i="21"/>
  <c r="EW30" i="21"/>
  <c r="EX30" i="21"/>
  <c r="EY30" i="21"/>
  <c r="EZ30" i="21"/>
  <c r="FA30" i="21"/>
  <c r="FB30" i="21"/>
  <c r="FC30" i="21"/>
  <c r="FD30" i="21"/>
  <c r="FE30" i="21"/>
  <c r="FF30" i="21"/>
  <c r="FG30" i="21"/>
  <c r="FH30" i="21"/>
  <c r="FI30" i="21"/>
  <c r="FJ30" i="21"/>
  <c r="FK30" i="21"/>
  <c r="FL30" i="21"/>
  <c r="FM30" i="21"/>
  <c r="FN30" i="21"/>
  <c r="FO30" i="21"/>
  <c r="FP30" i="21"/>
  <c r="FQ30" i="21"/>
  <c r="FR30" i="21"/>
  <c r="FS30" i="21"/>
  <c r="FT30" i="21"/>
  <c r="FU30" i="21"/>
  <c r="FV30" i="21"/>
  <c r="FW30" i="21"/>
  <c r="FX30" i="21"/>
  <c r="FY30" i="21"/>
  <c r="FZ30" i="21"/>
  <c r="GA30" i="21"/>
  <c r="GB30" i="21"/>
  <c r="GC30" i="21"/>
  <c r="GD30" i="21"/>
  <c r="GE30" i="21"/>
  <c r="GF30" i="21"/>
  <c r="GG30" i="21"/>
  <c r="GH30" i="21"/>
  <c r="GI30" i="21"/>
  <c r="GJ30" i="21"/>
  <c r="GK30" i="21"/>
  <c r="GL30" i="21"/>
  <c r="GM30" i="21"/>
  <c r="GN30" i="21"/>
  <c r="GO30" i="21"/>
  <c r="GP30" i="21"/>
  <c r="GQ30" i="21"/>
  <c r="GR30" i="21"/>
  <c r="GS30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CY31" i="21"/>
  <c r="CZ31" i="21"/>
  <c r="DA31" i="21"/>
  <c r="DB31" i="21"/>
  <c r="DC31" i="21"/>
  <c r="DD31" i="21"/>
  <c r="DE31" i="21"/>
  <c r="DF31" i="21"/>
  <c r="DG31" i="21"/>
  <c r="DH31" i="21"/>
  <c r="DI31" i="21"/>
  <c r="DJ31" i="21"/>
  <c r="DK31" i="21"/>
  <c r="DL31" i="21"/>
  <c r="DM31" i="21"/>
  <c r="DN31" i="21"/>
  <c r="DO31" i="21"/>
  <c r="DP31" i="21"/>
  <c r="DQ31" i="21"/>
  <c r="DR31" i="21"/>
  <c r="DS31" i="21"/>
  <c r="DT31" i="21"/>
  <c r="DU31" i="21"/>
  <c r="DV31" i="21"/>
  <c r="DW31" i="21"/>
  <c r="DX31" i="21"/>
  <c r="DY31" i="21"/>
  <c r="DZ31" i="21"/>
  <c r="EA31" i="21"/>
  <c r="EB31" i="21"/>
  <c r="EC31" i="21"/>
  <c r="ED31" i="21"/>
  <c r="EE31" i="21"/>
  <c r="EF31" i="21"/>
  <c r="EG31" i="21"/>
  <c r="EH31" i="21"/>
  <c r="EI31" i="21"/>
  <c r="EJ31" i="21"/>
  <c r="EK31" i="21"/>
  <c r="EL31" i="21"/>
  <c r="EM31" i="21"/>
  <c r="EN31" i="21"/>
  <c r="EO31" i="21"/>
  <c r="EP31" i="21"/>
  <c r="EQ31" i="21"/>
  <c r="ER31" i="21"/>
  <c r="ES31" i="21"/>
  <c r="ET31" i="21"/>
  <c r="EU31" i="21"/>
  <c r="EV31" i="21"/>
  <c r="EW31" i="21"/>
  <c r="EX31" i="21"/>
  <c r="EY31" i="21"/>
  <c r="EZ31" i="21"/>
  <c r="FA31" i="21"/>
  <c r="FB31" i="21"/>
  <c r="FC31" i="21"/>
  <c r="FD31" i="21"/>
  <c r="FE31" i="21"/>
  <c r="FF31" i="21"/>
  <c r="FG31" i="21"/>
  <c r="FH31" i="21"/>
  <c r="FI31" i="21"/>
  <c r="FJ31" i="21"/>
  <c r="FK31" i="21"/>
  <c r="FL31" i="21"/>
  <c r="FM31" i="21"/>
  <c r="FN31" i="21"/>
  <c r="FO31" i="21"/>
  <c r="FP31" i="21"/>
  <c r="FQ31" i="21"/>
  <c r="FR31" i="21"/>
  <c r="FS31" i="21"/>
  <c r="FT31" i="21"/>
  <c r="FU31" i="21"/>
  <c r="FV31" i="21"/>
  <c r="FW31" i="21"/>
  <c r="FX31" i="21"/>
  <c r="FY31" i="21"/>
  <c r="FZ31" i="21"/>
  <c r="GA31" i="21"/>
  <c r="GB31" i="21"/>
  <c r="GC31" i="21"/>
  <c r="GD31" i="21"/>
  <c r="GE31" i="21"/>
  <c r="GF31" i="21"/>
  <c r="GG31" i="21"/>
  <c r="GH31" i="21"/>
  <c r="GI31" i="21"/>
  <c r="GJ31" i="21"/>
  <c r="GK31" i="21"/>
  <c r="GL31" i="21"/>
  <c r="GM31" i="21"/>
  <c r="GN31" i="21"/>
  <c r="GO31" i="21"/>
  <c r="GP31" i="21"/>
  <c r="GQ31" i="21"/>
  <c r="GR31" i="21"/>
  <c r="GS31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CY32" i="21"/>
  <c r="CZ32" i="21"/>
  <c r="DA32" i="21"/>
  <c r="DB32" i="21"/>
  <c r="DC32" i="21"/>
  <c r="DD32" i="21"/>
  <c r="DE32" i="21"/>
  <c r="DF32" i="21"/>
  <c r="DG32" i="21"/>
  <c r="DH32" i="21"/>
  <c r="DI32" i="21"/>
  <c r="DJ32" i="21"/>
  <c r="DK32" i="21"/>
  <c r="DL32" i="21"/>
  <c r="DM32" i="21"/>
  <c r="DN32" i="21"/>
  <c r="DO32" i="21"/>
  <c r="DP32" i="21"/>
  <c r="DQ32" i="21"/>
  <c r="DR32" i="21"/>
  <c r="DS32" i="21"/>
  <c r="DT32" i="21"/>
  <c r="DU32" i="21"/>
  <c r="DV32" i="21"/>
  <c r="DW32" i="21"/>
  <c r="DX32" i="21"/>
  <c r="DY32" i="21"/>
  <c r="DZ32" i="21"/>
  <c r="EA32" i="21"/>
  <c r="EB32" i="21"/>
  <c r="EC32" i="21"/>
  <c r="ED32" i="21"/>
  <c r="EE32" i="21"/>
  <c r="EF32" i="21"/>
  <c r="EG32" i="21"/>
  <c r="EH32" i="21"/>
  <c r="EI32" i="21"/>
  <c r="EJ32" i="21"/>
  <c r="EK32" i="21"/>
  <c r="EL32" i="21"/>
  <c r="EM32" i="21"/>
  <c r="EN32" i="21"/>
  <c r="EO32" i="21"/>
  <c r="EP32" i="21"/>
  <c r="EQ32" i="21"/>
  <c r="ER32" i="21"/>
  <c r="ES32" i="21"/>
  <c r="ET32" i="21"/>
  <c r="EU32" i="21"/>
  <c r="EV32" i="21"/>
  <c r="EW32" i="21"/>
  <c r="EX32" i="21"/>
  <c r="EY32" i="21"/>
  <c r="EZ32" i="21"/>
  <c r="FA32" i="21"/>
  <c r="FB32" i="21"/>
  <c r="FC32" i="21"/>
  <c r="FD32" i="21"/>
  <c r="FE32" i="21"/>
  <c r="FF32" i="21"/>
  <c r="FG32" i="21"/>
  <c r="FH32" i="21"/>
  <c r="FI32" i="21"/>
  <c r="FJ32" i="21"/>
  <c r="FK32" i="21"/>
  <c r="FL32" i="21"/>
  <c r="FM32" i="21"/>
  <c r="FN32" i="21"/>
  <c r="FO32" i="21"/>
  <c r="FP32" i="21"/>
  <c r="FQ32" i="21"/>
  <c r="FR32" i="21"/>
  <c r="FS32" i="21"/>
  <c r="FT32" i="21"/>
  <c r="FU32" i="21"/>
  <c r="FV32" i="21"/>
  <c r="FW32" i="21"/>
  <c r="FX32" i="21"/>
  <c r="FY32" i="21"/>
  <c r="FZ32" i="21"/>
  <c r="GA32" i="21"/>
  <c r="GB32" i="21"/>
  <c r="GC32" i="21"/>
  <c r="GD32" i="21"/>
  <c r="GE32" i="21"/>
  <c r="GF32" i="21"/>
  <c r="GG32" i="21"/>
  <c r="GH32" i="21"/>
  <c r="GI32" i="21"/>
  <c r="GJ32" i="21"/>
  <c r="GK32" i="21"/>
  <c r="GL32" i="21"/>
  <c r="GM32" i="21"/>
  <c r="GN32" i="21"/>
  <c r="GO32" i="21"/>
  <c r="GP32" i="21"/>
  <c r="GQ32" i="21"/>
  <c r="GR32" i="21"/>
  <c r="GS32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CY33" i="21"/>
  <c r="CZ33" i="21"/>
  <c r="DA33" i="21"/>
  <c r="DB33" i="21"/>
  <c r="DC33" i="21"/>
  <c r="DD33" i="21"/>
  <c r="DE33" i="21"/>
  <c r="DF33" i="21"/>
  <c r="DG33" i="21"/>
  <c r="DH33" i="21"/>
  <c r="DI33" i="21"/>
  <c r="DJ33" i="21"/>
  <c r="DK33" i="21"/>
  <c r="DL33" i="21"/>
  <c r="DM33" i="21"/>
  <c r="DN33" i="21"/>
  <c r="DO33" i="21"/>
  <c r="DP33" i="21"/>
  <c r="DQ33" i="21"/>
  <c r="DR33" i="21"/>
  <c r="DS33" i="21"/>
  <c r="DT33" i="21"/>
  <c r="DU33" i="21"/>
  <c r="DV33" i="21"/>
  <c r="DW33" i="21"/>
  <c r="DX33" i="21"/>
  <c r="DY33" i="21"/>
  <c r="DZ33" i="21"/>
  <c r="EA33" i="21"/>
  <c r="EB33" i="21"/>
  <c r="EC33" i="21"/>
  <c r="ED33" i="21"/>
  <c r="EE33" i="21"/>
  <c r="EF33" i="21"/>
  <c r="EG33" i="21"/>
  <c r="EH33" i="21"/>
  <c r="EI33" i="21"/>
  <c r="EJ33" i="21"/>
  <c r="EK33" i="21"/>
  <c r="EL33" i="21"/>
  <c r="EM33" i="21"/>
  <c r="EN33" i="21"/>
  <c r="EO33" i="21"/>
  <c r="EP33" i="21"/>
  <c r="EQ33" i="21"/>
  <c r="ER33" i="21"/>
  <c r="ES33" i="21"/>
  <c r="ET33" i="21"/>
  <c r="EU33" i="21"/>
  <c r="EV33" i="21"/>
  <c r="EW33" i="21"/>
  <c r="EX33" i="21"/>
  <c r="EY33" i="21"/>
  <c r="EZ33" i="21"/>
  <c r="FA33" i="21"/>
  <c r="FB33" i="21"/>
  <c r="FC33" i="21"/>
  <c r="FD33" i="21"/>
  <c r="FE33" i="21"/>
  <c r="FF33" i="21"/>
  <c r="FG33" i="21"/>
  <c r="FH33" i="21"/>
  <c r="FI33" i="21"/>
  <c r="FJ33" i="21"/>
  <c r="FK33" i="21"/>
  <c r="FL33" i="21"/>
  <c r="FM33" i="21"/>
  <c r="FN33" i="21"/>
  <c r="FO33" i="21"/>
  <c r="FP33" i="21"/>
  <c r="FQ33" i="21"/>
  <c r="FR33" i="21"/>
  <c r="FS33" i="21"/>
  <c r="FT33" i="21"/>
  <c r="FU33" i="21"/>
  <c r="FV33" i="21"/>
  <c r="FW33" i="21"/>
  <c r="FX33" i="21"/>
  <c r="FY33" i="21"/>
  <c r="FZ33" i="21"/>
  <c r="GA33" i="21"/>
  <c r="GB33" i="21"/>
  <c r="GC33" i="21"/>
  <c r="GD33" i="21"/>
  <c r="GE33" i="21"/>
  <c r="GF33" i="21"/>
  <c r="GG33" i="21"/>
  <c r="GH33" i="21"/>
  <c r="GI33" i="21"/>
  <c r="GJ33" i="21"/>
  <c r="GK33" i="21"/>
  <c r="GL33" i="21"/>
  <c r="GM33" i="21"/>
  <c r="GN33" i="21"/>
  <c r="GO33" i="21"/>
  <c r="GP33" i="21"/>
  <c r="GQ33" i="21"/>
  <c r="GR33" i="21"/>
  <c r="GS33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CY34" i="21"/>
  <c r="CZ34" i="21"/>
  <c r="DA34" i="21"/>
  <c r="DB34" i="21"/>
  <c r="DC34" i="21"/>
  <c r="DD34" i="21"/>
  <c r="DE34" i="21"/>
  <c r="DF34" i="21"/>
  <c r="DG34" i="21"/>
  <c r="DH34" i="21"/>
  <c r="DI34" i="21"/>
  <c r="DJ34" i="21"/>
  <c r="DK34" i="21"/>
  <c r="DL34" i="21"/>
  <c r="DM34" i="21"/>
  <c r="DN34" i="21"/>
  <c r="DO34" i="21"/>
  <c r="DP34" i="21"/>
  <c r="DQ34" i="21"/>
  <c r="DR34" i="21"/>
  <c r="DS34" i="21"/>
  <c r="DT34" i="21"/>
  <c r="DU34" i="21"/>
  <c r="DV34" i="21"/>
  <c r="DW34" i="21"/>
  <c r="DX34" i="21"/>
  <c r="DY34" i="21"/>
  <c r="DZ34" i="21"/>
  <c r="EA34" i="21"/>
  <c r="EB34" i="21"/>
  <c r="EC34" i="21"/>
  <c r="ED34" i="21"/>
  <c r="EE34" i="21"/>
  <c r="EF34" i="21"/>
  <c r="EG34" i="21"/>
  <c r="EH34" i="21"/>
  <c r="EI34" i="21"/>
  <c r="EJ34" i="21"/>
  <c r="EK34" i="21"/>
  <c r="EL34" i="21"/>
  <c r="EM34" i="21"/>
  <c r="EN34" i="21"/>
  <c r="EO34" i="21"/>
  <c r="EP34" i="21"/>
  <c r="EQ34" i="21"/>
  <c r="ER34" i="21"/>
  <c r="ES34" i="21"/>
  <c r="ET34" i="21"/>
  <c r="EU34" i="21"/>
  <c r="EV34" i="21"/>
  <c r="EW34" i="21"/>
  <c r="EX34" i="21"/>
  <c r="EY34" i="21"/>
  <c r="EZ34" i="21"/>
  <c r="FA34" i="21"/>
  <c r="FB34" i="21"/>
  <c r="FC34" i="21"/>
  <c r="FD34" i="21"/>
  <c r="FE34" i="21"/>
  <c r="FF34" i="21"/>
  <c r="FG34" i="21"/>
  <c r="FH34" i="21"/>
  <c r="FI34" i="21"/>
  <c r="FJ34" i="21"/>
  <c r="FK34" i="21"/>
  <c r="FL34" i="21"/>
  <c r="FM34" i="21"/>
  <c r="FN34" i="21"/>
  <c r="FO34" i="21"/>
  <c r="FP34" i="21"/>
  <c r="FQ34" i="21"/>
  <c r="FR34" i="21"/>
  <c r="FS34" i="21"/>
  <c r="FT34" i="21"/>
  <c r="FU34" i="21"/>
  <c r="FV34" i="21"/>
  <c r="FW34" i="21"/>
  <c r="FX34" i="21"/>
  <c r="FY34" i="21"/>
  <c r="FZ34" i="21"/>
  <c r="GA34" i="21"/>
  <c r="GB34" i="21"/>
  <c r="GC34" i="21"/>
  <c r="GD34" i="21"/>
  <c r="GE34" i="21"/>
  <c r="GF34" i="21"/>
  <c r="GG34" i="21"/>
  <c r="GH34" i="21"/>
  <c r="GI34" i="21"/>
  <c r="GJ34" i="21"/>
  <c r="GK34" i="21"/>
  <c r="GL34" i="21"/>
  <c r="GM34" i="21"/>
  <c r="GN34" i="21"/>
  <c r="GO34" i="21"/>
  <c r="GP34" i="21"/>
  <c r="GQ34" i="21"/>
  <c r="GR34" i="21"/>
  <c r="GS34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CY35" i="21"/>
  <c r="CZ35" i="21"/>
  <c r="DA35" i="21"/>
  <c r="DB35" i="21"/>
  <c r="DC35" i="21"/>
  <c r="DD35" i="21"/>
  <c r="DE35" i="21"/>
  <c r="DF35" i="21"/>
  <c r="DG35" i="21"/>
  <c r="DH35" i="21"/>
  <c r="DI35" i="21"/>
  <c r="DJ35" i="21"/>
  <c r="DK35" i="21"/>
  <c r="DL35" i="21"/>
  <c r="DM35" i="21"/>
  <c r="DN35" i="21"/>
  <c r="DO35" i="21"/>
  <c r="DP35" i="21"/>
  <c r="DQ35" i="21"/>
  <c r="DR35" i="21"/>
  <c r="DS35" i="21"/>
  <c r="DT35" i="21"/>
  <c r="DU35" i="21"/>
  <c r="DV35" i="21"/>
  <c r="DW35" i="21"/>
  <c r="DX35" i="21"/>
  <c r="DY35" i="21"/>
  <c r="DZ35" i="21"/>
  <c r="EA35" i="21"/>
  <c r="EB35" i="21"/>
  <c r="EC35" i="21"/>
  <c r="ED35" i="21"/>
  <c r="EE35" i="21"/>
  <c r="EF35" i="21"/>
  <c r="EG35" i="21"/>
  <c r="EH35" i="21"/>
  <c r="EI35" i="21"/>
  <c r="EJ35" i="21"/>
  <c r="EK35" i="21"/>
  <c r="EL35" i="21"/>
  <c r="EM35" i="21"/>
  <c r="EN35" i="21"/>
  <c r="EO35" i="21"/>
  <c r="EP35" i="21"/>
  <c r="EQ35" i="21"/>
  <c r="ER35" i="21"/>
  <c r="ES35" i="21"/>
  <c r="ET35" i="21"/>
  <c r="EU35" i="21"/>
  <c r="EV35" i="21"/>
  <c r="EW35" i="21"/>
  <c r="EX35" i="21"/>
  <c r="EY35" i="21"/>
  <c r="EZ35" i="21"/>
  <c r="FA35" i="21"/>
  <c r="FB35" i="21"/>
  <c r="FC35" i="21"/>
  <c r="FD35" i="21"/>
  <c r="FE35" i="21"/>
  <c r="FF35" i="21"/>
  <c r="FG35" i="21"/>
  <c r="FH35" i="21"/>
  <c r="FI35" i="21"/>
  <c r="FJ35" i="21"/>
  <c r="FK35" i="21"/>
  <c r="FL35" i="21"/>
  <c r="FM35" i="21"/>
  <c r="FN35" i="21"/>
  <c r="FO35" i="21"/>
  <c r="FP35" i="21"/>
  <c r="FQ35" i="21"/>
  <c r="FR35" i="21"/>
  <c r="FS35" i="21"/>
  <c r="FT35" i="21"/>
  <c r="FU35" i="21"/>
  <c r="FV35" i="21"/>
  <c r="FW35" i="21"/>
  <c r="FX35" i="21"/>
  <c r="FY35" i="21"/>
  <c r="FZ35" i="21"/>
  <c r="GA35" i="21"/>
  <c r="GB35" i="21"/>
  <c r="GC35" i="21"/>
  <c r="GD35" i="21"/>
  <c r="GE35" i="21"/>
  <c r="GF35" i="21"/>
  <c r="GG35" i="21"/>
  <c r="GH35" i="21"/>
  <c r="GI35" i="21"/>
  <c r="GJ35" i="21"/>
  <c r="GK35" i="21"/>
  <c r="GL35" i="21"/>
  <c r="GM35" i="21"/>
  <c r="GN35" i="21"/>
  <c r="GO35" i="21"/>
  <c r="GP35" i="21"/>
  <c r="GQ35" i="21"/>
  <c r="GR35" i="21"/>
  <c r="GS35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CY36" i="21"/>
  <c r="CZ36" i="21"/>
  <c r="DA36" i="21"/>
  <c r="DB36" i="21"/>
  <c r="DC36" i="21"/>
  <c r="DD36" i="21"/>
  <c r="DE36" i="21"/>
  <c r="DF36" i="21"/>
  <c r="DG36" i="21"/>
  <c r="DH36" i="21"/>
  <c r="DI36" i="21"/>
  <c r="DJ36" i="21"/>
  <c r="DK36" i="21"/>
  <c r="DL36" i="21"/>
  <c r="DM36" i="21"/>
  <c r="DN36" i="21"/>
  <c r="DO36" i="21"/>
  <c r="DP36" i="21"/>
  <c r="DQ36" i="21"/>
  <c r="DR36" i="21"/>
  <c r="DS36" i="21"/>
  <c r="DT36" i="21"/>
  <c r="DU36" i="21"/>
  <c r="DV36" i="21"/>
  <c r="DW36" i="21"/>
  <c r="DX36" i="21"/>
  <c r="DY36" i="21"/>
  <c r="DZ36" i="21"/>
  <c r="EA36" i="21"/>
  <c r="EB36" i="21"/>
  <c r="EC36" i="21"/>
  <c r="ED36" i="21"/>
  <c r="EE36" i="21"/>
  <c r="EF36" i="21"/>
  <c r="EG36" i="21"/>
  <c r="EH36" i="21"/>
  <c r="EI36" i="21"/>
  <c r="EJ36" i="21"/>
  <c r="EK36" i="21"/>
  <c r="EL36" i="21"/>
  <c r="EM36" i="21"/>
  <c r="EN36" i="21"/>
  <c r="EO36" i="21"/>
  <c r="EP36" i="21"/>
  <c r="EQ36" i="21"/>
  <c r="ER36" i="21"/>
  <c r="ES36" i="21"/>
  <c r="ET36" i="21"/>
  <c r="EU36" i="21"/>
  <c r="EV36" i="21"/>
  <c r="EW36" i="21"/>
  <c r="EX36" i="21"/>
  <c r="EY36" i="21"/>
  <c r="EZ36" i="21"/>
  <c r="FA36" i="21"/>
  <c r="FB36" i="21"/>
  <c r="FC36" i="21"/>
  <c r="FD36" i="21"/>
  <c r="FE36" i="21"/>
  <c r="FF36" i="21"/>
  <c r="FG36" i="21"/>
  <c r="FH36" i="21"/>
  <c r="FI36" i="21"/>
  <c r="FJ36" i="21"/>
  <c r="FK36" i="21"/>
  <c r="FL36" i="21"/>
  <c r="FM36" i="21"/>
  <c r="FN36" i="21"/>
  <c r="FO36" i="21"/>
  <c r="FP36" i="21"/>
  <c r="FQ36" i="21"/>
  <c r="FR36" i="21"/>
  <c r="FS36" i="21"/>
  <c r="FT36" i="21"/>
  <c r="FU36" i="21"/>
  <c r="FV36" i="21"/>
  <c r="FW36" i="21"/>
  <c r="FX36" i="21"/>
  <c r="FY36" i="21"/>
  <c r="FZ36" i="21"/>
  <c r="GA36" i="21"/>
  <c r="GB36" i="21"/>
  <c r="GC36" i="21"/>
  <c r="GD36" i="21"/>
  <c r="GE36" i="21"/>
  <c r="GF36" i="21"/>
  <c r="GG36" i="21"/>
  <c r="GH36" i="21"/>
  <c r="GI36" i="21"/>
  <c r="GJ36" i="21"/>
  <c r="GK36" i="21"/>
  <c r="GL36" i="21"/>
  <c r="GM36" i="21"/>
  <c r="GN36" i="21"/>
  <c r="GO36" i="21"/>
  <c r="GP36" i="21"/>
  <c r="GQ36" i="21"/>
  <c r="GR36" i="21"/>
  <c r="GS36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CY37" i="21"/>
  <c r="CZ37" i="21"/>
  <c r="DA37" i="21"/>
  <c r="DB37" i="21"/>
  <c r="DC37" i="21"/>
  <c r="DD37" i="21"/>
  <c r="DE37" i="21"/>
  <c r="DF37" i="21"/>
  <c r="DG37" i="21"/>
  <c r="DH37" i="21"/>
  <c r="DI37" i="21"/>
  <c r="DJ37" i="21"/>
  <c r="DK37" i="21"/>
  <c r="DL37" i="21"/>
  <c r="DM37" i="21"/>
  <c r="DN37" i="21"/>
  <c r="DO37" i="21"/>
  <c r="DP37" i="21"/>
  <c r="DQ37" i="21"/>
  <c r="DR37" i="21"/>
  <c r="DS37" i="21"/>
  <c r="DT37" i="21"/>
  <c r="DU37" i="21"/>
  <c r="DV37" i="21"/>
  <c r="DW37" i="21"/>
  <c r="DX37" i="21"/>
  <c r="DY37" i="21"/>
  <c r="DZ37" i="21"/>
  <c r="EA37" i="21"/>
  <c r="EB37" i="21"/>
  <c r="EC37" i="21"/>
  <c r="ED37" i="21"/>
  <c r="EE37" i="21"/>
  <c r="EF37" i="21"/>
  <c r="EG37" i="21"/>
  <c r="EH37" i="21"/>
  <c r="EI37" i="21"/>
  <c r="EJ37" i="21"/>
  <c r="EK37" i="21"/>
  <c r="EL37" i="21"/>
  <c r="EM37" i="21"/>
  <c r="EN37" i="21"/>
  <c r="EO37" i="21"/>
  <c r="EP37" i="21"/>
  <c r="EQ37" i="21"/>
  <c r="ER37" i="21"/>
  <c r="ES37" i="21"/>
  <c r="ET37" i="21"/>
  <c r="EU37" i="21"/>
  <c r="EV37" i="21"/>
  <c r="EW37" i="21"/>
  <c r="EX37" i="21"/>
  <c r="EY37" i="21"/>
  <c r="EZ37" i="21"/>
  <c r="FA37" i="21"/>
  <c r="FB37" i="21"/>
  <c r="FC37" i="21"/>
  <c r="FD37" i="21"/>
  <c r="FE37" i="21"/>
  <c r="FF37" i="21"/>
  <c r="FG37" i="21"/>
  <c r="FH37" i="21"/>
  <c r="FI37" i="21"/>
  <c r="FJ37" i="21"/>
  <c r="FK37" i="21"/>
  <c r="FL37" i="21"/>
  <c r="FM37" i="21"/>
  <c r="FN37" i="21"/>
  <c r="FO37" i="21"/>
  <c r="FP37" i="21"/>
  <c r="FQ37" i="21"/>
  <c r="FR37" i="21"/>
  <c r="FS37" i="21"/>
  <c r="FT37" i="21"/>
  <c r="FU37" i="21"/>
  <c r="FV37" i="21"/>
  <c r="FW37" i="21"/>
  <c r="FX37" i="21"/>
  <c r="FY37" i="21"/>
  <c r="FZ37" i="21"/>
  <c r="GA37" i="21"/>
  <c r="GB37" i="21"/>
  <c r="GC37" i="21"/>
  <c r="GD37" i="21"/>
  <c r="GE37" i="21"/>
  <c r="GF37" i="21"/>
  <c r="GG37" i="21"/>
  <c r="GH37" i="21"/>
  <c r="GI37" i="21"/>
  <c r="GJ37" i="21"/>
  <c r="GK37" i="21"/>
  <c r="GL37" i="21"/>
  <c r="GM37" i="21"/>
  <c r="GN37" i="21"/>
  <c r="GO37" i="21"/>
  <c r="GP37" i="21"/>
  <c r="GQ37" i="21"/>
  <c r="GR37" i="21"/>
  <c r="GS37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CY38" i="21"/>
  <c r="CZ38" i="21"/>
  <c r="DA38" i="21"/>
  <c r="DB38" i="21"/>
  <c r="DC38" i="21"/>
  <c r="DD38" i="21"/>
  <c r="DE38" i="21"/>
  <c r="DF38" i="21"/>
  <c r="DG38" i="21"/>
  <c r="DH38" i="21"/>
  <c r="DI38" i="21"/>
  <c r="DJ38" i="21"/>
  <c r="DK38" i="21"/>
  <c r="DL38" i="21"/>
  <c r="DM38" i="21"/>
  <c r="DN38" i="21"/>
  <c r="DO38" i="21"/>
  <c r="DP38" i="21"/>
  <c r="DQ38" i="21"/>
  <c r="DR38" i="21"/>
  <c r="DS38" i="21"/>
  <c r="DT38" i="21"/>
  <c r="DU38" i="21"/>
  <c r="DV38" i="21"/>
  <c r="DW38" i="21"/>
  <c r="DX38" i="21"/>
  <c r="DY38" i="21"/>
  <c r="DZ38" i="21"/>
  <c r="EA38" i="21"/>
  <c r="EB38" i="21"/>
  <c r="EC38" i="21"/>
  <c r="ED38" i="21"/>
  <c r="EE38" i="21"/>
  <c r="EF38" i="21"/>
  <c r="EG38" i="21"/>
  <c r="EH38" i="21"/>
  <c r="EI38" i="21"/>
  <c r="EJ38" i="21"/>
  <c r="EK38" i="21"/>
  <c r="EL38" i="21"/>
  <c r="EM38" i="21"/>
  <c r="EN38" i="21"/>
  <c r="EO38" i="21"/>
  <c r="EP38" i="21"/>
  <c r="EQ38" i="21"/>
  <c r="ER38" i="21"/>
  <c r="ES38" i="21"/>
  <c r="ET38" i="21"/>
  <c r="EU38" i="21"/>
  <c r="EV38" i="21"/>
  <c r="EW38" i="21"/>
  <c r="EX38" i="21"/>
  <c r="EY38" i="21"/>
  <c r="EZ38" i="21"/>
  <c r="FA38" i="21"/>
  <c r="FB38" i="21"/>
  <c r="FC38" i="21"/>
  <c r="FD38" i="21"/>
  <c r="FE38" i="21"/>
  <c r="FF38" i="21"/>
  <c r="FG38" i="21"/>
  <c r="FH38" i="21"/>
  <c r="FI38" i="21"/>
  <c r="FJ38" i="21"/>
  <c r="FK38" i="21"/>
  <c r="FL38" i="21"/>
  <c r="FM38" i="21"/>
  <c r="FN38" i="21"/>
  <c r="FO38" i="21"/>
  <c r="FP38" i="21"/>
  <c r="FQ38" i="21"/>
  <c r="FR38" i="21"/>
  <c r="FS38" i="21"/>
  <c r="FT38" i="21"/>
  <c r="FU38" i="21"/>
  <c r="FV38" i="21"/>
  <c r="FW38" i="21"/>
  <c r="FX38" i="21"/>
  <c r="FY38" i="21"/>
  <c r="FZ38" i="21"/>
  <c r="GA38" i="21"/>
  <c r="GB38" i="21"/>
  <c r="GC38" i="21"/>
  <c r="GD38" i="21"/>
  <c r="GE38" i="21"/>
  <c r="GF38" i="21"/>
  <c r="GG38" i="21"/>
  <c r="GH38" i="21"/>
  <c r="GI38" i="21"/>
  <c r="GJ38" i="21"/>
  <c r="GK38" i="21"/>
  <c r="GL38" i="21"/>
  <c r="GM38" i="21"/>
  <c r="GN38" i="21"/>
  <c r="GO38" i="21"/>
  <c r="GP38" i="21"/>
  <c r="GQ38" i="21"/>
  <c r="GR38" i="21"/>
  <c r="GS38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CY39" i="21"/>
  <c r="CZ39" i="21"/>
  <c r="DA39" i="21"/>
  <c r="DB39" i="21"/>
  <c r="DC39" i="21"/>
  <c r="DD39" i="21"/>
  <c r="DE39" i="21"/>
  <c r="DF39" i="21"/>
  <c r="DG39" i="21"/>
  <c r="DH39" i="21"/>
  <c r="DI39" i="21"/>
  <c r="DJ39" i="21"/>
  <c r="DK39" i="21"/>
  <c r="DL39" i="21"/>
  <c r="DM39" i="21"/>
  <c r="DN39" i="21"/>
  <c r="DO39" i="21"/>
  <c r="DP39" i="21"/>
  <c r="DQ39" i="21"/>
  <c r="DR39" i="21"/>
  <c r="DS39" i="21"/>
  <c r="DT39" i="21"/>
  <c r="DU39" i="21"/>
  <c r="DV39" i="21"/>
  <c r="DW39" i="21"/>
  <c r="DX39" i="21"/>
  <c r="DY39" i="21"/>
  <c r="DZ39" i="21"/>
  <c r="EA39" i="21"/>
  <c r="EB39" i="21"/>
  <c r="EC39" i="21"/>
  <c r="ED39" i="21"/>
  <c r="EE39" i="21"/>
  <c r="EF39" i="21"/>
  <c r="EG39" i="21"/>
  <c r="EH39" i="21"/>
  <c r="EI39" i="21"/>
  <c r="EJ39" i="21"/>
  <c r="EK39" i="21"/>
  <c r="EL39" i="21"/>
  <c r="EM39" i="21"/>
  <c r="EN39" i="21"/>
  <c r="EO39" i="21"/>
  <c r="EP39" i="21"/>
  <c r="EQ39" i="21"/>
  <c r="ER39" i="21"/>
  <c r="ES39" i="21"/>
  <c r="ET39" i="21"/>
  <c r="EU39" i="21"/>
  <c r="EV39" i="21"/>
  <c r="EW39" i="21"/>
  <c r="EX39" i="21"/>
  <c r="EY39" i="21"/>
  <c r="EZ39" i="21"/>
  <c r="FA39" i="21"/>
  <c r="FB39" i="21"/>
  <c r="FC39" i="21"/>
  <c r="FD39" i="21"/>
  <c r="FE39" i="21"/>
  <c r="FF39" i="21"/>
  <c r="FG39" i="21"/>
  <c r="FH39" i="21"/>
  <c r="FI39" i="21"/>
  <c r="FJ39" i="21"/>
  <c r="FK39" i="21"/>
  <c r="FL39" i="21"/>
  <c r="FM39" i="21"/>
  <c r="FN39" i="21"/>
  <c r="FO39" i="21"/>
  <c r="FP39" i="21"/>
  <c r="FQ39" i="21"/>
  <c r="FR39" i="21"/>
  <c r="FS39" i="21"/>
  <c r="FT39" i="21"/>
  <c r="FU39" i="21"/>
  <c r="FV39" i="21"/>
  <c r="FW39" i="21"/>
  <c r="FX39" i="21"/>
  <c r="FY39" i="21"/>
  <c r="FZ39" i="21"/>
  <c r="GA39" i="21"/>
  <c r="GB39" i="21"/>
  <c r="GC39" i="21"/>
  <c r="GD39" i="21"/>
  <c r="GE39" i="21"/>
  <c r="GF39" i="21"/>
  <c r="GG39" i="21"/>
  <c r="GH39" i="21"/>
  <c r="GI39" i="21"/>
  <c r="GJ39" i="21"/>
  <c r="GK39" i="21"/>
  <c r="GL39" i="21"/>
  <c r="GM39" i="21"/>
  <c r="GN39" i="21"/>
  <c r="GO39" i="21"/>
  <c r="GP39" i="21"/>
  <c r="GQ39" i="21"/>
  <c r="GR39" i="21"/>
  <c r="GS39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CY40" i="21"/>
  <c r="CZ40" i="21"/>
  <c r="DA40" i="21"/>
  <c r="DB40" i="21"/>
  <c r="DC40" i="21"/>
  <c r="DD40" i="21"/>
  <c r="DE40" i="21"/>
  <c r="DF40" i="21"/>
  <c r="DG40" i="21"/>
  <c r="DH40" i="21"/>
  <c r="DI40" i="21"/>
  <c r="DJ40" i="21"/>
  <c r="DK40" i="21"/>
  <c r="DL40" i="21"/>
  <c r="DM40" i="21"/>
  <c r="DN40" i="21"/>
  <c r="DO40" i="21"/>
  <c r="DP40" i="21"/>
  <c r="DQ40" i="21"/>
  <c r="DR40" i="21"/>
  <c r="DS40" i="21"/>
  <c r="DT40" i="21"/>
  <c r="DU40" i="21"/>
  <c r="DV40" i="21"/>
  <c r="DW40" i="21"/>
  <c r="DX40" i="21"/>
  <c r="DY40" i="21"/>
  <c r="DZ40" i="21"/>
  <c r="EA40" i="21"/>
  <c r="EB40" i="21"/>
  <c r="EC40" i="21"/>
  <c r="ED40" i="21"/>
  <c r="EE40" i="21"/>
  <c r="EF40" i="21"/>
  <c r="EG40" i="21"/>
  <c r="EH40" i="21"/>
  <c r="EI40" i="21"/>
  <c r="EJ40" i="21"/>
  <c r="EK40" i="21"/>
  <c r="EL40" i="21"/>
  <c r="EM40" i="21"/>
  <c r="EN40" i="21"/>
  <c r="EO40" i="21"/>
  <c r="EP40" i="21"/>
  <c r="EQ40" i="21"/>
  <c r="ER40" i="21"/>
  <c r="ES40" i="21"/>
  <c r="ET40" i="21"/>
  <c r="EU40" i="21"/>
  <c r="EV40" i="21"/>
  <c r="EW40" i="21"/>
  <c r="EX40" i="21"/>
  <c r="EY40" i="21"/>
  <c r="EZ40" i="21"/>
  <c r="FA40" i="21"/>
  <c r="FB40" i="21"/>
  <c r="FC40" i="21"/>
  <c r="FD40" i="21"/>
  <c r="FE40" i="21"/>
  <c r="FF40" i="21"/>
  <c r="FG40" i="21"/>
  <c r="FH40" i="21"/>
  <c r="FI40" i="21"/>
  <c r="FJ40" i="21"/>
  <c r="FK40" i="21"/>
  <c r="FL40" i="21"/>
  <c r="FM40" i="21"/>
  <c r="FN40" i="21"/>
  <c r="FO40" i="21"/>
  <c r="FP40" i="21"/>
  <c r="FQ40" i="21"/>
  <c r="FR40" i="21"/>
  <c r="FS40" i="21"/>
  <c r="FT40" i="21"/>
  <c r="FU40" i="21"/>
  <c r="FV40" i="21"/>
  <c r="FW40" i="21"/>
  <c r="FX40" i="21"/>
  <c r="FY40" i="21"/>
  <c r="FZ40" i="21"/>
  <c r="GA40" i="21"/>
  <c r="GB40" i="21"/>
  <c r="GC40" i="21"/>
  <c r="GD40" i="21"/>
  <c r="GE40" i="21"/>
  <c r="GF40" i="21"/>
  <c r="GG40" i="21"/>
  <c r="GH40" i="21"/>
  <c r="GI40" i="21"/>
  <c r="GJ40" i="21"/>
  <c r="GK40" i="21"/>
  <c r="GL40" i="21"/>
  <c r="GM40" i="21"/>
  <c r="GN40" i="21"/>
  <c r="GO40" i="21"/>
  <c r="GP40" i="21"/>
  <c r="GQ40" i="21"/>
  <c r="GR40" i="21"/>
  <c r="GS40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CY41" i="21"/>
  <c r="CZ41" i="21"/>
  <c r="DA41" i="21"/>
  <c r="DB41" i="21"/>
  <c r="DC41" i="21"/>
  <c r="DD41" i="21"/>
  <c r="DE41" i="21"/>
  <c r="DF41" i="21"/>
  <c r="DG41" i="21"/>
  <c r="DH41" i="21"/>
  <c r="DI41" i="21"/>
  <c r="DJ41" i="21"/>
  <c r="DK41" i="21"/>
  <c r="DL41" i="21"/>
  <c r="DM41" i="21"/>
  <c r="DN41" i="21"/>
  <c r="DO41" i="21"/>
  <c r="DP41" i="21"/>
  <c r="DQ41" i="21"/>
  <c r="DR41" i="21"/>
  <c r="DS41" i="21"/>
  <c r="DT41" i="21"/>
  <c r="DU41" i="21"/>
  <c r="DV41" i="21"/>
  <c r="DW41" i="21"/>
  <c r="DX41" i="21"/>
  <c r="DY41" i="21"/>
  <c r="DZ41" i="21"/>
  <c r="EA41" i="21"/>
  <c r="EB41" i="21"/>
  <c r="EC41" i="21"/>
  <c r="ED41" i="21"/>
  <c r="EE41" i="21"/>
  <c r="EF41" i="21"/>
  <c r="EG41" i="21"/>
  <c r="EH41" i="21"/>
  <c r="EI41" i="21"/>
  <c r="EJ41" i="21"/>
  <c r="EK41" i="21"/>
  <c r="EL41" i="21"/>
  <c r="EM41" i="21"/>
  <c r="EN41" i="21"/>
  <c r="EO41" i="21"/>
  <c r="EP41" i="21"/>
  <c r="EQ41" i="21"/>
  <c r="ER41" i="21"/>
  <c r="ES41" i="21"/>
  <c r="ET41" i="21"/>
  <c r="EU41" i="21"/>
  <c r="EV41" i="21"/>
  <c r="EW41" i="21"/>
  <c r="EX41" i="21"/>
  <c r="EY41" i="21"/>
  <c r="EZ41" i="21"/>
  <c r="FA41" i="21"/>
  <c r="FB41" i="21"/>
  <c r="FC41" i="21"/>
  <c r="FD41" i="21"/>
  <c r="FE41" i="21"/>
  <c r="FF41" i="21"/>
  <c r="FG41" i="21"/>
  <c r="FH41" i="21"/>
  <c r="FI41" i="21"/>
  <c r="FJ41" i="21"/>
  <c r="FK41" i="21"/>
  <c r="FL41" i="21"/>
  <c r="FM41" i="21"/>
  <c r="FN41" i="21"/>
  <c r="FO41" i="21"/>
  <c r="FP41" i="21"/>
  <c r="FQ41" i="21"/>
  <c r="FR41" i="21"/>
  <c r="FS41" i="21"/>
  <c r="FT41" i="21"/>
  <c r="FU41" i="21"/>
  <c r="FV41" i="21"/>
  <c r="FW41" i="21"/>
  <c r="FX41" i="21"/>
  <c r="FY41" i="21"/>
  <c r="FZ41" i="21"/>
  <c r="GA41" i="21"/>
  <c r="GB41" i="21"/>
  <c r="GC41" i="21"/>
  <c r="GD41" i="21"/>
  <c r="GE41" i="21"/>
  <c r="GF41" i="21"/>
  <c r="GG41" i="21"/>
  <c r="GH41" i="21"/>
  <c r="GI41" i="21"/>
  <c r="GJ41" i="21"/>
  <c r="GK41" i="21"/>
  <c r="GL41" i="21"/>
  <c r="GM41" i="21"/>
  <c r="GN41" i="21"/>
  <c r="GO41" i="21"/>
  <c r="GP41" i="21"/>
  <c r="GQ41" i="21"/>
  <c r="GR41" i="21"/>
  <c r="GS41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CY42" i="21"/>
  <c r="CZ42" i="21"/>
  <c r="DA42" i="21"/>
  <c r="DB42" i="21"/>
  <c r="DC42" i="21"/>
  <c r="DD42" i="21"/>
  <c r="DE42" i="21"/>
  <c r="DF42" i="21"/>
  <c r="DG42" i="21"/>
  <c r="DH42" i="21"/>
  <c r="DI42" i="21"/>
  <c r="DJ42" i="21"/>
  <c r="DK42" i="21"/>
  <c r="DL42" i="21"/>
  <c r="DM42" i="21"/>
  <c r="DN42" i="21"/>
  <c r="DO42" i="21"/>
  <c r="DP42" i="21"/>
  <c r="DQ42" i="21"/>
  <c r="DR42" i="21"/>
  <c r="DS42" i="21"/>
  <c r="DT42" i="21"/>
  <c r="DU42" i="21"/>
  <c r="DV42" i="21"/>
  <c r="DW42" i="21"/>
  <c r="DX42" i="21"/>
  <c r="DY42" i="21"/>
  <c r="DZ42" i="21"/>
  <c r="EA42" i="21"/>
  <c r="EB42" i="21"/>
  <c r="EC42" i="21"/>
  <c r="ED42" i="21"/>
  <c r="EE42" i="21"/>
  <c r="EF42" i="21"/>
  <c r="EG42" i="21"/>
  <c r="EH42" i="21"/>
  <c r="EI42" i="21"/>
  <c r="EJ42" i="21"/>
  <c r="EK42" i="21"/>
  <c r="EL42" i="21"/>
  <c r="EM42" i="21"/>
  <c r="EN42" i="21"/>
  <c r="EO42" i="21"/>
  <c r="EP42" i="21"/>
  <c r="EQ42" i="21"/>
  <c r="ER42" i="21"/>
  <c r="ES42" i="21"/>
  <c r="ET42" i="21"/>
  <c r="EU42" i="21"/>
  <c r="EV42" i="21"/>
  <c r="EW42" i="21"/>
  <c r="EX42" i="21"/>
  <c r="EY42" i="21"/>
  <c r="EZ42" i="21"/>
  <c r="FA42" i="21"/>
  <c r="FB42" i="21"/>
  <c r="FC42" i="21"/>
  <c r="FD42" i="21"/>
  <c r="FE42" i="21"/>
  <c r="FF42" i="21"/>
  <c r="FG42" i="21"/>
  <c r="FH42" i="21"/>
  <c r="FI42" i="21"/>
  <c r="FJ42" i="21"/>
  <c r="FK42" i="21"/>
  <c r="FL42" i="21"/>
  <c r="FM42" i="21"/>
  <c r="FN42" i="21"/>
  <c r="FO42" i="21"/>
  <c r="FP42" i="21"/>
  <c r="FQ42" i="21"/>
  <c r="FR42" i="21"/>
  <c r="FS42" i="21"/>
  <c r="FT42" i="21"/>
  <c r="FU42" i="21"/>
  <c r="FV42" i="21"/>
  <c r="FW42" i="21"/>
  <c r="FX42" i="21"/>
  <c r="FY42" i="21"/>
  <c r="FZ42" i="21"/>
  <c r="GA42" i="21"/>
  <c r="GB42" i="21"/>
  <c r="GC42" i="21"/>
  <c r="GD42" i="21"/>
  <c r="GE42" i="21"/>
  <c r="GF42" i="21"/>
  <c r="GG42" i="21"/>
  <c r="GH42" i="21"/>
  <c r="GI42" i="21"/>
  <c r="GJ42" i="21"/>
  <c r="GK42" i="21"/>
  <c r="GL42" i="21"/>
  <c r="GM42" i="21"/>
  <c r="GN42" i="21"/>
  <c r="GO42" i="21"/>
  <c r="GP42" i="21"/>
  <c r="GQ42" i="21"/>
  <c r="GR42" i="21"/>
  <c r="GS42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CY43" i="21"/>
  <c r="CZ43" i="21"/>
  <c r="DA43" i="21"/>
  <c r="DB43" i="21"/>
  <c r="DC43" i="21"/>
  <c r="DD43" i="21"/>
  <c r="DE43" i="21"/>
  <c r="DF43" i="21"/>
  <c r="DG43" i="21"/>
  <c r="DH43" i="21"/>
  <c r="DI43" i="21"/>
  <c r="DJ43" i="21"/>
  <c r="DK43" i="21"/>
  <c r="DL43" i="21"/>
  <c r="DM43" i="21"/>
  <c r="DN43" i="21"/>
  <c r="DO43" i="21"/>
  <c r="DP43" i="21"/>
  <c r="DQ43" i="21"/>
  <c r="DR43" i="21"/>
  <c r="DS43" i="21"/>
  <c r="DT43" i="21"/>
  <c r="DU43" i="21"/>
  <c r="DV43" i="21"/>
  <c r="DW43" i="21"/>
  <c r="DX43" i="21"/>
  <c r="DY43" i="21"/>
  <c r="DZ43" i="21"/>
  <c r="EA43" i="21"/>
  <c r="EB43" i="21"/>
  <c r="EC43" i="21"/>
  <c r="ED43" i="21"/>
  <c r="EE43" i="21"/>
  <c r="EF43" i="21"/>
  <c r="EG43" i="21"/>
  <c r="EH43" i="21"/>
  <c r="EI43" i="21"/>
  <c r="EJ43" i="21"/>
  <c r="EK43" i="21"/>
  <c r="EL43" i="21"/>
  <c r="EM43" i="21"/>
  <c r="EN43" i="21"/>
  <c r="EO43" i="21"/>
  <c r="EP43" i="21"/>
  <c r="EQ43" i="21"/>
  <c r="ER43" i="21"/>
  <c r="ES43" i="21"/>
  <c r="ET43" i="21"/>
  <c r="EU43" i="21"/>
  <c r="EV43" i="21"/>
  <c r="EW43" i="21"/>
  <c r="EX43" i="21"/>
  <c r="EY43" i="21"/>
  <c r="EZ43" i="21"/>
  <c r="FA43" i="21"/>
  <c r="FB43" i="21"/>
  <c r="FC43" i="21"/>
  <c r="FD43" i="21"/>
  <c r="FE43" i="21"/>
  <c r="FF43" i="21"/>
  <c r="FG43" i="21"/>
  <c r="FH43" i="21"/>
  <c r="FI43" i="21"/>
  <c r="FJ43" i="21"/>
  <c r="FK43" i="21"/>
  <c r="FL43" i="21"/>
  <c r="FM43" i="21"/>
  <c r="FN43" i="21"/>
  <c r="FO43" i="21"/>
  <c r="FP43" i="21"/>
  <c r="FQ43" i="21"/>
  <c r="FR43" i="21"/>
  <c r="FS43" i="21"/>
  <c r="FT43" i="21"/>
  <c r="FU43" i="21"/>
  <c r="FV43" i="21"/>
  <c r="FW43" i="21"/>
  <c r="FX43" i="21"/>
  <c r="FY43" i="21"/>
  <c r="FZ43" i="21"/>
  <c r="GA43" i="21"/>
  <c r="GB43" i="21"/>
  <c r="GC43" i="21"/>
  <c r="GD43" i="21"/>
  <c r="GE43" i="21"/>
  <c r="GF43" i="21"/>
  <c r="GG43" i="21"/>
  <c r="GH43" i="21"/>
  <c r="GI43" i="21"/>
  <c r="GJ43" i="21"/>
  <c r="GK43" i="21"/>
  <c r="GL43" i="21"/>
  <c r="GM43" i="21"/>
  <c r="GN43" i="21"/>
  <c r="GO43" i="21"/>
  <c r="GP43" i="21"/>
  <c r="GQ43" i="21"/>
  <c r="GR43" i="21"/>
  <c r="GS43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CY44" i="21"/>
  <c r="CZ44" i="21"/>
  <c r="DA44" i="21"/>
  <c r="DB44" i="21"/>
  <c r="DC44" i="21"/>
  <c r="DD44" i="21"/>
  <c r="DE44" i="21"/>
  <c r="DF44" i="21"/>
  <c r="DG44" i="21"/>
  <c r="DH44" i="21"/>
  <c r="DI44" i="21"/>
  <c r="DJ44" i="21"/>
  <c r="DK44" i="21"/>
  <c r="DL44" i="21"/>
  <c r="DM44" i="21"/>
  <c r="DN44" i="21"/>
  <c r="DO44" i="21"/>
  <c r="DP44" i="21"/>
  <c r="DQ44" i="21"/>
  <c r="DR44" i="21"/>
  <c r="DS44" i="21"/>
  <c r="DT44" i="21"/>
  <c r="DU44" i="21"/>
  <c r="DV44" i="21"/>
  <c r="DW44" i="21"/>
  <c r="DX44" i="21"/>
  <c r="DY44" i="21"/>
  <c r="DZ44" i="21"/>
  <c r="EA44" i="21"/>
  <c r="EB44" i="21"/>
  <c r="EC44" i="21"/>
  <c r="ED44" i="21"/>
  <c r="EE44" i="21"/>
  <c r="EF44" i="21"/>
  <c r="EG44" i="21"/>
  <c r="EH44" i="21"/>
  <c r="EI44" i="21"/>
  <c r="EJ44" i="21"/>
  <c r="EK44" i="21"/>
  <c r="EL44" i="21"/>
  <c r="EM44" i="21"/>
  <c r="EN44" i="21"/>
  <c r="EO44" i="21"/>
  <c r="EP44" i="21"/>
  <c r="EQ44" i="21"/>
  <c r="ER44" i="21"/>
  <c r="ES44" i="21"/>
  <c r="ET44" i="21"/>
  <c r="EU44" i="21"/>
  <c r="EV44" i="21"/>
  <c r="EW44" i="21"/>
  <c r="EX44" i="21"/>
  <c r="EY44" i="21"/>
  <c r="EZ44" i="21"/>
  <c r="FA44" i="21"/>
  <c r="FB44" i="21"/>
  <c r="FC44" i="21"/>
  <c r="FD44" i="21"/>
  <c r="FE44" i="21"/>
  <c r="FF44" i="21"/>
  <c r="FG44" i="21"/>
  <c r="FH44" i="21"/>
  <c r="FI44" i="21"/>
  <c r="FJ44" i="21"/>
  <c r="FK44" i="21"/>
  <c r="FL44" i="21"/>
  <c r="FM44" i="21"/>
  <c r="FN44" i="21"/>
  <c r="FO44" i="21"/>
  <c r="FP44" i="21"/>
  <c r="FQ44" i="21"/>
  <c r="FR44" i="21"/>
  <c r="FS44" i="21"/>
  <c r="FT44" i="21"/>
  <c r="FU44" i="21"/>
  <c r="FV44" i="21"/>
  <c r="FW44" i="21"/>
  <c r="FX44" i="21"/>
  <c r="FY44" i="21"/>
  <c r="FZ44" i="21"/>
  <c r="GA44" i="21"/>
  <c r="GB44" i="21"/>
  <c r="GC44" i="21"/>
  <c r="GD44" i="21"/>
  <c r="GE44" i="21"/>
  <c r="GF44" i="21"/>
  <c r="GG44" i="21"/>
  <c r="GH44" i="21"/>
  <c r="GI44" i="21"/>
  <c r="GJ44" i="21"/>
  <c r="GK44" i="21"/>
  <c r="GL44" i="21"/>
  <c r="GM44" i="21"/>
  <c r="GN44" i="21"/>
  <c r="GO44" i="21"/>
  <c r="GP44" i="21"/>
  <c r="GQ44" i="21"/>
  <c r="GR44" i="21"/>
  <c r="GS44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CY45" i="21"/>
  <c r="CZ45" i="21"/>
  <c r="DA45" i="21"/>
  <c r="DB45" i="21"/>
  <c r="DC45" i="21"/>
  <c r="DD45" i="21"/>
  <c r="DE45" i="21"/>
  <c r="DF45" i="21"/>
  <c r="DG45" i="21"/>
  <c r="DH45" i="21"/>
  <c r="DI45" i="21"/>
  <c r="DJ45" i="21"/>
  <c r="DK45" i="21"/>
  <c r="DL45" i="21"/>
  <c r="DM45" i="21"/>
  <c r="DN45" i="21"/>
  <c r="DO45" i="21"/>
  <c r="DP45" i="21"/>
  <c r="DQ45" i="21"/>
  <c r="DR45" i="21"/>
  <c r="DS45" i="21"/>
  <c r="DT45" i="21"/>
  <c r="DU45" i="21"/>
  <c r="DV45" i="21"/>
  <c r="DW45" i="21"/>
  <c r="DX45" i="21"/>
  <c r="DY45" i="21"/>
  <c r="DZ45" i="21"/>
  <c r="EA45" i="21"/>
  <c r="EB45" i="21"/>
  <c r="EC45" i="21"/>
  <c r="ED45" i="21"/>
  <c r="EE45" i="21"/>
  <c r="EF45" i="21"/>
  <c r="EG45" i="21"/>
  <c r="EH45" i="21"/>
  <c r="EI45" i="21"/>
  <c r="EJ45" i="21"/>
  <c r="EK45" i="21"/>
  <c r="EL45" i="21"/>
  <c r="EM45" i="21"/>
  <c r="EN45" i="21"/>
  <c r="EO45" i="21"/>
  <c r="EP45" i="21"/>
  <c r="EQ45" i="21"/>
  <c r="ER45" i="21"/>
  <c r="ES45" i="21"/>
  <c r="ET45" i="21"/>
  <c r="EU45" i="21"/>
  <c r="EV45" i="21"/>
  <c r="EW45" i="21"/>
  <c r="EX45" i="21"/>
  <c r="EY45" i="21"/>
  <c r="EZ45" i="21"/>
  <c r="FA45" i="21"/>
  <c r="FB45" i="21"/>
  <c r="FC45" i="21"/>
  <c r="FD45" i="21"/>
  <c r="FE45" i="21"/>
  <c r="FF45" i="21"/>
  <c r="FG45" i="21"/>
  <c r="FH45" i="21"/>
  <c r="FI45" i="21"/>
  <c r="FJ45" i="21"/>
  <c r="FK45" i="21"/>
  <c r="FL45" i="21"/>
  <c r="FM45" i="21"/>
  <c r="FN45" i="21"/>
  <c r="FO45" i="21"/>
  <c r="FP45" i="21"/>
  <c r="FQ45" i="21"/>
  <c r="FR45" i="21"/>
  <c r="FS45" i="21"/>
  <c r="FT45" i="21"/>
  <c r="FU45" i="21"/>
  <c r="FV45" i="21"/>
  <c r="FW45" i="21"/>
  <c r="FX45" i="21"/>
  <c r="FY45" i="21"/>
  <c r="FZ45" i="21"/>
  <c r="GA45" i="21"/>
  <c r="GB45" i="21"/>
  <c r="GC45" i="21"/>
  <c r="GD45" i="21"/>
  <c r="GE45" i="21"/>
  <c r="GF45" i="21"/>
  <c r="GG45" i="21"/>
  <c r="GH45" i="21"/>
  <c r="GI45" i="21"/>
  <c r="GJ45" i="21"/>
  <c r="GK45" i="21"/>
  <c r="GL45" i="21"/>
  <c r="GM45" i="21"/>
  <c r="GN45" i="21"/>
  <c r="GO45" i="21"/>
  <c r="GP45" i="21"/>
  <c r="GQ45" i="21"/>
  <c r="GR45" i="21"/>
  <c r="GS45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CY46" i="21"/>
  <c r="CZ46" i="21"/>
  <c r="DA46" i="21"/>
  <c r="DB46" i="21"/>
  <c r="DC46" i="21"/>
  <c r="DD46" i="21"/>
  <c r="DE46" i="21"/>
  <c r="DF46" i="21"/>
  <c r="DG46" i="21"/>
  <c r="DH46" i="21"/>
  <c r="DI46" i="21"/>
  <c r="DJ46" i="21"/>
  <c r="DK46" i="21"/>
  <c r="DL46" i="21"/>
  <c r="DM46" i="21"/>
  <c r="DN46" i="21"/>
  <c r="DO46" i="21"/>
  <c r="DP46" i="21"/>
  <c r="DQ46" i="21"/>
  <c r="DR46" i="21"/>
  <c r="DS46" i="21"/>
  <c r="DT46" i="21"/>
  <c r="DU46" i="21"/>
  <c r="DV46" i="21"/>
  <c r="DW46" i="21"/>
  <c r="DX46" i="21"/>
  <c r="DY46" i="21"/>
  <c r="DZ46" i="21"/>
  <c r="EA46" i="21"/>
  <c r="EB46" i="21"/>
  <c r="EC46" i="21"/>
  <c r="ED46" i="21"/>
  <c r="EE46" i="21"/>
  <c r="EF46" i="21"/>
  <c r="EG46" i="21"/>
  <c r="EH46" i="21"/>
  <c r="EI46" i="21"/>
  <c r="EJ46" i="21"/>
  <c r="EK46" i="21"/>
  <c r="EL46" i="21"/>
  <c r="EM46" i="21"/>
  <c r="EN46" i="21"/>
  <c r="EO46" i="21"/>
  <c r="EP46" i="21"/>
  <c r="EQ46" i="21"/>
  <c r="ER46" i="21"/>
  <c r="ES46" i="21"/>
  <c r="ET46" i="21"/>
  <c r="EU46" i="21"/>
  <c r="EV46" i="21"/>
  <c r="EW46" i="21"/>
  <c r="EX46" i="21"/>
  <c r="EY46" i="21"/>
  <c r="EZ46" i="21"/>
  <c r="FA46" i="21"/>
  <c r="FB46" i="21"/>
  <c r="FC46" i="21"/>
  <c r="FD46" i="21"/>
  <c r="FE46" i="21"/>
  <c r="FF46" i="21"/>
  <c r="FG46" i="21"/>
  <c r="FH46" i="21"/>
  <c r="FI46" i="21"/>
  <c r="FJ46" i="21"/>
  <c r="FK46" i="21"/>
  <c r="FL46" i="21"/>
  <c r="FM46" i="21"/>
  <c r="FN46" i="21"/>
  <c r="FO46" i="21"/>
  <c r="FP46" i="21"/>
  <c r="FQ46" i="21"/>
  <c r="FR46" i="21"/>
  <c r="FS46" i="21"/>
  <c r="FT46" i="21"/>
  <c r="FU46" i="21"/>
  <c r="FV46" i="21"/>
  <c r="FW46" i="21"/>
  <c r="FX46" i="21"/>
  <c r="FY46" i="21"/>
  <c r="FZ46" i="21"/>
  <c r="GA46" i="21"/>
  <c r="GB46" i="21"/>
  <c r="GC46" i="21"/>
  <c r="GD46" i="21"/>
  <c r="GE46" i="21"/>
  <c r="GF46" i="21"/>
  <c r="GG46" i="21"/>
  <c r="GH46" i="21"/>
  <c r="GI46" i="21"/>
  <c r="GJ46" i="21"/>
  <c r="GK46" i="21"/>
  <c r="GL46" i="21"/>
  <c r="GM46" i="21"/>
  <c r="GN46" i="21"/>
  <c r="GO46" i="21"/>
  <c r="GP46" i="21"/>
  <c r="GQ46" i="21"/>
  <c r="GR46" i="21"/>
  <c r="GS46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CY47" i="21"/>
  <c r="CZ47" i="21"/>
  <c r="DA47" i="21"/>
  <c r="DB47" i="21"/>
  <c r="DC47" i="21"/>
  <c r="DD47" i="21"/>
  <c r="DE47" i="21"/>
  <c r="DF47" i="21"/>
  <c r="DG47" i="21"/>
  <c r="DH47" i="21"/>
  <c r="DI47" i="21"/>
  <c r="DJ47" i="21"/>
  <c r="DK47" i="21"/>
  <c r="DL47" i="21"/>
  <c r="DM47" i="21"/>
  <c r="DN47" i="21"/>
  <c r="DO47" i="21"/>
  <c r="DP47" i="21"/>
  <c r="DQ47" i="21"/>
  <c r="DR47" i="21"/>
  <c r="DS47" i="21"/>
  <c r="DT47" i="21"/>
  <c r="DU47" i="21"/>
  <c r="DV47" i="21"/>
  <c r="DW47" i="21"/>
  <c r="DX47" i="21"/>
  <c r="DY47" i="21"/>
  <c r="DZ47" i="21"/>
  <c r="EA47" i="21"/>
  <c r="EB47" i="21"/>
  <c r="EC47" i="21"/>
  <c r="ED47" i="21"/>
  <c r="EE47" i="21"/>
  <c r="EF47" i="21"/>
  <c r="EG47" i="21"/>
  <c r="EH47" i="21"/>
  <c r="EI47" i="21"/>
  <c r="EJ47" i="21"/>
  <c r="EK47" i="21"/>
  <c r="EL47" i="21"/>
  <c r="EM47" i="21"/>
  <c r="EN47" i="21"/>
  <c r="EO47" i="21"/>
  <c r="EP47" i="21"/>
  <c r="EQ47" i="21"/>
  <c r="ER47" i="21"/>
  <c r="ES47" i="21"/>
  <c r="ET47" i="21"/>
  <c r="EU47" i="21"/>
  <c r="EV47" i="21"/>
  <c r="EW47" i="21"/>
  <c r="EX47" i="21"/>
  <c r="EY47" i="21"/>
  <c r="EZ47" i="21"/>
  <c r="FA47" i="21"/>
  <c r="FB47" i="21"/>
  <c r="FC47" i="21"/>
  <c r="FD47" i="21"/>
  <c r="FE47" i="21"/>
  <c r="FF47" i="21"/>
  <c r="FG47" i="21"/>
  <c r="FH47" i="21"/>
  <c r="FI47" i="21"/>
  <c r="FJ47" i="21"/>
  <c r="FK47" i="21"/>
  <c r="FL47" i="21"/>
  <c r="FM47" i="21"/>
  <c r="FN47" i="21"/>
  <c r="FO47" i="21"/>
  <c r="FP47" i="21"/>
  <c r="FQ47" i="21"/>
  <c r="FR47" i="21"/>
  <c r="FS47" i="21"/>
  <c r="FT47" i="21"/>
  <c r="FU47" i="21"/>
  <c r="FV47" i="21"/>
  <c r="FW47" i="21"/>
  <c r="FX47" i="21"/>
  <c r="FY47" i="21"/>
  <c r="FZ47" i="21"/>
  <c r="GA47" i="21"/>
  <c r="GB47" i="21"/>
  <c r="GC47" i="21"/>
  <c r="GD47" i="21"/>
  <c r="GE47" i="21"/>
  <c r="GF47" i="21"/>
  <c r="GG47" i="21"/>
  <c r="GH47" i="21"/>
  <c r="GI47" i="21"/>
  <c r="GJ47" i="21"/>
  <c r="GK47" i="21"/>
  <c r="GL47" i="21"/>
  <c r="GM47" i="21"/>
  <c r="GN47" i="21"/>
  <c r="GO47" i="21"/>
  <c r="GP47" i="21"/>
  <c r="GQ47" i="21"/>
  <c r="GR47" i="21"/>
  <c r="GS47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CY48" i="21"/>
  <c r="CZ48" i="21"/>
  <c r="DA48" i="21"/>
  <c r="DB48" i="21"/>
  <c r="DC48" i="21"/>
  <c r="DD48" i="21"/>
  <c r="DE48" i="21"/>
  <c r="DF48" i="21"/>
  <c r="DG48" i="21"/>
  <c r="DH48" i="21"/>
  <c r="DI48" i="21"/>
  <c r="DJ48" i="21"/>
  <c r="DK48" i="21"/>
  <c r="DL48" i="21"/>
  <c r="DM48" i="21"/>
  <c r="DN48" i="21"/>
  <c r="DO48" i="21"/>
  <c r="DP48" i="21"/>
  <c r="DQ48" i="21"/>
  <c r="DR48" i="21"/>
  <c r="DS48" i="21"/>
  <c r="DT48" i="21"/>
  <c r="DU48" i="21"/>
  <c r="DV48" i="21"/>
  <c r="DW48" i="21"/>
  <c r="DX48" i="21"/>
  <c r="DY48" i="21"/>
  <c r="DZ48" i="21"/>
  <c r="EA48" i="21"/>
  <c r="EB48" i="21"/>
  <c r="EC48" i="21"/>
  <c r="ED48" i="21"/>
  <c r="EE48" i="21"/>
  <c r="EF48" i="21"/>
  <c r="EG48" i="21"/>
  <c r="EH48" i="21"/>
  <c r="EI48" i="21"/>
  <c r="EJ48" i="21"/>
  <c r="EK48" i="21"/>
  <c r="EL48" i="21"/>
  <c r="EM48" i="21"/>
  <c r="EN48" i="21"/>
  <c r="EO48" i="21"/>
  <c r="EP48" i="21"/>
  <c r="EQ48" i="21"/>
  <c r="ER48" i="21"/>
  <c r="ES48" i="21"/>
  <c r="ET48" i="21"/>
  <c r="EU48" i="21"/>
  <c r="EV48" i="21"/>
  <c r="EW48" i="21"/>
  <c r="EX48" i="21"/>
  <c r="EY48" i="21"/>
  <c r="EZ48" i="21"/>
  <c r="FA48" i="21"/>
  <c r="FB48" i="21"/>
  <c r="FC48" i="21"/>
  <c r="FD48" i="21"/>
  <c r="FE48" i="21"/>
  <c r="FF48" i="21"/>
  <c r="FG48" i="21"/>
  <c r="FH48" i="21"/>
  <c r="FI48" i="21"/>
  <c r="FJ48" i="21"/>
  <c r="FK48" i="21"/>
  <c r="FL48" i="21"/>
  <c r="FM48" i="21"/>
  <c r="FN48" i="21"/>
  <c r="FO48" i="21"/>
  <c r="FP48" i="21"/>
  <c r="FQ48" i="21"/>
  <c r="FR48" i="21"/>
  <c r="FS48" i="21"/>
  <c r="FT48" i="21"/>
  <c r="FU48" i="21"/>
  <c r="FV48" i="21"/>
  <c r="FW48" i="21"/>
  <c r="FX48" i="21"/>
  <c r="FY48" i="21"/>
  <c r="FZ48" i="21"/>
  <c r="GA48" i="21"/>
  <c r="GB48" i="21"/>
  <c r="GC48" i="21"/>
  <c r="GD48" i="21"/>
  <c r="GE48" i="21"/>
  <c r="GF48" i="21"/>
  <c r="GG48" i="21"/>
  <c r="GH48" i="21"/>
  <c r="GI48" i="21"/>
  <c r="GJ48" i="21"/>
  <c r="GK48" i="21"/>
  <c r="GL48" i="21"/>
  <c r="GM48" i="21"/>
  <c r="GN48" i="21"/>
  <c r="GO48" i="21"/>
  <c r="GP48" i="21"/>
  <c r="GQ48" i="21"/>
  <c r="GR48" i="21"/>
  <c r="GS48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CY49" i="21"/>
  <c r="CZ49" i="21"/>
  <c r="DA49" i="21"/>
  <c r="DB49" i="21"/>
  <c r="DC49" i="21"/>
  <c r="DD49" i="21"/>
  <c r="DE49" i="21"/>
  <c r="DF49" i="21"/>
  <c r="DG49" i="21"/>
  <c r="DH49" i="21"/>
  <c r="DI49" i="21"/>
  <c r="DJ49" i="21"/>
  <c r="DK49" i="21"/>
  <c r="DL49" i="21"/>
  <c r="DM49" i="21"/>
  <c r="DN49" i="21"/>
  <c r="DO49" i="21"/>
  <c r="DP49" i="21"/>
  <c r="DQ49" i="21"/>
  <c r="DR49" i="21"/>
  <c r="DS49" i="21"/>
  <c r="DT49" i="21"/>
  <c r="DU49" i="21"/>
  <c r="DV49" i="21"/>
  <c r="DW49" i="21"/>
  <c r="DX49" i="21"/>
  <c r="DY49" i="21"/>
  <c r="DZ49" i="21"/>
  <c r="EA49" i="21"/>
  <c r="EB49" i="21"/>
  <c r="EC49" i="21"/>
  <c r="ED49" i="21"/>
  <c r="EE49" i="21"/>
  <c r="EF49" i="21"/>
  <c r="EG49" i="21"/>
  <c r="EH49" i="21"/>
  <c r="EI49" i="21"/>
  <c r="EJ49" i="21"/>
  <c r="EK49" i="21"/>
  <c r="EL49" i="21"/>
  <c r="EM49" i="21"/>
  <c r="EN49" i="21"/>
  <c r="EO49" i="21"/>
  <c r="EP49" i="21"/>
  <c r="EQ49" i="21"/>
  <c r="ER49" i="21"/>
  <c r="ES49" i="21"/>
  <c r="ET49" i="21"/>
  <c r="EU49" i="21"/>
  <c r="EV49" i="21"/>
  <c r="EW49" i="21"/>
  <c r="EX49" i="21"/>
  <c r="EY49" i="21"/>
  <c r="EZ49" i="21"/>
  <c r="FA49" i="21"/>
  <c r="FB49" i="21"/>
  <c r="FC49" i="21"/>
  <c r="FD49" i="21"/>
  <c r="FE49" i="21"/>
  <c r="FF49" i="21"/>
  <c r="FG49" i="21"/>
  <c r="FH49" i="21"/>
  <c r="FI49" i="21"/>
  <c r="FJ49" i="21"/>
  <c r="FK49" i="21"/>
  <c r="FL49" i="21"/>
  <c r="FM49" i="21"/>
  <c r="FN49" i="21"/>
  <c r="FO49" i="21"/>
  <c r="FP49" i="21"/>
  <c r="FQ49" i="21"/>
  <c r="FR49" i="21"/>
  <c r="FS49" i="21"/>
  <c r="FT49" i="21"/>
  <c r="FU49" i="21"/>
  <c r="FV49" i="21"/>
  <c r="FW49" i="21"/>
  <c r="FX49" i="21"/>
  <c r="FY49" i="21"/>
  <c r="FZ49" i="21"/>
  <c r="GA49" i="21"/>
  <c r="GB49" i="21"/>
  <c r="GC49" i="21"/>
  <c r="GD49" i="21"/>
  <c r="GE49" i="21"/>
  <c r="GF49" i="21"/>
  <c r="GG49" i="21"/>
  <c r="GH49" i="21"/>
  <c r="GI49" i="21"/>
  <c r="GJ49" i="21"/>
  <c r="GK49" i="21"/>
  <c r="GL49" i="21"/>
  <c r="GM49" i="21"/>
  <c r="GN49" i="21"/>
  <c r="GO49" i="21"/>
  <c r="GP49" i="21"/>
  <c r="GQ49" i="21"/>
  <c r="GR49" i="21"/>
  <c r="GS49" i="21"/>
  <c r="E50" i="21"/>
  <c r="F50" i="21"/>
  <c r="G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CY50" i="21"/>
  <c r="CZ50" i="21"/>
  <c r="DA50" i="21"/>
  <c r="DB50" i="21"/>
  <c r="DC50" i="21"/>
  <c r="DD50" i="21"/>
  <c r="DE50" i="21"/>
  <c r="DF50" i="21"/>
  <c r="DG50" i="21"/>
  <c r="DH50" i="21"/>
  <c r="DI50" i="21"/>
  <c r="DJ50" i="21"/>
  <c r="DK50" i="21"/>
  <c r="DL50" i="21"/>
  <c r="DM50" i="21"/>
  <c r="DN50" i="21"/>
  <c r="DO50" i="21"/>
  <c r="DP50" i="21"/>
  <c r="DQ50" i="21"/>
  <c r="DR50" i="21"/>
  <c r="DS50" i="21"/>
  <c r="DT50" i="21"/>
  <c r="DU50" i="21"/>
  <c r="DV50" i="21"/>
  <c r="DW50" i="21"/>
  <c r="DX50" i="21"/>
  <c r="DY50" i="21"/>
  <c r="DZ50" i="21"/>
  <c r="EA50" i="21"/>
  <c r="EB50" i="21"/>
  <c r="EC50" i="21"/>
  <c r="ED50" i="21"/>
  <c r="EE50" i="21"/>
  <c r="EF50" i="21"/>
  <c r="EG50" i="21"/>
  <c r="EH50" i="21"/>
  <c r="EI50" i="21"/>
  <c r="EJ50" i="21"/>
  <c r="EK50" i="21"/>
  <c r="EL50" i="21"/>
  <c r="EM50" i="21"/>
  <c r="EN50" i="21"/>
  <c r="EO50" i="21"/>
  <c r="EP50" i="21"/>
  <c r="EQ50" i="21"/>
  <c r="ER50" i="21"/>
  <c r="ES50" i="21"/>
  <c r="ET50" i="21"/>
  <c r="EU50" i="21"/>
  <c r="EV50" i="21"/>
  <c r="EW50" i="21"/>
  <c r="EX50" i="21"/>
  <c r="EY50" i="21"/>
  <c r="EZ50" i="21"/>
  <c r="FA50" i="21"/>
  <c r="FB50" i="21"/>
  <c r="FC50" i="21"/>
  <c r="FD50" i="21"/>
  <c r="FE50" i="21"/>
  <c r="FF50" i="21"/>
  <c r="FG50" i="21"/>
  <c r="FH50" i="21"/>
  <c r="FI50" i="21"/>
  <c r="FJ50" i="21"/>
  <c r="FK50" i="21"/>
  <c r="FL50" i="21"/>
  <c r="FM50" i="21"/>
  <c r="FN50" i="21"/>
  <c r="FO50" i="21"/>
  <c r="FP50" i="21"/>
  <c r="FQ50" i="21"/>
  <c r="FR50" i="21"/>
  <c r="FS50" i="21"/>
  <c r="FT50" i="21"/>
  <c r="FU50" i="21"/>
  <c r="FV50" i="21"/>
  <c r="FW50" i="21"/>
  <c r="FX50" i="21"/>
  <c r="FY50" i="21"/>
  <c r="FZ50" i="21"/>
  <c r="GA50" i="21"/>
  <c r="GB50" i="21"/>
  <c r="GC50" i="21"/>
  <c r="GD50" i="21"/>
  <c r="GE50" i="21"/>
  <c r="GF50" i="21"/>
  <c r="GG50" i="21"/>
  <c r="GH50" i="21"/>
  <c r="GI50" i="21"/>
  <c r="GJ50" i="21"/>
  <c r="GK50" i="21"/>
  <c r="GL50" i="21"/>
  <c r="GM50" i="21"/>
  <c r="GN50" i="21"/>
  <c r="GO50" i="21"/>
  <c r="GP50" i="21"/>
  <c r="GQ50" i="21"/>
  <c r="GR50" i="21"/>
  <c r="GS50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CY51" i="21"/>
  <c r="CZ51" i="21"/>
  <c r="DA51" i="21"/>
  <c r="DB51" i="21"/>
  <c r="DC51" i="21"/>
  <c r="DD51" i="21"/>
  <c r="DE51" i="21"/>
  <c r="DF51" i="21"/>
  <c r="DG51" i="21"/>
  <c r="DH51" i="21"/>
  <c r="DI51" i="21"/>
  <c r="DJ51" i="21"/>
  <c r="DK51" i="21"/>
  <c r="DL51" i="21"/>
  <c r="DM51" i="21"/>
  <c r="DN51" i="21"/>
  <c r="DO51" i="21"/>
  <c r="DP51" i="21"/>
  <c r="DQ51" i="21"/>
  <c r="DR51" i="21"/>
  <c r="DS51" i="21"/>
  <c r="DT51" i="21"/>
  <c r="DU51" i="21"/>
  <c r="DV51" i="21"/>
  <c r="DW51" i="21"/>
  <c r="DX51" i="21"/>
  <c r="DY51" i="21"/>
  <c r="DZ51" i="21"/>
  <c r="EA51" i="21"/>
  <c r="EB51" i="21"/>
  <c r="EC51" i="21"/>
  <c r="ED51" i="21"/>
  <c r="EE51" i="21"/>
  <c r="EF51" i="21"/>
  <c r="EG51" i="21"/>
  <c r="EH51" i="21"/>
  <c r="EI51" i="21"/>
  <c r="EJ51" i="21"/>
  <c r="EK51" i="21"/>
  <c r="EL51" i="21"/>
  <c r="EM51" i="21"/>
  <c r="EN51" i="21"/>
  <c r="EO51" i="21"/>
  <c r="EP51" i="21"/>
  <c r="EQ51" i="21"/>
  <c r="ER51" i="21"/>
  <c r="ES51" i="21"/>
  <c r="ET51" i="21"/>
  <c r="EU51" i="21"/>
  <c r="EV51" i="21"/>
  <c r="EW51" i="21"/>
  <c r="EX51" i="21"/>
  <c r="EY51" i="21"/>
  <c r="EZ51" i="21"/>
  <c r="FA51" i="21"/>
  <c r="FB51" i="21"/>
  <c r="FC51" i="21"/>
  <c r="FD51" i="21"/>
  <c r="FE51" i="21"/>
  <c r="FF51" i="21"/>
  <c r="FG51" i="21"/>
  <c r="FH51" i="21"/>
  <c r="FI51" i="21"/>
  <c r="FJ51" i="21"/>
  <c r="FK51" i="21"/>
  <c r="FL51" i="21"/>
  <c r="FM51" i="21"/>
  <c r="FN51" i="21"/>
  <c r="FO51" i="21"/>
  <c r="FP51" i="21"/>
  <c r="FQ51" i="21"/>
  <c r="FR51" i="21"/>
  <c r="FS51" i="21"/>
  <c r="FT51" i="21"/>
  <c r="FU51" i="21"/>
  <c r="FV51" i="21"/>
  <c r="FW51" i="21"/>
  <c r="FX51" i="21"/>
  <c r="FY51" i="21"/>
  <c r="FZ51" i="21"/>
  <c r="GA51" i="21"/>
  <c r="GB51" i="21"/>
  <c r="GC51" i="21"/>
  <c r="GD51" i="21"/>
  <c r="GE51" i="21"/>
  <c r="GF51" i="21"/>
  <c r="GG51" i="21"/>
  <c r="GH51" i="21"/>
  <c r="GI51" i="21"/>
  <c r="GJ51" i="21"/>
  <c r="GK51" i="21"/>
  <c r="GL51" i="21"/>
  <c r="GM51" i="21"/>
  <c r="GN51" i="21"/>
  <c r="GO51" i="21"/>
  <c r="GP51" i="21"/>
  <c r="GQ51" i="21"/>
  <c r="GR51" i="21"/>
  <c r="GS51" i="21"/>
  <c r="E52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CY52" i="21"/>
  <c r="CZ52" i="21"/>
  <c r="DA52" i="21"/>
  <c r="DB52" i="21"/>
  <c r="DC52" i="21"/>
  <c r="DD52" i="21"/>
  <c r="DE52" i="21"/>
  <c r="DF52" i="21"/>
  <c r="DG52" i="21"/>
  <c r="DH52" i="21"/>
  <c r="DI52" i="21"/>
  <c r="DJ52" i="21"/>
  <c r="DK52" i="21"/>
  <c r="DL52" i="21"/>
  <c r="DM52" i="21"/>
  <c r="DN52" i="21"/>
  <c r="DO52" i="21"/>
  <c r="DP52" i="21"/>
  <c r="DQ52" i="21"/>
  <c r="DR52" i="21"/>
  <c r="DS52" i="21"/>
  <c r="DT52" i="21"/>
  <c r="DU52" i="21"/>
  <c r="DV52" i="21"/>
  <c r="DW52" i="21"/>
  <c r="DX52" i="21"/>
  <c r="DY52" i="21"/>
  <c r="DZ52" i="21"/>
  <c r="EA52" i="21"/>
  <c r="EB52" i="21"/>
  <c r="EC52" i="21"/>
  <c r="ED52" i="21"/>
  <c r="EE52" i="21"/>
  <c r="EF52" i="21"/>
  <c r="EG52" i="21"/>
  <c r="EH52" i="21"/>
  <c r="EI52" i="21"/>
  <c r="EJ52" i="21"/>
  <c r="EK52" i="21"/>
  <c r="EL52" i="21"/>
  <c r="EM52" i="21"/>
  <c r="EN52" i="21"/>
  <c r="EO52" i="21"/>
  <c r="EP52" i="21"/>
  <c r="EQ52" i="21"/>
  <c r="ER52" i="21"/>
  <c r="ES52" i="21"/>
  <c r="ET52" i="21"/>
  <c r="EU52" i="21"/>
  <c r="EV52" i="21"/>
  <c r="EW52" i="21"/>
  <c r="EX52" i="21"/>
  <c r="EY52" i="21"/>
  <c r="EZ52" i="21"/>
  <c r="FA52" i="21"/>
  <c r="FB52" i="21"/>
  <c r="FC52" i="21"/>
  <c r="FD52" i="21"/>
  <c r="FE52" i="21"/>
  <c r="FF52" i="21"/>
  <c r="FG52" i="21"/>
  <c r="FH52" i="21"/>
  <c r="FI52" i="21"/>
  <c r="FJ52" i="21"/>
  <c r="FK52" i="21"/>
  <c r="FL52" i="21"/>
  <c r="FM52" i="21"/>
  <c r="FN52" i="21"/>
  <c r="FO52" i="21"/>
  <c r="FP52" i="21"/>
  <c r="FQ52" i="21"/>
  <c r="FR52" i="21"/>
  <c r="FS52" i="21"/>
  <c r="FT52" i="21"/>
  <c r="FU52" i="21"/>
  <c r="FV52" i="21"/>
  <c r="FW52" i="21"/>
  <c r="FX52" i="21"/>
  <c r="FY52" i="21"/>
  <c r="FZ52" i="21"/>
  <c r="GA52" i="21"/>
  <c r="GB52" i="21"/>
  <c r="GC52" i="21"/>
  <c r="GD52" i="21"/>
  <c r="GE52" i="21"/>
  <c r="GF52" i="21"/>
  <c r="GG52" i="21"/>
  <c r="GH52" i="21"/>
  <c r="GI52" i="21"/>
  <c r="GJ52" i="21"/>
  <c r="GK52" i="21"/>
  <c r="GL52" i="21"/>
  <c r="GM52" i="21"/>
  <c r="GN52" i="21"/>
  <c r="GO52" i="21"/>
  <c r="GP52" i="21"/>
  <c r="GQ52" i="21"/>
  <c r="GR52" i="21"/>
  <c r="GS52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CY53" i="21"/>
  <c r="CZ53" i="21"/>
  <c r="DA53" i="21"/>
  <c r="DB53" i="21"/>
  <c r="DC53" i="21"/>
  <c r="DD53" i="21"/>
  <c r="DE53" i="21"/>
  <c r="DF53" i="21"/>
  <c r="DG53" i="21"/>
  <c r="DH53" i="21"/>
  <c r="DI53" i="21"/>
  <c r="DJ53" i="21"/>
  <c r="DK53" i="21"/>
  <c r="DL53" i="21"/>
  <c r="DM53" i="21"/>
  <c r="DN53" i="21"/>
  <c r="DO53" i="21"/>
  <c r="DP53" i="21"/>
  <c r="DQ53" i="21"/>
  <c r="DR53" i="21"/>
  <c r="DS53" i="21"/>
  <c r="DT53" i="21"/>
  <c r="DU53" i="21"/>
  <c r="DV53" i="21"/>
  <c r="DW53" i="21"/>
  <c r="DX53" i="21"/>
  <c r="DY53" i="21"/>
  <c r="DZ53" i="21"/>
  <c r="EA53" i="21"/>
  <c r="EB53" i="21"/>
  <c r="EC53" i="21"/>
  <c r="ED53" i="21"/>
  <c r="EE53" i="21"/>
  <c r="EF53" i="21"/>
  <c r="EG53" i="21"/>
  <c r="EH53" i="21"/>
  <c r="EI53" i="21"/>
  <c r="EJ53" i="21"/>
  <c r="EK53" i="21"/>
  <c r="EL53" i="21"/>
  <c r="EM53" i="21"/>
  <c r="EN53" i="21"/>
  <c r="EO53" i="21"/>
  <c r="EP53" i="21"/>
  <c r="EQ53" i="21"/>
  <c r="ER53" i="21"/>
  <c r="ES53" i="21"/>
  <c r="ET53" i="21"/>
  <c r="EU53" i="21"/>
  <c r="EV53" i="21"/>
  <c r="EW53" i="21"/>
  <c r="EX53" i="21"/>
  <c r="EY53" i="21"/>
  <c r="EZ53" i="21"/>
  <c r="FA53" i="21"/>
  <c r="FB53" i="21"/>
  <c r="FC53" i="21"/>
  <c r="FD53" i="21"/>
  <c r="FE53" i="21"/>
  <c r="FF53" i="21"/>
  <c r="FG53" i="21"/>
  <c r="FH53" i="21"/>
  <c r="FI53" i="21"/>
  <c r="FJ53" i="21"/>
  <c r="FK53" i="21"/>
  <c r="FL53" i="21"/>
  <c r="FM53" i="21"/>
  <c r="FN53" i="21"/>
  <c r="FO53" i="21"/>
  <c r="FP53" i="21"/>
  <c r="FQ53" i="21"/>
  <c r="FR53" i="21"/>
  <c r="FS53" i="21"/>
  <c r="FT53" i="21"/>
  <c r="FU53" i="21"/>
  <c r="FV53" i="21"/>
  <c r="FW53" i="21"/>
  <c r="FX53" i="21"/>
  <c r="FY53" i="21"/>
  <c r="FZ53" i="21"/>
  <c r="GA53" i="21"/>
  <c r="GB53" i="21"/>
  <c r="GC53" i="21"/>
  <c r="GD53" i="21"/>
  <c r="GE53" i="21"/>
  <c r="GF53" i="21"/>
  <c r="GG53" i="21"/>
  <c r="GH53" i="21"/>
  <c r="GI53" i="21"/>
  <c r="GJ53" i="21"/>
  <c r="GK53" i="21"/>
  <c r="GL53" i="21"/>
  <c r="GM53" i="21"/>
  <c r="GN53" i="21"/>
  <c r="GO53" i="21"/>
  <c r="GP53" i="21"/>
  <c r="GQ53" i="21"/>
  <c r="GR53" i="21"/>
  <c r="GS53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CY54" i="21"/>
  <c r="CZ54" i="21"/>
  <c r="DA54" i="21"/>
  <c r="DB54" i="21"/>
  <c r="DC54" i="21"/>
  <c r="DD54" i="21"/>
  <c r="DE54" i="21"/>
  <c r="DF54" i="21"/>
  <c r="DG54" i="21"/>
  <c r="DH54" i="21"/>
  <c r="DI54" i="21"/>
  <c r="DJ54" i="21"/>
  <c r="DK54" i="21"/>
  <c r="DL54" i="21"/>
  <c r="DM54" i="21"/>
  <c r="DN54" i="21"/>
  <c r="DO54" i="21"/>
  <c r="DP54" i="21"/>
  <c r="DQ54" i="21"/>
  <c r="DR54" i="21"/>
  <c r="DS54" i="21"/>
  <c r="DT54" i="21"/>
  <c r="DU54" i="21"/>
  <c r="DV54" i="21"/>
  <c r="DW54" i="21"/>
  <c r="DX54" i="21"/>
  <c r="DY54" i="21"/>
  <c r="DZ54" i="21"/>
  <c r="EA54" i="21"/>
  <c r="EB54" i="21"/>
  <c r="EC54" i="21"/>
  <c r="ED54" i="21"/>
  <c r="EE54" i="21"/>
  <c r="EF54" i="21"/>
  <c r="EG54" i="21"/>
  <c r="EH54" i="21"/>
  <c r="EI54" i="21"/>
  <c r="EJ54" i="21"/>
  <c r="EK54" i="21"/>
  <c r="EL54" i="21"/>
  <c r="EM54" i="21"/>
  <c r="EN54" i="21"/>
  <c r="EO54" i="21"/>
  <c r="EP54" i="21"/>
  <c r="EQ54" i="21"/>
  <c r="ER54" i="21"/>
  <c r="ES54" i="21"/>
  <c r="ET54" i="21"/>
  <c r="EU54" i="21"/>
  <c r="EV54" i="21"/>
  <c r="EW54" i="21"/>
  <c r="EX54" i="21"/>
  <c r="EY54" i="21"/>
  <c r="EZ54" i="21"/>
  <c r="FA54" i="21"/>
  <c r="FB54" i="21"/>
  <c r="FC54" i="21"/>
  <c r="FD54" i="21"/>
  <c r="FE54" i="21"/>
  <c r="FF54" i="21"/>
  <c r="FG54" i="21"/>
  <c r="FH54" i="21"/>
  <c r="FI54" i="21"/>
  <c r="FJ54" i="21"/>
  <c r="FK54" i="21"/>
  <c r="FL54" i="21"/>
  <c r="FM54" i="21"/>
  <c r="FN54" i="21"/>
  <c r="FO54" i="21"/>
  <c r="FP54" i="21"/>
  <c r="FQ54" i="21"/>
  <c r="FR54" i="21"/>
  <c r="FS54" i="21"/>
  <c r="FT54" i="21"/>
  <c r="FU54" i="21"/>
  <c r="FV54" i="21"/>
  <c r="FW54" i="21"/>
  <c r="FX54" i="21"/>
  <c r="FY54" i="21"/>
  <c r="FZ54" i="21"/>
  <c r="GA54" i="21"/>
  <c r="GB54" i="21"/>
  <c r="GC54" i="21"/>
  <c r="GD54" i="21"/>
  <c r="GE54" i="21"/>
  <c r="GF54" i="21"/>
  <c r="GG54" i="21"/>
  <c r="GH54" i="21"/>
  <c r="GI54" i="21"/>
  <c r="GJ54" i="21"/>
  <c r="GK54" i="21"/>
  <c r="GL54" i="21"/>
  <c r="GM54" i="21"/>
  <c r="GN54" i="21"/>
  <c r="GO54" i="21"/>
  <c r="GP54" i="21"/>
  <c r="GQ54" i="21"/>
  <c r="GR54" i="21"/>
  <c r="GS54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CY55" i="21"/>
  <c r="CZ55" i="21"/>
  <c r="DA55" i="21"/>
  <c r="DB55" i="21"/>
  <c r="DC55" i="21"/>
  <c r="DD55" i="21"/>
  <c r="DE55" i="21"/>
  <c r="DF55" i="21"/>
  <c r="DG55" i="21"/>
  <c r="DH55" i="21"/>
  <c r="DI55" i="21"/>
  <c r="DJ55" i="21"/>
  <c r="DK55" i="21"/>
  <c r="DL55" i="21"/>
  <c r="DM55" i="21"/>
  <c r="DN55" i="21"/>
  <c r="DO55" i="21"/>
  <c r="DP55" i="21"/>
  <c r="DQ55" i="21"/>
  <c r="DR55" i="21"/>
  <c r="DS55" i="21"/>
  <c r="DT55" i="21"/>
  <c r="DU55" i="21"/>
  <c r="DV55" i="21"/>
  <c r="DW55" i="21"/>
  <c r="DX55" i="21"/>
  <c r="DY55" i="21"/>
  <c r="DZ55" i="21"/>
  <c r="EA55" i="21"/>
  <c r="EB55" i="21"/>
  <c r="EC55" i="21"/>
  <c r="ED55" i="21"/>
  <c r="EE55" i="21"/>
  <c r="EF55" i="21"/>
  <c r="EG55" i="21"/>
  <c r="EH55" i="21"/>
  <c r="EI55" i="21"/>
  <c r="EJ55" i="21"/>
  <c r="EK55" i="21"/>
  <c r="EL55" i="21"/>
  <c r="EM55" i="21"/>
  <c r="EN55" i="21"/>
  <c r="EO55" i="21"/>
  <c r="EP55" i="21"/>
  <c r="EQ55" i="21"/>
  <c r="ER55" i="21"/>
  <c r="ES55" i="21"/>
  <c r="ET55" i="21"/>
  <c r="EU55" i="21"/>
  <c r="EV55" i="21"/>
  <c r="EW55" i="21"/>
  <c r="EX55" i="21"/>
  <c r="EY55" i="21"/>
  <c r="EZ55" i="21"/>
  <c r="FA55" i="21"/>
  <c r="FB55" i="21"/>
  <c r="FC55" i="21"/>
  <c r="FD55" i="21"/>
  <c r="FE55" i="21"/>
  <c r="FF55" i="21"/>
  <c r="FG55" i="21"/>
  <c r="FH55" i="21"/>
  <c r="FI55" i="21"/>
  <c r="FJ55" i="21"/>
  <c r="FK55" i="21"/>
  <c r="FL55" i="21"/>
  <c r="FM55" i="21"/>
  <c r="FN55" i="21"/>
  <c r="FO55" i="21"/>
  <c r="FP55" i="21"/>
  <c r="FQ55" i="21"/>
  <c r="FR55" i="21"/>
  <c r="FS55" i="21"/>
  <c r="FT55" i="21"/>
  <c r="FU55" i="21"/>
  <c r="FV55" i="21"/>
  <c r="FW55" i="21"/>
  <c r="FX55" i="21"/>
  <c r="FY55" i="21"/>
  <c r="FZ55" i="21"/>
  <c r="GA55" i="21"/>
  <c r="GB55" i="21"/>
  <c r="GC55" i="21"/>
  <c r="GD55" i="21"/>
  <c r="GE55" i="21"/>
  <c r="GF55" i="21"/>
  <c r="GG55" i="21"/>
  <c r="GH55" i="21"/>
  <c r="GI55" i="21"/>
  <c r="GJ55" i="21"/>
  <c r="GK55" i="21"/>
  <c r="GL55" i="21"/>
  <c r="GM55" i="21"/>
  <c r="GN55" i="21"/>
  <c r="GO55" i="21"/>
  <c r="GP55" i="21"/>
  <c r="GQ55" i="21"/>
  <c r="GR55" i="21"/>
  <c r="GS55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CY56" i="21"/>
  <c r="CZ56" i="21"/>
  <c r="DA56" i="21"/>
  <c r="DB56" i="21"/>
  <c r="DC56" i="21"/>
  <c r="DD56" i="21"/>
  <c r="DE56" i="21"/>
  <c r="DF56" i="21"/>
  <c r="DG56" i="21"/>
  <c r="DH56" i="21"/>
  <c r="DI56" i="21"/>
  <c r="DJ56" i="21"/>
  <c r="DK56" i="21"/>
  <c r="DL56" i="21"/>
  <c r="DM56" i="21"/>
  <c r="DN56" i="21"/>
  <c r="DO56" i="21"/>
  <c r="DP56" i="21"/>
  <c r="DQ56" i="21"/>
  <c r="DR56" i="21"/>
  <c r="DS56" i="21"/>
  <c r="DT56" i="21"/>
  <c r="DU56" i="21"/>
  <c r="DV56" i="21"/>
  <c r="DW56" i="21"/>
  <c r="DX56" i="21"/>
  <c r="DY56" i="21"/>
  <c r="DZ56" i="21"/>
  <c r="EA56" i="21"/>
  <c r="EB56" i="21"/>
  <c r="EC56" i="21"/>
  <c r="ED56" i="21"/>
  <c r="EE56" i="21"/>
  <c r="EF56" i="21"/>
  <c r="EG56" i="21"/>
  <c r="EH56" i="21"/>
  <c r="EI56" i="21"/>
  <c r="EJ56" i="21"/>
  <c r="EK56" i="21"/>
  <c r="EL56" i="21"/>
  <c r="EM56" i="21"/>
  <c r="EN56" i="21"/>
  <c r="EO56" i="21"/>
  <c r="EP56" i="21"/>
  <c r="EQ56" i="21"/>
  <c r="ER56" i="21"/>
  <c r="ES56" i="21"/>
  <c r="ET56" i="21"/>
  <c r="EU56" i="21"/>
  <c r="EV56" i="21"/>
  <c r="EW56" i="21"/>
  <c r="EX56" i="21"/>
  <c r="EY56" i="21"/>
  <c r="EZ56" i="21"/>
  <c r="FA56" i="21"/>
  <c r="FB56" i="21"/>
  <c r="FC56" i="21"/>
  <c r="FD56" i="21"/>
  <c r="FE56" i="21"/>
  <c r="FF56" i="21"/>
  <c r="FG56" i="21"/>
  <c r="FH56" i="21"/>
  <c r="FI56" i="21"/>
  <c r="FJ56" i="21"/>
  <c r="FK56" i="21"/>
  <c r="FL56" i="21"/>
  <c r="FM56" i="21"/>
  <c r="FN56" i="21"/>
  <c r="FO56" i="21"/>
  <c r="FP56" i="21"/>
  <c r="FQ56" i="21"/>
  <c r="FR56" i="21"/>
  <c r="FS56" i="21"/>
  <c r="FT56" i="21"/>
  <c r="FU56" i="21"/>
  <c r="FV56" i="21"/>
  <c r="FW56" i="21"/>
  <c r="FX56" i="21"/>
  <c r="FY56" i="21"/>
  <c r="FZ56" i="21"/>
  <c r="GA56" i="21"/>
  <c r="GB56" i="21"/>
  <c r="GC56" i="21"/>
  <c r="GD56" i="21"/>
  <c r="GE56" i="21"/>
  <c r="GF56" i="21"/>
  <c r="GG56" i="21"/>
  <c r="GH56" i="21"/>
  <c r="GI56" i="21"/>
  <c r="GJ56" i="21"/>
  <c r="GK56" i="21"/>
  <c r="GL56" i="21"/>
  <c r="GM56" i="21"/>
  <c r="GN56" i="21"/>
  <c r="GO56" i="21"/>
  <c r="GP56" i="21"/>
  <c r="GQ56" i="21"/>
  <c r="GR56" i="21"/>
  <c r="GS56" i="21"/>
  <c r="E57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CY57" i="21"/>
  <c r="CZ57" i="21"/>
  <c r="DA57" i="21"/>
  <c r="DB57" i="21"/>
  <c r="DC57" i="21"/>
  <c r="DD57" i="21"/>
  <c r="DE57" i="21"/>
  <c r="DF57" i="21"/>
  <c r="DG57" i="21"/>
  <c r="DH57" i="21"/>
  <c r="DI57" i="21"/>
  <c r="DJ57" i="21"/>
  <c r="DK57" i="21"/>
  <c r="DL57" i="21"/>
  <c r="DM57" i="21"/>
  <c r="DN57" i="21"/>
  <c r="DO57" i="21"/>
  <c r="DP57" i="21"/>
  <c r="DQ57" i="21"/>
  <c r="DR57" i="21"/>
  <c r="DS57" i="21"/>
  <c r="DT57" i="21"/>
  <c r="DU57" i="21"/>
  <c r="DV57" i="21"/>
  <c r="DW57" i="21"/>
  <c r="DX57" i="21"/>
  <c r="DY57" i="21"/>
  <c r="DZ57" i="21"/>
  <c r="EA57" i="21"/>
  <c r="EB57" i="21"/>
  <c r="EC57" i="21"/>
  <c r="ED57" i="21"/>
  <c r="EE57" i="21"/>
  <c r="EF57" i="21"/>
  <c r="EG57" i="21"/>
  <c r="EH57" i="21"/>
  <c r="EI57" i="21"/>
  <c r="EJ57" i="21"/>
  <c r="EK57" i="21"/>
  <c r="EL57" i="21"/>
  <c r="EM57" i="21"/>
  <c r="EN57" i="21"/>
  <c r="EO57" i="21"/>
  <c r="EP57" i="21"/>
  <c r="EQ57" i="21"/>
  <c r="ER57" i="21"/>
  <c r="ES57" i="21"/>
  <c r="ET57" i="21"/>
  <c r="EU57" i="21"/>
  <c r="EV57" i="21"/>
  <c r="EW57" i="21"/>
  <c r="EX57" i="21"/>
  <c r="EY57" i="21"/>
  <c r="EZ57" i="21"/>
  <c r="FA57" i="21"/>
  <c r="FB57" i="21"/>
  <c r="FC57" i="21"/>
  <c r="FD57" i="21"/>
  <c r="FE57" i="21"/>
  <c r="FF57" i="21"/>
  <c r="FG57" i="21"/>
  <c r="FH57" i="21"/>
  <c r="FI57" i="21"/>
  <c r="FJ57" i="21"/>
  <c r="FK57" i="21"/>
  <c r="FL57" i="21"/>
  <c r="FM57" i="21"/>
  <c r="FN57" i="21"/>
  <c r="FO57" i="21"/>
  <c r="FP57" i="21"/>
  <c r="FQ57" i="21"/>
  <c r="FR57" i="21"/>
  <c r="FS57" i="21"/>
  <c r="FT57" i="21"/>
  <c r="FU57" i="21"/>
  <c r="FV57" i="21"/>
  <c r="FW57" i="21"/>
  <c r="FX57" i="21"/>
  <c r="FY57" i="21"/>
  <c r="FZ57" i="21"/>
  <c r="GA57" i="21"/>
  <c r="GB57" i="21"/>
  <c r="GC57" i="21"/>
  <c r="GD57" i="21"/>
  <c r="GE57" i="21"/>
  <c r="GF57" i="21"/>
  <c r="GG57" i="21"/>
  <c r="GH57" i="21"/>
  <c r="GI57" i="21"/>
  <c r="GJ57" i="21"/>
  <c r="GK57" i="21"/>
  <c r="GL57" i="21"/>
  <c r="GM57" i="21"/>
  <c r="GN57" i="21"/>
  <c r="GO57" i="21"/>
  <c r="GP57" i="21"/>
  <c r="GQ57" i="21"/>
  <c r="GR57" i="21"/>
  <c r="GS57" i="21"/>
  <c r="E58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CY58" i="21"/>
  <c r="CZ58" i="21"/>
  <c r="DA58" i="21"/>
  <c r="DB58" i="21"/>
  <c r="DC58" i="21"/>
  <c r="DD58" i="21"/>
  <c r="DE58" i="21"/>
  <c r="DF58" i="21"/>
  <c r="DG58" i="21"/>
  <c r="DH58" i="21"/>
  <c r="DI58" i="21"/>
  <c r="DJ58" i="21"/>
  <c r="DK58" i="21"/>
  <c r="DL58" i="21"/>
  <c r="DM58" i="21"/>
  <c r="DN58" i="21"/>
  <c r="DO58" i="21"/>
  <c r="DP58" i="21"/>
  <c r="DQ58" i="21"/>
  <c r="DR58" i="21"/>
  <c r="DS58" i="21"/>
  <c r="DT58" i="21"/>
  <c r="DU58" i="21"/>
  <c r="DV58" i="21"/>
  <c r="DW58" i="21"/>
  <c r="DX58" i="21"/>
  <c r="DY58" i="21"/>
  <c r="DZ58" i="21"/>
  <c r="EA58" i="21"/>
  <c r="EB58" i="21"/>
  <c r="EC58" i="21"/>
  <c r="ED58" i="21"/>
  <c r="EE58" i="21"/>
  <c r="EF58" i="21"/>
  <c r="EG58" i="21"/>
  <c r="EH58" i="21"/>
  <c r="EI58" i="21"/>
  <c r="EJ58" i="21"/>
  <c r="EK58" i="21"/>
  <c r="EL58" i="21"/>
  <c r="EM58" i="21"/>
  <c r="EN58" i="21"/>
  <c r="EO58" i="21"/>
  <c r="EP58" i="21"/>
  <c r="EQ58" i="21"/>
  <c r="ER58" i="21"/>
  <c r="ES58" i="21"/>
  <c r="ET58" i="21"/>
  <c r="EU58" i="21"/>
  <c r="EV58" i="21"/>
  <c r="EW58" i="21"/>
  <c r="EX58" i="21"/>
  <c r="EY58" i="21"/>
  <c r="EZ58" i="21"/>
  <c r="FA58" i="21"/>
  <c r="FB58" i="21"/>
  <c r="FC58" i="21"/>
  <c r="FD58" i="21"/>
  <c r="FE58" i="21"/>
  <c r="FF58" i="21"/>
  <c r="FG58" i="21"/>
  <c r="FH58" i="21"/>
  <c r="FI58" i="21"/>
  <c r="FJ58" i="21"/>
  <c r="FK58" i="21"/>
  <c r="FL58" i="21"/>
  <c r="FM58" i="21"/>
  <c r="FN58" i="21"/>
  <c r="FO58" i="21"/>
  <c r="FP58" i="21"/>
  <c r="FQ58" i="21"/>
  <c r="FR58" i="21"/>
  <c r="FS58" i="21"/>
  <c r="FT58" i="21"/>
  <c r="FU58" i="21"/>
  <c r="FV58" i="21"/>
  <c r="FW58" i="21"/>
  <c r="FX58" i="21"/>
  <c r="FY58" i="21"/>
  <c r="FZ58" i="21"/>
  <c r="GA58" i="21"/>
  <c r="GB58" i="21"/>
  <c r="GC58" i="21"/>
  <c r="GD58" i="21"/>
  <c r="GE58" i="21"/>
  <c r="GF58" i="21"/>
  <c r="GG58" i="21"/>
  <c r="GH58" i="21"/>
  <c r="GI58" i="21"/>
  <c r="GJ58" i="21"/>
  <c r="GK58" i="21"/>
  <c r="GL58" i="21"/>
  <c r="GM58" i="21"/>
  <c r="GN58" i="21"/>
  <c r="GO58" i="21"/>
  <c r="GP58" i="21"/>
  <c r="GQ58" i="21"/>
  <c r="GR58" i="21"/>
  <c r="GS58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CY59" i="21"/>
  <c r="CZ59" i="21"/>
  <c r="DA59" i="21"/>
  <c r="DB59" i="21"/>
  <c r="DC59" i="21"/>
  <c r="DD59" i="21"/>
  <c r="DE59" i="21"/>
  <c r="DF59" i="21"/>
  <c r="DG59" i="21"/>
  <c r="DH59" i="21"/>
  <c r="DI59" i="21"/>
  <c r="DJ59" i="21"/>
  <c r="DK59" i="21"/>
  <c r="DL59" i="21"/>
  <c r="DM59" i="21"/>
  <c r="DN59" i="21"/>
  <c r="DO59" i="21"/>
  <c r="DP59" i="21"/>
  <c r="DQ59" i="21"/>
  <c r="DR59" i="21"/>
  <c r="DS59" i="21"/>
  <c r="DT59" i="21"/>
  <c r="DU59" i="21"/>
  <c r="DV59" i="21"/>
  <c r="DW59" i="21"/>
  <c r="DX59" i="21"/>
  <c r="DY59" i="21"/>
  <c r="DZ59" i="21"/>
  <c r="EA59" i="21"/>
  <c r="EB59" i="21"/>
  <c r="EC59" i="21"/>
  <c r="ED59" i="21"/>
  <c r="EE59" i="21"/>
  <c r="EF59" i="21"/>
  <c r="EG59" i="21"/>
  <c r="EH59" i="21"/>
  <c r="EI59" i="21"/>
  <c r="EJ59" i="21"/>
  <c r="EK59" i="21"/>
  <c r="EL59" i="21"/>
  <c r="EM59" i="21"/>
  <c r="EN59" i="21"/>
  <c r="EO59" i="21"/>
  <c r="EP59" i="21"/>
  <c r="EQ59" i="21"/>
  <c r="ER59" i="21"/>
  <c r="ES59" i="21"/>
  <c r="ET59" i="21"/>
  <c r="EU59" i="21"/>
  <c r="EV59" i="21"/>
  <c r="EW59" i="21"/>
  <c r="EX59" i="21"/>
  <c r="EY59" i="21"/>
  <c r="EZ59" i="21"/>
  <c r="FA59" i="21"/>
  <c r="FB59" i="21"/>
  <c r="FC59" i="21"/>
  <c r="FD59" i="21"/>
  <c r="FE59" i="21"/>
  <c r="FF59" i="21"/>
  <c r="FG59" i="21"/>
  <c r="FH59" i="21"/>
  <c r="FI59" i="21"/>
  <c r="FJ59" i="21"/>
  <c r="FK59" i="21"/>
  <c r="FL59" i="21"/>
  <c r="FM59" i="21"/>
  <c r="FN59" i="21"/>
  <c r="FO59" i="21"/>
  <c r="FP59" i="21"/>
  <c r="FQ59" i="21"/>
  <c r="FR59" i="21"/>
  <c r="FS59" i="21"/>
  <c r="FT59" i="21"/>
  <c r="FU59" i="21"/>
  <c r="FV59" i="21"/>
  <c r="FW59" i="21"/>
  <c r="FX59" i="21"/>
  <c r="FY59" i="21"/>
  <c r="FZ59" i="21"/>
  <c r="GA59" i="21"/>
  <c r="GB59" i="21"/>
  <c r="GC59" i="21"/>
  <c r="GD59" i="21"/>
  <c r="GE59" i="21"/>
  <c r="GF59" i="21"/>
  <c r="GG59" i="21"/>
  <c r="GH59" i="21"/>
  <c r="GI59" i="21"/>
  <c r="GJ59" i="21"/>
  <c r="GK59" i="21"/>
  <c r="GL59" i="21"/>
  <c r="GM59" i="21"/>
  <c r="GN59" i="21"/>
  <c r="GO59" i="21"/>
  <c r="GP59" i="21"/>
  <c r="GQ59" i="21"/>
  <c r="GR59" i="21"/>
  <c r="GS59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CY60" i="21"/>
  <c r="CZ60" i="21"/>
  <c r="DA60" i="21"/>
  <c r="DB60" i="21"/>
  <c r="DC60" i="21"/>
  <c r="DD60" i="21"/>
  <c r="DE60" i="21"/>
  <c r="DF60" i="21"/>
  <c r="DG60" i="21"/>
  <c r="DH60" i="21"/>
  <c r="DI60" i="21"/>
  <c r="DJ60" i="21"/>
  <c r="DK60" i="21"/>
  <c r="DL60" i="21"/>
  <c r="DM60" i="21"/>
  <c r="DN60" i="21"/>
  <c r="DO60" i="21"/>
  <c r="DP60" i="21"/>
  <c r="DQ60" i="21"/>
  <c r="DR60" i="21"/>
  <c r="DS60" i="21"/>
  <c r="DT60" i="21"/>
  <c r="DU60" i="21"/>
  <c r="DV60" i="21"/>
  <c r="DW60" i="21"/>
  <c r="DX60" i="21"/>
  <c r="DY60" i="21"/>
  <c r="DZ60" i="21"/>
  <c r="EA60" i="21"/>
  <c r="EB60" i="21"/>
  <c r="EC60" i="21"/>
  <c r="ED60" i="21"/>
  <c r="EE60" i="21"/>
  <c r="EF60" i="21"/>
  <c r="EG60" i="21"/>
  <c r="EH60" i="21"/>
  <c r="EI60" i="21"/>
  <c r="EJ60" i="21"/>
  <c r="EK60" i="21"/>
  <c r="EL60" i="21"/>
  <c r="EM60" i="21"/>
  <c r="EN60" i="21"/>
  <c r="EO60" i="21"/>
  <c r="EP60" i="21"/>
  <c r="EQ60" i="21"/>
  <c r="ER60" i="21"/>
  <c r="ES60" i="21"/>
  <c r="ET60" i="21"/>
  <c r="EU60" i="21"/>
  <c r="EV60" i="21"/>
  <c r="EW60" i="21"/>
  <c r="EX60" i="21"/>
  <c r="EY60" i="21"/>
  <c r="EZ60" i="21"/>
  <c r="FA60" i="21"/>
  <c r="FB60" i="21"/>
  <c r="FC60" i="21"/>
  <c r="FD60" i="21"/>
  <c r="FE60" i="21"/>
  <c r="FF60" i="21"/>
  <c r="FG60" i="21"/>
  <c r="FH60" i="21"/>
  <c r="FI60" i="21"/>
  <c r="FJ60" i="21"/>
  <c r="FK60" i="21"/>
  <c r="FL60" i="21"/>
  <c r="FM60" i="21"/>
  <c r="FN60" i="21"/>
  <c r="FO60" i="21"/>
  <c r="FP60" i="21"/>
  <c r="FQ60" i="21"/>
  <c r="FR60" i="21"/>
  <c r="FS60" i="21"/>
  <c r="FT60" i="21"/>
  <c r="FU60" i="21"/>
  <c r="FV60" i="21"/>
  <c r="FW60" i="21"/>
  <c r="FX60" i="21"/>
  <c r="FY60" i="21"/>
  <c r="FZ60" i="21"/>
  <c r="GA60" i="21"/>
  <c r="GB60" i="21"/>
  <c r="GC60" i="21"/>
  <c r="GD60" i="21"/>
  <c r="GE60" i="21"/>
  <c r="GF60" i="21"/>
  <c r="GG60" i="21"/>
  <c r="GH60" i="21"/>
  <c r="GI60" i="21"/>
  <c r="GJ60" i="21"/>
  <c r="GK60" i="21"/>
  <c r="GL60" i="21"/>
  <c r="GM60" i="21"/>
  <c r="GN60" i="21"/>
  <c r="GO60" i="21"/>
  <c r="GP60" i="21"/>
  <c r="GQ60" i="21"/>
  <c r="GR60" i="21"/>
  <c r="GS60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CY61" i="21"/>
  <c r="CZ61" i="21"/>
  <c r="DA61" i="21"/>
  <c r="DB61" i="21"/>
  <c r="DC61" i="21"/>
  <c r="DD61" i="21"/>
  <c r="DE61" i="21"/>
  <c r="DF61" i="21"/>
  <c r="DG61" i="21"/>
  <c r="DH61" i="21"/>
  <c r="DI61" i="21"/>
  <c r="DJ61" i="21"/>
  <c r="DK61" i="21"/>
  <c r="DL61" i="21"/>
  <c r="DM61" i="21"/>
  <c r="DN61" i="21"/>
  <c r="DO61" i="21"/>
  <c r="DP61" i="21"/>
  <c r="DQ61" i="21"/>
  <c r="DR61" i="21"/>
  <c r="DS61" i="21"/>
  <c r="DT61" i="21"/>
  <c r="DU61" i="21"/>
  <c r="DV61" i="21"/>
  <c r="DW61" i="21"/>
  <c r="DX61" i="21"/>
  <c r="DY61" i="21"/>
  <c r="DZ61" i="21"/>
  <c r="EA61" i="21"/>
  <c r="EB61" i="21"/>
  <c r="EC61" i="21"/>
  <c r="ED61" i="21"/>
  <c r="EE61" i="21"/>
  <c r="EF61" i="21"/>
  <c r="EG61" i="21"/>
  <c r="EH61" i="21"/>
  <c r="EI61" i="21"/>
  <c r="EJ61" i="21"/>
  <c r="EK61" i="21"/>
  <c r="EL61" i="21"/>
  <c r="EM61" i="21"/>
  <c r="EN61" i="21"/>
  <c r="EO61" i="21"/>
  <c r="EP61" i="21"/>
  <c r="EQ61" i="21"/>
  <c r="ER61" i="21"/>
  <c r="ES61" i="21"/>
  <c r="ET61" i="21"/>
  <c r="EU61" i="21"/>
  <c r="EV61" i="21"/>
  <c r="EW61" i="21"/>
  <c r="EX61" i="21"/>
  <c r="EY61" i="21"/>
  <c r="EZ61" i="21"/>
  <c r="FA61" i="21"/>
  <c r="FB61" i="21"/>
  <c r="FC61" i="21"/>
  <c r="FD61" i="21"/>
  <c r="FE61" i="21"/>
  <c r="FF61" i="21"/>
  <c r="FG61" i="21"/>
  <c r="FH61" i="21"/>
  <c r="FI61" i="21"/>
  <c r="FJ61" i="21"/>
  <c r="FK61" i="21"/>
  <c r="FL61" i="21"/>
  <c r="FM61" i="21"/>
  <c r="FN61" i="21"/>
  <c r="FO61" i="21"/>
  <c r="FP61" i="21"/>
  <c r="FQ61" i="21"/>
  <c r="FR61" i="21"/>
  <c r="FS61" i="21"/>
  <c r="FT61" i="21"/>
  <c r="FU61" i="21"/>
  <c r="FV61" i="21"/>
  <c r="FW61" i="21"/>
  <c r="FX61" i="21"/>
  <c r="FY61" i="21"/>
  <c r="FZ61" i="21"/>
  <c r="GA61" i="21"/>
  <c r="GB61" i="21"/>
  <c r="GC61" i="21"/>
  <c r="GD61" i="21"/>
  <c r="GE61" i="21"/>
  <c r="GF61" i="21"/>
  <c r="GG61" i="21"/>
  <c r="GH61" i="21"/>
  <c r="GI61" i="21"/>
  <c r="GJ61" i="21"/>
  <c r="GK61" i="21"/>
  <c r="GL61" i="21"/>
  <c r="GM61" i="21"/>
  <c r="GN61" i="21"/>
  <c r="GO61" i="21"/>
  <c r="GP61" i="21"/>
  <c r="GQ61" i="21"/>
  <c r="GR61" i="21"/>
  <c r="GS61" i="21"/>
  <c r="E62" i="21"/>
  <c r="F62" i="21"/>
  <c r="G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CY62" i="21"/>
  <c r="CZ62" i="21"/>
  <c r="DA62" i="21"/>
  <c r="DB62" i="21"/>
  <c r="DC62" i="21"/>
  <c r="DD62" i="21"/>
  <c r="DE62" i="21"/>
  <c r="DF62" i="21"/>
  <c r="DG62" i="21"/>
  <c r="DH62" i="21"/>
  <c r="DI62" i="21"/>
  <c r="DJ62" i="21"/>
  <c r="DK62" i="21"/>
  <c r="DL62" i="21"/>
  <c r="DM62" i="21"/>
  <c r="DN62" i="21"/>
  <c r="DO62" i="21"/>
  <c r="DP62" i="21"/>
  <c r="DQ62" i="21"/>
  <c r="DR62" i="21"/>
  <c r="DS62" i="21"/>
  <c r="DT62" i="21"/>
  <c r="DU62" i="21"/>
  <c r="DV62" i="21"/>
  <c r="DW62" i="21"/>
  <c r="DX62" i="21"/>
  <c r="DY62" i="21"/>
  <c r="DZ62" i="21"/>
  <c r="EA62" i="21"/>
  <c r="EB62" i="21"/>
  <c r="EC62" i="21"/>
  <c r="ED62" i="21"/>
  <c r="EE62" i="21"/>
  <c r="EF62" i="21"/>
  <c r="EG62" i="21"/>
  <c r="EH62" i="21"/>
  <c r="EI62" i="21"/>
  <c r="EJ62" i="21"/>
  <c r="EK62" i="21"/>
  <c r="EL62" i="21"/>
  <c r="EM62" i="21"/>
  <c r="EN62" i="21"/>
  <c r="EO62" i="21"/>
  <c r="EP62" i="21"/>
  <c r="EQ62" i="21"/>
  <c r="ER62" i="21"/>
  <c r="ES62" i="21"/>
  <c r="ET62" i="21"/>
  <c r="EU62" i="21"/>
  <c r="EV62" i="21"/>
  <c r="EW62" i="21"/>
  <c r="EX62" i="21"/>
  <c r="EY62" i="21"/>
  <c r="EZ62" i="21"/>
  <c r="FA62" i="21"/>
  <c r="FB62" i="21"/>
  <c r="FC62" i="21"/>
  <c r="FD62" i="21"/>
  <c r="FE62" i="21"/>
  <c r="FF62" i="21"/>
  <c r="FG62" i="21"/>
  <c r="FH62" i="21"/>
  <c r="FI62" i="21"/>
  <c r="FJ62" i="21"/>
  <c r="FK62" i="21"/>
  <c r="FL62" i="21"/>
  <c r="FM62" i="21"/>
  <c r="FN62" i="21"/>
  <c r="FO62" i="21"/>
  <c r="FP62" i="21"/>
  <c r="FQ62" i="21"/>
  <c r="FR62" i="21"/>
  <c r="FS62" i="21"/>
  <c r="FT62" i="21"/>
  <c r="FU62" i="21"/>
  <c r="FV62" i="21"/>
  <c r="FW62" i="21"/>
  <c r="FX62" i="21"/>
  <c r="FY62" i="21"/>
  <c r="FZ62" i="21"/>
  <c r="GA62" i="21"/>
  <c r="GB62" i="21"/>
  <c r="GC62" i="21"/>
  <c r="GD62" i="21"/>
  <c r="GE62" i="21"/>
  <c r="GF62" i="21"/>
  <c r="GG62" i="21"/>
  <c r="GH62" i="21"/>
  <c r="GI62" i="21"/>
  <c r="GJ62" i="21"/>
  <c r="GK62" i="21"/>
  <c r="GL62" i="21"/>
  <c r="GM62" i="21"/>
  <c r="GN62" i="21"/>
  <c r="GO62" i="21"/>
  <c r="GP62" i="21"/>
  <c r="GQ62" i="21"/>
  <c r="GR62" i="21"/>
  <c r="GS62" i="21"/>
  <c r="E63" i="21"/>
  <c r="F63" i="21"/>
  <c r="G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CY63" i="21"/>
  <c r="CZ63" i="21"/>
  <c r="DA63" i="21"/>
  <c r="DB63" i="21"/>
  <c r="DC63" i="21"/>
  <c r="DD63" i="21"/>
  <c r="DE63" i="21"/>
  <c r="DF63" i="21"/>
  <c r="DG63" i="21"/>
  <c r="DH63" i="21"/>
  <c r="DI63" i="21"/>
  <c r="DJ63" i="21"/>
  <c r="DK63" i="21"/>
  <c r="DL63" i="21"/>
  <c r="DM63" i="21"/>
  <c r="DN63" i="21"/>
  <c r="DO63" i="21"/>
  <c r="DP63" i="21"/>
  <c r="DQ63" i="21"/>
  <c r="DR63" i="21"/>
  <c r="DS63" i="21"/>
  <c r="DT63" i="21"/>
  <c r="DU63" i="21"/>
  <c r="DV63" i="21"/>
  <c r="DW63" i="21"/>
  <c r="DX63" i="21"/>
  <c r="DY63" i="21"/>
  <c r="DZ63" i="21"/>
  <c r="EA63" i="21"/>
  <c r="EB63" i="21"/>
  <c r="EC63" i="21"/>
  <c r="ED63" i="21"/>
  <c r="EE63" i="21"/>
  <c r="EF63" i="21"/>
  <c r="EG63" i="21"/>
  <c r="EH63" i="21"/>
  <c r="EI63" i="21"/>
  <c r="EJ63" i="21"/>
  <c r="EK63" i="21"/>
  <c r="EL63" i="21"/>
  <c r="EM63" i="21"/>
  <c r="EN63" i="21"/>
  <c r="EO63" i="21"/>
  <c r="EP63" i="21"/>
  <c r="EQ63" i="21"/>
  <c r="ER63" i="21"/>
  <c r="ES63" i="21"/>
  <c r="ET63" i="21"/>
  <c r="EU63" i="21"/>
  <c r="EV63" i="21"/>
  <c r="EW63" i="21"/>
  <c r="EX63" i="21"/>
  <c r="EY63" i="21"/>
  <c r="EZ63" i="21"/>
  <c r="FA63" i="21"/>
  <c r="FB63" i="21"/>
  <c r="FC63" i="21"/>
  <c r="FD63" i="21"/>
  <c r="FE63" i="21"/>
  <c r="FF63" i="21"/>
  <c r="FG63" i="21"/>
  <c r="FH63" i="21"/>
  <c r="FI63" i="21"/>
  <c r="FJ63" i="21"/>
  <c r="FK63" i="21"/>
  <c r="FL63" i="21"/>
  <c r="FM63" i="21"/>
  <c r="FN63" i="21"/>
  <c r="FO63" i="21"/>
  <c r="FP63" i="21"/>
  <c r="FQ63" i="21"/>
  <c r="FR63" i="21"/>
  <c r="FS63" i="21"/>
  <c r="FT63" i="21"/>
  <c r="FU63" i="21"/>
  <c r="FV63" i="21"/>
  <c r="FW63" i="21"/>
  <c r="FX63" i="21"/>
  <c r="FY63" i="21"/>
  <c r="FZ63" i="21"/>
  <c r="GA63" i="21"/>
  <c r="GB63" i="21"/>
  <c r="GC63" i="21"/>
  <c r="GD63" i="21"/>
  <c r="GE63" i="21"/>
  <c r="GF63" i="21"/>
  <c r="GG63" i="21"/>
  <c r="GH63" i="21"/>
  <c r="GI63" i="21"/>
  <c r="GJ63" i="21"/>
  <c r="GK63" i="21"/>
  <c r="GL63" i="21"/>
  <c r="GM63" i="21"/>
  <c r="GN63" i="21"/>
  <c r="GO63" i="21"/>
  <c r="GP63" i="21"/>
  <c r="GQ63" i="21"/>
  <c r="GR63" i="21"/>
  <c r="GS63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CY64" i="21"/>
  <c r="CZ64" i="21"/>
  <c r="DA64" i="21"/>
  <c r="DB64" i="21"/>
  <c r="DC64" i="21"/>
  <c r="DD64" i="21"/>
  <c r="DE64" i="21"/>
  <c r="DF64" i="21"/>
  <c r="DG64" i="21"/>
  <c r="DH64" i="21"/>
  <c r="DI64" i="21"/>
  <c r="DJ64" i="21"/>
  <c r="DK64" i="21"/>
  <c r="DL64" i="21"/>
  <c r="DM64" i="21"/>
  <c r="DN64" i="21"/>
  <c r="DO64" i="21"/>
  <c r="DP64" i="21"/>
  <c r="DQ64" i="21"/>
  <c r="DR64" i="21"/>
  <c r="DS64" i="21"/>
  <c r="DT64" i="21"/>
  <c r="DU64" i="21"/>
  <c r="DV64" i="21"/>
  <c r="DW64" i="21"/>
  <c r="DX64" i="21"/>
  <c r="DY64" i="21"/>
  <c r="DZ64" i="21"/>
  <c r="EA64" i="21"/>
  <c r="EB64" i="21"/>
  <c r="EC64" i="21"/>
  <c r="ED64" i="21"/>
  <c r="EE64" i="21"/>
  <c r="EF64" i="21"/>
  <c r="EG64" i="21"/>
  <c r="EH64" i="21"/>
  <c r="EI64" i="21"/>
  <c r="EJ64" i="21"/>
  <c r="EK64" i="21"/>
  <c r="EL64" i="21"/>
  <c r="EM64" i="21"/>
  <c r="EN64" i="21"/>
  <c r="EO64" i="21"/>
  <c r="EP64" i="21"/>
  <c r="EQ64" i="21"/>
  <c r="ER64" i="21"/>
  <c r="ES64" i="21"/>
  <c r="ET64" i="21"/>
  <c r="EU64" i="21"/>
  <c r="EV64" i="21"/>
  <c r="EW64" i="21"/>
  <c r="EX64" i="21"/>
  <c r="EY64" i="21"/>
  <c r="EZ64" i="21"/>
  <c r="FA64" i="21"/>
  <c r="FB64" i="21"/>
  <c r="FC64" i="21"/>
  <c r="FD64" i="21"/>
  <c r="FE64" i="21"/>
  <c r="FF64" i="21"/>
  <c r="FG64" i="21"/>
  <c r="FH64" i="21"/>
  <c r="FI64" i="21"/>
  <c r="FJ64" i="21"/>
  <c r="FK64" i="21"/>
  <c r="FL64" i="21"/>
  <c r="FM64" i="21"/>
  <c r="FN64" i="21"/>
  <c r="FO64" i="21"/>
  <c r="FP64" i="21"/>
  <c r="FQ64" i="21"/>
  <c r="FR64" i="21"/>
  <c r="FS64" i="21"/>
  <c r="FT64" i="21"/>
  <c r="FU64" i="21"/>
  <c r="FV64" i="21"/>
  <c r="FW64" i="21"/>
  <c r="FX64" i="21"/>
  <c r="FY64" i="21"/>
  <c r="FZ64" i="21"/>
  <c r="GA64" i="21"/>
  <c r="GB64" i="21"/>
  <c r="GC64" i="21"/>
  <c r="GD64" i="21"/>
  <c r="GE64" i="21"/>
  <c r="GF64" i="21"/>
  <c r="GG64" i="21"/>
  <c r="GH64" i="21"/>
  <c r="GI64" i="21"/>
  <c r="GJ64" i="21"/>
  <c r="GK64" i="21"/>
  <c r="GL64" i="21"/>
  <c r="GM64" i="21"/>
  <c r="GN64" i="21"/>
  <c r="GO64" i="21"/>
  <c r="GP64" i="21"/>
  <c r="GQ64" i="21"/>
  <c r="GR64" i="21"/>
  <c r="GS64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CY65" i="21"/>
  <c r="CZ65" i="21"/>
  <c r="DA65" i="21"/>
  <c r="DB65" i="21"/>
  <c r="DC65" i="21"/>
  <c r="DD65" i="21"/>
  <c r="DE65" i="21"/>
  <c r="DF65" i="21"/>
  <c r="DG65" i="21"/>
  <c r="DH65" i="21"/>
  <c r="DI65" i="21"/>
  <c r="DJ65" i="21"/>
  <c r="DK65" i="21"/>
  <c r="DL65" i="21"/>
  <c r="DM65" i="21"/>
  <c r="DN65" i="21"/>
  <c r="DO65" i="21"/>
  <c r="DP65" i="21"/>
  <c r="DQ65" i="21"/>
  <c r="DR65" i="21"/>
  <c r="DS65" i="21"/>
  <c r="DT65" i="21"/>
  <c r="DU65" i="21"/>
  <c r="DV65" i="21"/>
  <c r="DW65" i="21"/>
  <c r="DX65" i="21"/>
  <c r="DY65" i="21"/>
  <c r="DZ65" i="21"/>
  <c r="EA65" i="21"/>
  <c r="EB65" i="21"/>
  <c r="EC65" i="21"/>
  <c r="ED65" i="21"/>
  <c r="EE65" i="21"/>
  <c r="EF65" i="21"/>
  <c r="EG65" i="21"/>
  <c r="EH65" i="21"/>
  <c r="EI65" i="21"/>
  <c r="EJ65" i="21"/>
  <c r="EK65" i="21"/>
  <c r="EL65" i="21"/>
  <c r="EM65" i="21"/>
  <c r="EN65" i="21"/>
  <c r="EO65" i="21"/>
  <c r="EP65" i="21"/>
  <c r="EQ65" i="21"/>
  <c r="ER65" i="21"/>
  <c r="ES65" i="21"/>
  <c r="ET65" i="21"/>
  <c r="EU65" i="21"/>
  <c r="EV65" i="21"/>
  <c r="EW65" i="21"/>
  <c r="EX65" i="21"/>
  <c r="EY65" i="21"/>
  <c r="EZ65" i="21"/>
  <c r="FA65" i="21"/>
  <c r="FB65" i="21"/>
  <c r="FC65" i="21"/>
  <c r="FD65" i="21"/>
  <c r="FE65" i="21"/>
  <c r="FF65" i="21"/>
  <c r="FG65" i="21"/>
  <c r="FH65" i="21"/>
  <c r="FI65" i="21"/>
  <c r="FJ65" i="21"/>
  <c r="FK65" i="21"/>
  <c r="FL65" i="21"/>
  <c r="FM65" i="21"/>
  <c r="FN65" i="21"/>
  <c r="FO65" i="21"/>
  <c r="FP65" i="21"/>
  <c r="FQ65" i="21"/>
  <c r="FR65" i="21"/>
  <c r="FS65" i="21"/>
  <c r="FT65" i="21"/>
  <c r="FU65" i="21"/>
  <c r="FV65" i="21"/>
  <c r="FW65" i="21"/>
  <c r="FX65" i="21"/>
  <c r="FY65" i="21"/>
  <c r="FZ65" i="21"/>
  <c r="GA65" i="21"/>
  <c r="GB65" i="21"/>
  <c r="GC65" i="21"/>
  <c r="GD65" i="21"/>
  <c r="GE65" i="21"/>
  <c r="GF65" i="21"/>
  <c r="GG65" i="21"/>
  <c r="GH65" i="21"/>
  <c r="GI65" i="21"/>
  <c r="GJ65" i="21"/>
  <c r="GK65" i="21"/>
  <c r="GL65" i="21"/>
  <c r="GM65" i="21"/>
  <c r="GN65" i="21"/>
  <c r="GO65" i="21"/>
  <c r="GP65" i="21"/>
  <c r="GQ65" i="21"/>
  <c r="GR65" i="21"/>
  <c r="GS65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CY66" i="21"/>
  <c r="CZ66" i="21"/>
  <c r="DA66" i="21"/>
  <c r="DB66" i="21"/>
  <c r="DC66" i="21"/>
  <c r="DD66" i="21"/>
  <c r="DE66" i="21"/>
  <c r="DF66" i="21"/>
  <c r="DG66" i="21"/>
  <c r="DH66" i="21"/>
  <c r="DI66" i="21"/>
  <c r="DJ66" i="21"/>
  <c r="DK66" i="21"/>
  <c r="DL66" i="21"/>
  <c r="DM66" i="21"/>
  <c r="DN66" i="21"/>
  <c r="DO66" i="21"/>
  <c r="DP66" i="21"/>
  <c r="DQ66" i="21"/>
  <c r="DR66" i="21"/>
  <c r="DS66" i="21"/>
  <c r="DT66" i="21"/>
  <c r="DU66" i="21"/>
  <c r="DV66" i="21"/>
  <c r="DW66" i="21"/>
  <c r="DX66" i="21"/>
  <c r="DY66" i="21"/>
  <c r="DZ66" i="21"/>
  <c r="EA66" i="21"/>
  <c r="EB66" i="21"/>
  <c r="EC66" i="21"/>
  <c r="ED66" i="21"/>
  <c r="EE66" i="21"/>
  <c r="EF66" i="21"/>
  <c r="EG66" i="21"/>
  <c r="EH66" i="21"/>
  <c r="EI66" i="21"/>
  <c r="EJ66" i="21"/>
  <c r="EK66" i="21"/>
  <c r="EL66" i="21"/>
  <c r="EM66" i="21"/>
  <c r="EN66" i="21"/>
  <c r="EO66" i="21"/>
  <c r="EP66" i="21"/>
  <c r="EQ66" i="21"/>
  <c r="ER66" i="21"/>
  <c r="ES66" i="21"/>
  <c r="ET66" i="21"/>
  <c r="EU66" i="21"/>
  <c r="EV66" i="21"/>
  <c r="EW66" i="21"/>
  <c r="EX66" i="21"/>
  <c r="EY66" i="21"/>
  <c r="EZ66" i="21"/>
  <c r="FA66" i="21"/>
  <c r="FB66" i="21"/>
  <c r="FC66" i="21"/>
  <c r="FD66" i="21"/>
  <c r="FE66" i="21"/>
  <c r="FF66" i="21"/>
  <c r="FG66" i="21"/>
  <c r="FH66" i="21"/>
  <c r="FI66" i="21"/>
  <c r="FJ66" i="21"/>
  <c r="FK66" i="21"/>
  <c r="FL66" i="21"/>
  <c r="FM66" i="21"/>
  <c r="FN66" i="21"/>
  <c r="FO66" i="21"/>
  <c r="FP66" i="21"/>
  <c r="FQ66" i="21"/>
  <c r="FR66" i="21"/>
  <c r="FS66" i="21"/>
  <c r="FT66" i="21"/>
  <c r="FU66" i="21"/>
  <c r="FV66" i="21"/>
  <c r="FW66" i="21"/>
  <c r="FX66" i="21"/>
  <c r="FY66" i="21"/>
  <c r="FZ66" i="21"/>
  <c r="GA66" i="21"/>
  <c r="GB66" i="21"/>
  <c r="GC66" i="21"/>
  <c r="GD66" i="21"/>
  <c r="GE66" i="21"/>
  <c r="GF66" i="21"/>
  <c r="GG66" i="21"/>
  <c r="GH66" i="21"/>
  <c r="GI66" i="21"/>
  <c r="GJ66" i="21"/>
  <c r="GK66" i="21"/>
  <c r="GL66" i="21"/>
  <c r="GM66" i="21"/>
  <c r="GN66" i="21"/>
  <c r="GO66" i="21"/>
  <c r="GP66" i="21"/>
  <c r="GQ66" i="21"/>
  <c r="GR66" i="21"/>
  <c r="GS66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CY3" i="21"/>
  <c r="CZ3" i="21"/>
  <c r="DA3" i="21"/>
  <c r="DB3" i="21"/>
  <c r="DC3" i="21"/>
  <c r="DD3" i="21"/>
  <c r="DE3" i="21"/>
  <c r="DF3" i="21"/>
  <c r="DG3" i="21"/>
  <c r="DH3" i="21"/>
  <c r="DI3" i="21"/>
  <c r="DJ3" i="21"/>
  <c r="DK3" i="21"/>
  <c r="DL3" i="21"/>
  <c r="DM3" i="21"/>
  <c r="DN3" i="21"/>
  <c r="DO3" i="21"/>
  <c r="DP3" i="21"/>
  <c r="DQ3" i="21"/>
  <c r="DR3" i="21"/>
  <c r="DS3" i="21"/>
  <c r="DT3" i="21"/>
  <c r="DU3" i="21"/>
  <c r="DV3" i="21"/>
  <c r="DW3" i="21"/>
  <c r="DX3" i="21"/>
  <c r="DY3" i="21"/>
  <c r="DZ3" i="21"/>
  <c r="EA3" i="21"/>
  <c r="EB3" i="21"/>
  <c r="EC3" i="21"/>
  <c r="ED3" i="21"/>
  <c r="EE3" i="21"/>
  <c r="EF3" i="21"/>
  <c r="EG3" i="21"/>
  <c r="EH3" i="21"/>
  <c r="EI3" i="21"/>
  <c r="EJ3" i="21"/>
  <c r="EK3" i="21"/>
  <c r="EL3" i="21"/>
  <c r="EM3" i="21"/>
  <c r="EN3" i="21"/>
  <c r="EO3" i="21"/>
  <c r="EP3" i="21"/>
  <c r="EQ3" i="21"/>
  <c r="ER3" i="21"/>
  <c r="ES3" i="21"/>
  <c r="ET3" i="21"/>
  <c r="EU3" i="21"/>
  <c r="EV3" i="21"/>
  <c r="EW3" i="21"/>
  <c r="EX3" i="21"/>
  <c r="EY3" i="21"/>
  <c r="EZ3" i="21"/>
  <c r="FA3" i="21"/>
  <c r="FB3" i="21"/>
  <c r="FC3" i="21"/>
  <c r="FD3" i="21"/>
  <c r="FE3" i="21"/>
  <c r="FF3" i="21"/>
  <c r="FG3" i="21"/>
  <c r="FH3" i="21"/>
  <c r="FI3" i="21"/>
  <c r="FJ3" i="21"/>
  <c r="FK3" i="21"/>
  <c r="FL3" i="21"/>
  <c r="FM3" i="21"/>
  <c r="FN3" i="21"/>
  <c r="FO3" i="21"/>
  <c r="FP3" i="21"/>
  <c r="FQ3" i="21"/>
  <c r="FR3" i="21"/>
  <c r="FS3" i="21"/>
  <c r="FT3" i="21"/>
  <c r="FU3" i="21"/>
  <c r="FV3" i="21"/>
  <c r="FW3" i="21"/>
  <c r="FX3" i="21"/>
  <c r="FY3" i="21"/>
  <c r="FZ3" i="21"/>
  <c r="GA3" i="21"/>
  <c r="GB3" i="21"/>
  <c r="GC3" i="21"/>
  <c r="GD3" i="21"/>
  <c r="GE3" i="21"/>
  <c r="GF3" i="21"/>
  <c r="GG3" i="21"/>
  <c r="GH3" i="21"/>
  <c r="GI3" i="21"/>
  <c r="GJ3" i="21"/>
  <c r="GK3" i="21"/>
  <c r="GL3" i="21"/>
  <c r="GM3" i="21"/>
  <c r="GN3" i="21"/>
  <c r="GO3" i="21"/>
  <c r="GP3" i="21"/>
  <c r="GQ3" i="21"/>
  <c r="GR3" i="21"/>
  <c r="GS3" i="21"/>
  <c r="E3" i="21"/>
  <c r="B148" i="21" l="1"/>
  <c r="A148" i="21"/>
  <c r="B147" i="21"/>
  <c r="A147" i="21"/>
  <c r="B146" i="21"/>
  <c r="A146" i="21"/>
  <c r="B145" i="21"/>
  <c r="A145" i="21"/>
  <c r="B144" i="21"/>
  <c r="A144" i="21"/>
  <c r="B143" i="21"/>
  <c r="A143" i="21"/>
  <c r="B142" i="21"/>
  <c r="A142" i="21"/>
  <c r="B141" i="21"/>
  <c r="A141" i="21"/>
  <c r="B140" i="21"/>
  <c r="A140" i="21"/>
  <c r="B139" i="21"/>
  <c r="A139" i="21"/>
  <c r="B138" i="21"/>
  <c r="A138" i="21"/>
  <c r="B137" i="21"/>
  <c r="A137" i="21"/>
  <c r="B136" i="21"/>
  <c r="A136" i="21"/>
  <c r="B135" i="21"/>
  <c r="A135" i="21"/>
  <c r="B134" i="21"/>
  <c r="A134" i="21"/>
  <c r="B133" i="21"/>
  <c r="A133" i="21"/>
  <c r="B132" i="21"/>
  <c r="A132" i="21"/>
  <c r="B131" i="21"/>
  <c r="A131" i="21"/>
  <c r="B130" i="21"/>
  <c r="A130" i="21"/>
  <c r="B129" i="21"/>
  <c r="A129" i="21"/>
  <c r="B128" i="21"/>
  <c r="A128" i="21"/>
  <c r="B127" i="21"/>
  <c r="A127" i="21"/>
  <c r="B126" i="21"/>
  <c r="A126" i="21"/>
  <c r="B125" i="21"/>
  <c r="A125" i="21"/>
  <c r="B124" i="21"/>
  <c r="A124" i="21"/>
  <c r="B123" i="21"/>
  <c r="A123" i="21"/>
  <c r="B122" i="21"/>
  <c r="A122" i="21"/>
  <c r="B121" i="21"/>
  <c r="A121" i="21"/>
  <c r="B120" i="21"/>
  <c r="A120" i="21"/>
  <c r="B119" i="21"/>
  <c r="A119" i="21"/>
  <c r="B118" i="21"/>
  <c r="A118" i="21"/>
  <c r="B117" i="21"/>
  <c r="A117" i="21"/>
  <c r="B116" i="21"/>
  <c r="A116" i="21"/>
  <c r="B115" i="21"/>
  <c r="A115" i="21"/>
  <c r="B114" i="21"/>
  <c r="A114" i="21"/>
  <c r="B113" i="21"/>
  <c r="A113" i="21"/>
  <c r="B112" i="21"/>
  <c r="A112" i="21"/>
  <c r="B111" i="21"/>
  <c r="A111" i="21"/>
  <c r="B110" i="21"/>
  <c r="A110" i="21"/>
  <c r="B109" i="21"/>
  <c r="A109" i="21"/>
  <c r="B108" i="21"/>
  <c r="A108" i="21"/>
  <c r="B107" i="21"/>
  <c r="A107" i="21"/>
  <c r="B106" i="21"/>
  <c r="A106" i="21"/>
  <c r="B105" i="21"/>
  <c r="A105" i="21"/>
  <c r="B104" i="21"/>
  <c r="A104" i="21"/>
  <c r="B103" i="21"/>
  <c r="A103" i="21"/>
  <c r="B102" i="21"/>
  <c r="A102" i="21"/>
  <c r="B101" i="21"/>
  <c r="A101" i="21"/>
  <c r="B100" i="21"/>
  <c r="A100" i="21"/>
  <c r="B99" i="21"/>
  <c r="A99" i="21"/>
  <c r="B98" i="21"/>
  <c r="A98" i="21"/>
  <c r="B97" i="21"/>
  <c r="A97" i="21"/>
  <c r="B96" i="21"/>
  <c r="A96" i="21"/>
  <c r="B95" i="21"/>
  <c r="A95" i="21"/>
  <c r="B94" i="21"/>
  <c r="A94" i="21"/>
  <c r="B93" i="21"/>
  <c r="A93" i="21"/>
  <c r="B92" i="21"/>
  <c r="A92" i="21"/>
  <c r="B91" i="21"/>
  <c r="A91" i="21"/>
  <c r="B90" i="21"/>
  <c r="A90" i="21"/>
  <c r="B89" i="21"/>
  <c r="A89" i="21"/>
  <c r="B88" i="21"/>
  <c r="A88" i="21"/>
  <c r="B87" i="21"/>
  <c r="A87" i="21"/>
  <c r="B86" i="21"/>
  <c r="A86" i="21"/>
  <c r="B85" i="21"/>
  <c r="A85" i="21"/>
  <c r="B84" i="21"/>
  <c r="A84" i="21"/>
  <c r="B83" i="21"/>
  <c r="A83" i="21"/>
  <c r="B82" i="21"/>
  <c r="A82" i="21"/>
  <c r="B81" i="21"/>
  <c r="A81" i="21"/>
  <c r="B80" i="21"/>
  <c r="A80" i="21"/>
  <c r="B79" i="21"/>
  <c r="A79" i="21"/>
  <c r="B78" i="21"/>
  <c r="A78" i="21"/>
  <c r="B77" i="21"/>
  <c r="A77" i="21"/>
  <c r="B76" i="21"/>
  <c r="A76" i="21"/>
  <c r="B75" i="21"/>
  <c r="A75" i="21"/>
  <c r="B74" i="21"/>
  <c r="A74" i="21"/>
  <c r="B73" i="21"/>
  <c r="A73" i="21"/>
  <c r="B72" i="21"/>
  <c r="A72" i="21"/>
  <c r="B71" i="21"/>
  <c r="A71" i="21"/>
  <c r="B70" i="21"/>
  <c r="A70" i="21"/>
  <c r="B69" i="21"/>
  <c r="A69" i="21"/>
  <c r="B68" i="21"/>
  <c r="A68" i="21"/>
  <c r="B67" i="21"/>
  <c r="A67" i="21"/>
  <c r="B66" i="21"/>
  <c r="A66" i="21"/>
  <c r="B65" i="21"/>
  <c r="A65" i="21"/>
  <c r="B64" i="21"/>
  <c r="A64" i="21"/>
  <c r="B63" i="21"/>
  <c r="A63" i="21"/>
  <c r="B62" i="21"/>
  <c r="A62" i="21"/>
  <c r="B61" i="21"/>
  <c r="A61" i="21"/>
  <c r="B60" i="21"/>
  <c r="A60" i="21"/>
  <c r="B59" i="21"/>
  <c r="A59" i="21"/>
  <c r="B58" i="21"/>
  <c r="A58" i="21"/>
  <c r="B57" i="21"/>
  <c r="A57" i="21"/>
  <c r="B56" i="21"/>
  <c r="A56" i="21"/>
  <c r="B55" i="21"/>
  <c r="A55" i="21"/>
  <c r="B54" i="21"/>
  <c r="A54" i="21"/>
  <c r="B53" i="21"/>
  <c r="A53" i="21"/>
  <c r="B52" i="21"/>
  <c r="A52" i="21"/>
  <c r="B51" i="21"/>
  <c r="A51" i="21"/>
  <c r="B50" i="21"/>
  <c r="A50" i="21"/>
  <c r="B49" i="21"/>
  <c r="A49" i="21"/>
  <c r="B48" i="21"/>
  <c r="A48" i="21"/>
  <c r="B47" i="21"/>
  <c r="A47" i="21"/>
  <c r="B46" i="21"/>
  <c r="A46" i="21"/>
  <c r="B45" i="21"/>
  <c r="A45" i="21"/>
  <c r="B44" i="21"/>
  <c r="A44" i="21"/>
  <c r="B43" i="21"/>
  <c r="A43" i="21"/>
  <c r="B42" i="21"/>
  <c r="A42" i="21"/>
  <c r="B41" i="21"/>
  <c r="A41" i="21"/>
  <c r="B40" i="21"/>
  <c r="A40" i="21"/>
  <c r="B39" i="21"/>
  <c r="A39" i="21"/>
  <c r="B38" i="21"/>
  <c r="A38" i="21"/>
  <c r="B37" i="21"/>
  <c r="A37" i="21"/>
  <c r="B36" i="21"/>
  <c r="A36" i="21"/>
  <c r="B35" i="21"/>
  <c r="A35" i="21"/>
  <c r="B34" i="21"/>
  <c r="A34" i="21"/>
  <c r="B33" i="21"/>
  <c r="A33" i="21"/>
  <c r="B32" i="21"/>
  <c r="A32" i="21"/>
  <c r="B31" i="21"/>
  <c r="A31" i="21"/>
  <c r="B30" i="21"/>
  <c r="A30" i="21"/>
  <c r="B29" i="21"/>
  <c r="A29" i="21"/>
  <c r="B28" i="21"/>
  <c r="A28" i="21"/>
  <c r="B27" i="21"/>
  <c r="A27" i="21"/>
  <c r="B26" i="21"/>
  <c r="A26" i="21"/>
  <c r="B25" i="21"/>
  <c r="A25" i="21"/>
  <c r="B24" i="21"/>
  <c r="A24" i="21"/>
  <c r="B23" i="21"/>
  <c r="A23" i="21"/>
  <c r="B22" i="21"/>
  <c r="A22" i="21"/>
  <c r="B21" i="21"/>
  <c r="A21" i="21"/>
  <c r="B20" i="21"/>
  <c r="A20" i="21"/>
  <c r="B19" i="21"/>
  <c r="A19" i="21"/>
  <c r="B18" i="21"/>
  <c r="A18" i="21"/>
  <c r="B17" i="21"/>
  <c r="A17" i="21"/>
  <c r="B16" i="21"/>
  <c r="A16" i="21"/>
  <c r="B15" i="21"/>
  <c r="A15" i="21"/>
  <c r="B14" i="21"/>
  <c r="A14" i="21"/>
  <c r="B13" i="21"/>
  <c r="A13" i="21"/>
  <c r="B12" i="21"/>
  <c r="A12" i="21"/>
  <c r="B11" i="21"/>
  <c r="A11" i="21"/>
  <c r="B10" i="21"/>
  <c r="A10" i="21"/>
  <c r="B9" i="21"/>
  <c r="A9" i="21"/>
  <c r="B8" i="21"/>
  <c r="A8" i="21"/>
  <c r="B7" i="21"/>
  <c r="A7" i="21"/>
  <c r="B6" i="21"/>
  <c r="A6" i="21"/>
  <c r="B5" i="21"/>
  <c r="A5" i="21"/>
  <c r="B4" i="21"/>
  <c r="A4" i="21"/>
  <c r="C4" i="21" l="1" a="1"/>
  <c r="C4" i="21" s="1"/>
  <c r="AN500" i="20"/>
  <c r="O500" i="20"/>
  <c r="AN499" i="20"/>
  <c r="O499" i="20"/>
  <c r="AN498" i="20"/>
  <c r="O498" i="20"/>
  <c r="AN497" i="20"/>
  <c r="O497" i="20"/>
  <c r="AN496" i="20"/>
  <c r="O496" i="20"/>
  <c r="AN495" i="20"/>
  <c r="O495" i="20"/>
  <c r="AN494" i="20"/>
  <c r="O494" i="20"/>
  <c r="AN493" i="20"/>
  <c r="O493" i="20"/>
  <c r="AN492" i="20"/>
  <c r="O492" i="20"/>
  <c r="AN491" i="20"/>
  <c r="O491" i="20"/>
  <c r="AN490" i="20"/>
  <c r="O490" i="20"/>
  <c r="AN489" i="20"/>
  <c r="O489" i="20"/>
  <c r="AN488" i="20"/>
  <c r="O488" i="20"/>
  <c r="AN487" i="20"/>
  <c r="O487" i="20"/>
  <c r="AN486" i="20"/>
  <c r="O486" i="20"/>
  <c r="AN485" i="20"/>
  <c r="O485" i="20"/>
  <c r="AN484" i="20"/>
  <c r="O484" i="20"/>
  <c r="AN483" i="20"/>
  <c r="O483" i="20"/>
  <c r="AN482" i="20"/>
  <c r="O482" i="20"/>
  <c r="AN481" i="20"/>
  <c r="O481" i="20"/>
  <c r="AN480" i="20"/>
  <c r="O480" i="20"/>
  <c r="AN479" i="20"/>
  <c r="O479" i="20"/>
  <c r="AN478" i="20"/>
  <c r="O478" i="20"/>
  <c r="AN477" i="20"/>
  <c r="O477" i="20"/>
  <c r="AN476" i="20"/>
  <c r="O476" i="20"/>
  <c r="AN475" i="20"/>
  <c r="O475" i="20"/>
  <c r="AN474" i="20"/>
  <c r="O474" i="20"/>
  <c r="AN473" i="20"/>
  <c r="O473" i="20"/>
  <c r="AN472" i="20"/>
  <c r="O472" i="20"/>
  <c r="AN471" i="20"/>
  <c r="O471" i="20"/>
  <c r="AN470" i="20"/>
  <c r="O470" i="20"/>
  <c r="AN469" i="20"/>
  <c r="O469" i="20"/>
  <c r="AN468" i="20"/>
  <c r="O468" i="20"/>
  <c r="AN467" i="20"/>
  <c r="O467" i="20"/>
  <c r="AN466" i="20"/>
  <c r="O466" i="20"/>
  <c r="AN465" i="20"/>
  <c r="O465" i="20"/>
  <c r="AN464" i="20"/>
  <c r="O464" i="20"/>
  <c r="AN463" i="20"/>
  <c r="O463" i="20"/>
  <c r="AN462" i="20"/>
  <c r="O462" i="20"/>
  <c r="AN461" i="20"/>
  <c r="O461" i="20"/>
  <c r="AN460" i="20"/>
  <c r="O460" i="20"/>
  <c r="AN459" i="20"/>
  <c r="O459" i="20"/>
  <c r="AN458" i="20"/>
  <c r="O458" i="20"/>
  <c r="AN457" i="20"/>
  <c r="O457" i="20"/>
  <c r="AN456" i="20"/>
  <c r="O456" i="20"/>
  <c r="AN455" i="20"/>
  <c r="O455" i="20"/>
  <c r="AN454" i="20"/>
  <c r="O454" i="20"/>
  <c r="AN453" i="20"/>
  <c r="O453" i="20"/>
  <c r="AN452" i="20"/>
  <c r="O452" i="20"/>
  <c r="AN451" i="20"/>
  <c r="O451" i="20"/>
  <c r="AN450" i="20"/>
  <c r="O450" i="20"/>
  <c r="AN449" i="20"/>
  <c r="O449" i="20"/>
  <c r="AN448" i="20"/>
  <c r="O448" i="20"/>
  <c r="AN447" i="20"/>
  <c r="O447" i="20"/>
  <c r="AN446" i="20"/>
  <c r="O446" i="20"/>
  <c r="AN445" i="20"/>
  <c r="O445" i="20"/>
  <c r="AN444" i="20"/>
  <c r="O444" i="20"/>
  <c r="AN443" i="20"/>
  <c r="O443" i="20"/>
  <c r="AN442" i="20"/>
  <c r="O442" i="20"/>
  <c r="AN441" i="20"/>
  <c r="O441" i="20"/>
  <c r="AN440" i="20"/>
  <c r="O440" i="20"/>
  <c r="AN439" i="20"/>
  <c r="O439" i="20"/>
  <c r="AN438" i="20"/>
  <c r="O438" i="20"/>
  <c r="AN437" i="20"/>
  <c r="O437" i="20"/>
  <c r="AN436" i="20"/>
  <c r="O436" i="20"/>
  <c r="AN435" i="20"/>
  <c r="O435" i="20"/>
  <c r="AN434" i="20"/>
  <c r="O434" i="20"/>
  <c r="AN433" i="20"/>
  <c r="O433" i="20"/>
  <c r="AN432" i="20"/>
  <c r="O432" i="20"/>
  <c r="AN431" i="20"/>
  <c r="O431" i="20"/>
  <c r="AN430" i="20"/>
  <c r="O430" i="20"/>
  <c r="AN429" i="20"/>
  <c r="O429" i="20"/>
  <c r="AN428" i="20"/>
  <c r="O428" i="20"/>
  <c r="AN427" i="20"/>
  <c r="O427" i="20"/>
  <c r="AN426" i="20"/>
  <c r="O426" i="20"/>
  <c r="AN425" i="20"/>
  <c r="O425" i="20"/>
  <c r="AN424" i="20"/>
  <c r="O424" i="20"/>
  <c r="AN423" i="20"/>
  <c r="O423" i="20"/>
  <c r="AN422" i="20"/>
  <c r="O422" i="20"/>
  <c r="AN421" i="20"/>
  <c r="O421" i="20"/>
  <c r="AN420" i="20"/>
  <c r="O420" i="20"/>
  <c r="AN419" i="20"/>
  <c r="O419" i="20"/>
  <c r="AN418" i="20"/>
  <c r="O418" i="20"/>
  <c r="AN417" i="20"/>
  <c r="O417" i="20"/>
  <c r="AN416" i="20"/>
  <c r="O416" i="20"/>
  <c r="AN415" i="20"/>
  <c r="O415" i="20"/>
  <c r="AN414" i="20"/>
  <c r="O414" i="20"/>
  <c r="AN413" i="20"/>
  <c r="O413" i="20"/>
  <c r="AN412" i="20"/>
  <c r="O412" i="20"/>
  <c r="AN411" i="20"/>
  <c r="O411" i="20"/>
  <c r="AN410" i="20"/>
  <c r="O410" i="20"/>
  <c r="AN409" i="20"/>
  <c r="O409" i="20"/>
  <c r="AN408" i="20"/>
  <c r="O408" i="20"/>
  <c r="AN407" i="20"/>
  <c r="O407" i="20"/>
  <c r="AN406" i="20"/>
  <c r="O406" i="20"/>
  <c r="AN405" i="20"/>
  <c r="O405" i="20"/>
  <c r="AN404" i="20"/>
  <c r="O404" i="20"/>
  <c r="AN403" i="20"/>
  <c r="O403" i="20"/>
  <c r="AN402" i="20"/>
  <c r="O402" i="20"/>
  <c r="AN401" i="20"/>
  <c r="O401" i="20"/>
  <c r="AN400" i="20"/>
  <c r="O400" i="20"/>
  <c r="AN399" i="20"/>
  <c r="O399" i="20"/>
  <c r="AN398" i="20"/>
  <c r="O398" i="20"/>
  <c r="AN397" i="20"/>
  <c r="O397" i="20"/>
  <c r="AN396" i="20"/>
  <c r="O396" i="20"/>
  <c r="AN395" i="20"/>
  <c r="O395" i="20"/>
  <c r="AN394" i="20"/>
  <c r="O394" i="20"/>
  <c r="AN393" i="20"/>
  <c r="O393" i="20"/>
  <c r="AN392" i="20"/>
  <c r="O392" i="20"/>
  <c r="AN391" i="20"/>
  <c r="O391" i="20"/>
  <c r="AN390" i="20"/>
  <c r="O390" i="20"/>
  <c r="AN389" i="20"/>
  <c r="O389" i="20"/>
  <c r="AN388" i="20"/>
  <c r="O388" i="20"/>
  <c r="AN387" i="20"/>
  <c r="O387" i="20"/>
  <c r="AN386" i="20"/>
  <c r="O386" i="20"/>
  <c r="AN385" i="20"/>
  <c r="O385" i="20"/>
  <c r="AN384" i="20"/>
  <c r="O384" i="20"/>
  <c r="AN383" i="20"/>
  <c r="O383" i="20"/>
  <c r="AN382" i="20"/>
  <c r="O382" i="20"/>
  <c r="AN381" i="20"/>
  <c r="O381" i="20"/>
  <c r="AN380" i="20"/>
  <c r="O380" i="20"/>
  <c r="AN379" i="20"/>
  <c r="O379" i="20"/>
  <c r="AN378" i="20"/>
  <c r="O378" i="20"/>
  <c r="AN377" i="20"/>
  <c r="O377" i="20"/>
  <c r="AN376" i="20"/>
  <c r="O376" i="20"/>
  <c r="AN375" i="20"/>
  <c r="O375" i="20"/>
  <c r="AN374" i="20"/>
  <c r="O374" i="20"/>
  <c r="AN373" i="20"/>
  <c r="O373" i="20"/>
  <c r="AN372" i="20"/>
  <c r="O372" i="20"/>
  <c r="AN371" i="20"/>
  <c r="O371" i="20"/>
  <c r="AN370" i="20"/>
  <c r="O370" i="20"/>
  <c r="AN369" i="20"/>
  <c r="O369" i="20"/>
  <c r="AN368" i="20"/>
  <c r="O368" i="20"/>
  <c r="AN367" i="20"/>
  <c r="O367" i="20"/>
  <c r="AN366" i="20"/>
  <c r="O366" i="20"/>
  <c r="AN365" i="20"/>
  <c r="O365" i="20"/>
  <c r="AN364" i="20"/>
  <c r="O364" i="20"/>
  <c r="AN363" i="20"/>
  <c r="O363" i="20"/>
  <c r="AN362" i="20"/>
  <c r="O362" i="20"/>
  <c r="AN361" i="20"/>
  <c r="O361" i="20"/>
  <c r="AN360" i="20"/>
  <c r="O360" i="20"/>
  <c r="AN359" i="20"/>
  <c r="O359" i="20"/>
  <c r="AN358" i="20"/>
  <c r="O358" i="20"/>
  <c r="AN357" i="20"/>
  <c r="O357" i="20"/>
  <c r="AN356" i="20"/>
  <c r="O356" i="20"/>
  <c r="AN355" i="20"/>
  <c r="O355" i="20"/>
  <c r="AN354" i="20"/>
  <c r="O354" i="20"/>
  <c r="AN353" i="20"/>
  <c r="O353" i="20"/>
  <c r="AN352" i="20"/>
  <c r="O352" i="20"/>
  <c r="AN351" i="20"/>
  <c r="O351" i="20"/>
  <c r="AN350" i="20"/>
  <c r="O350" i="20"/>
  <c r="AN349" i="20"/>
  <c r="O349" i="20"/>
  <c r="AN348" i="20"/>
  <c r="O348" i="20"/>
  <c r="AN347" i="20"/>
  <c r="O347" i="20"/>
  <c r="AN346" i="20"/>
  <c r="O346" i="20"/>
  <c r="AN345" i="20"/>
  <c r="O345" i="20"/>
  <c r="AN344" i="20"/>
  <c r="O344" i="20"/>
  <c r="AN343" i="20"/>
  <c r="O343" i="20"/>
  <c r="AN342" i="20"/>
  <c r="O342" i="20"/>
  <c r="AN341" i="20"/>
  <c r="O341" i="20"/>
  <c r="AN340" i="20"/>
  <c r="O340" i="20"/>
  <c r="AN339" i="20"/>
  <c r="O339" i="20"/>
  <c r="AN338" i="20"/>
  <c r="O338" i="20"/>
  <c r="AN337" i="20"/>
  <c r="O337" i="20"/>
  <c r="AN336" i="20"/>
  <c r="O336" i="20"/>
  <c r="AN335" i="20"/>
  <c r="O335" i="20"/>
  <c r="AN334" i="20"/>
  <c r="O334" i="20"/>
  <c r="AN333" i="20"/>
  <c r="O333" i="20"/>
  <c r="AN332" i="20"/>
  <c r="O332" i="20"/>
  <c r="AN331" i="20"/>
  <c r="O331" i="20"/>
  <c r="AN330" i="20"/>
  <c r="O330" i="20"/>
  <c r="AN329" i="20"/>
  <c r="O329" i="20"/>
  <c r="AN328" i="20"/>
  <c r="O328" i="20"/>
  <c r="AN327" i="20"/>
  <c r="O327" i="20"/>
  <c r="AN326" i="20"/>
  <c r="O326" i="20"/>
  <c r="AN325" i="20"/>
  <c r="O325" i="20"/>
  <c r="AN324" i="20"/>
  <c r="O324" i="20"/>
  <c r="AN323" i="20"/>
  <c r="O323" i="20"/>
  <c r="AN322" i="20"/>
  <c r="O322" i="20"/>
  <c r="AN321" i="20"/>
  <c r="O321" i="20"/>
  <c r="AN320" i="20"/>
  <c r="O320" i="20"/>
  <c r="AN319" i="20"/>
  <c r="O319" i="20"/>
  <c r="AN318" i="20"/>
  <c r="O318" i="20"/>
  <c r="AN317" i="20"/>
  <c r="O317" i="20"/>
  <c r="AN316" i="20"/>
  <c r="O316" i="20"/>
  <c r="AN315" i="20"/>
  <c r="O315" i="20"/>
  <c r="AN314" i="20"/>
  <c r="O314" i="20"/>
  <c r="AN313" i="20"/>
  <c r="O313" i="20"/>
  <c r="AN312" i="20"/>
  <c r="O312" i="20"/>
  <c r="AN311" i="20"/>
  <c r="O311" i="20"/>
  <c r="AN310" i="20"/>
  <c r="O310" i="20"/>
  <c r="AN309" i="20"/>
  <c r="O309" i="20"/>
  <c r="AN308" i="20"/>
  <c r="O308" i="20"/>
  <c r="AN307" i="20"/>
  <c r="O307" i="20"/>
  <c r="AN306" i="20"/>
  <c r="O306" i="20"/>
  <c r="AN305" i="20"/>
  <c r="O305" i="20"/>
  <c r="AN304" i="20"/>
  <c r="O304" i="20"/>
  <c r="AN303" i="20"/>
  <c r="O303" i="20"/>
  <c r="AN302" i="20"/>
  <c r="O302" i="20"/>
  <c r="AN301" i="20"/>
  <c r="O301" i="20"/>
  <c r="AN300" i="20"/>
  <c r="O300" i="20"/>
  <c r="AN299" i="20"/>
  <c r="O299" i="20"/>
  <c r="AN298" i="20"/>
  <c r="O298" i="20"/>
  <c r="AN297" i="20"/>
  <c r="O297" i="20"/>
  <c r="AN296" i="20"/>
  <c r="O296" i="20"/>
  <c r="AN295" i="20"/>
  <c r="O295" i="20"/>
  <c r="AN294" i="20"/>
  <c r="O294" i="20"/>
  <c r="AN293" i="20"/>
  <c r="O293" i="20"/>
  <c r="AN292" i="20"/>
  <c r="O292" i="20"/>
  <c r="AN291" i="20"/>
  <c r="O291" i="20"/>
  <c r="AN290" i="20"/>
  <c r="O290" i="20"/>
  <c r="AN289" i="20"/>
  <c r="O289" i="20"/>
  <c r="AN288" i="20"/>
  <c r="O288" i="20"/>
  <c r="AN287" i="20"/>
  <c r="O287" i="20"/>
  <c r="AN286" i="20"/>
  <c r="O286" i="20"/>
  <c r="AN285" i="20"/>
  <c r="O285" i="20"/>
  <c r="AN284" i="20"/>
  <c r="O284" i="20"/>
  <c r="AN283" i="20"/>
  <c r="O283" i="20"/>
  <c r="AN282" i="20"/>
  <c r="O282" i="20"/>
  <c r="AN281" i="20"/>
  <c r="O281" i="20"/>
  <c r="AN280" i="20"/>
  <c r="O280" i="20"/>
  <c r="AN279" i="20"/>
  <c r="O279" i="20"/>
  <c r="AN278" i="20"/>
  <c r="O278" i="20"/>
  <c r="AN277" i="20"/>
  <c r="O277" i="20"/>
  <c r="AN276" i="20"/>
  <c r="O276" i="20"/>
  <c r="AN275" i="20"/>
  <c r="O275" i="20"/>
  <c r="AN274" i="20"/>
  <c r="O274" i="20"/>
  <c r="AN273" i="20"/>
  <c r="O273" i="20"/>
  <c r="AN272" i="20"/>
  <c r="O272" i="20"/>
  <c r="AN271" i="20"/>
  <c r="O271" i="20"/>
  <c r="AN270" i="20"/>
  <c r="O270" i="20"/>
  <c r="AN269" i="20"/>
  <c r="O269" i="20"/>
  <c r="AN268" i="20"/>
  <c r="O268" i="20"/>
  <c r="AN267" i="20"/>
  <c r="O267" i="20"/>
  <c r="AN266" i="20"/>
  <c r="O266" i="20"/>
  <c r="AN265" i="20"/>
  <c r="O265" i="20"/>
  <c r="AN264" i="20"/>
  <c r="O264" i="20"/>
  <c r="AN263" i="20"/>
  <c r="O263" i="20"/>
  <c r="AN262" i="20"/>
  <c r="O262" i="20"/>
  <c r="AN261" i="20"/>
  <c r="O261" i="20"/>
  <c r="AN260" i="20"/>
  <c r="O260" i="20"/>
  <c r="AN259" i="20"/>
  <c r="O259" i="20"/>
  <c r="AN258" i="20"/>
  <c r="O258" i="20"/>
  <c r="AN257" i="20"/>
  <c r="O257" i="20"/>
  <c r="AN256" i="20"/>
  <c r="O256" i="20"/>
  <c r="AN255" i="20"/>
  <c r="O255" i="20"/>
  <c r="AN254" i="20"/>
  <c r="O254" i="20"/>
  <c r="AN253" i="20"/>
  <c r="O253" i="20"/>
  <c r="AN252" i="20"/>
  <c r="O252" i="20"/>
  <c r="AN251" i="20"/>
  <c r="O251" i="20"/>
  <c r="AN250" i="20"/>
  <c r="O250" i="20"/>
  <c r="AN249" i="20"/>
  <c r="O249" i="20"/>
  <c r="AN248" i="20"/>
  <c r="O248" i="20"/>
  <c r="AN247" i="20"/>
  <c r="O247" i="20"/>
  <c r="AN246" i="20"/>
  <c r="O246" i="20"/>
  <c r="AN245" i="20"/>
  <c r="O245" i="20"/>
  <c r="AN244" i="20"/>
  <c r="O244" i="20"/>
  <c r="AN243" i="20"/>
  <c r="O243" i="20"/>
  <c r="AN242" i="20"/>
  <c r="O242" i="20"/>
  <c r="AN241" i="20"/>
  <c r="O241" i="20"/>
  <c r="AN240" i="20"/>
  <c r="O240" i="20"/>
  <c r="AN239" i="20"/>
  <c r="O239" i="20"/>
  <c r="AN238" i="20"/>
  <c r="O238" i="20"/>
  <c r="AN237" i="20"/>
  <c r="O237" i="20"/>
  <c r="AN236" i="20"/>
  <c r="O236" i="20"/>
  <c r="AN235" i="20"/>
  <c r="O235" i="20"/>
  <c r="AN234" i="20"/>
  <c r="O234" i="20"/>
  <c r="AN233" i="20"/>
  <c r="O233" i="20"/>
  <c r="AN232" i="20"/>
  <c r="O232" i="20"/>
  <c r="AN231" i="20"/>
  <c r="O231" i="20"/>
  <c r="AN230" i="20"/>
  <c r="O230" i="20"/>
  <c r="AN229" i="20"/>
  <c r="O229" i="20"/>
  <c r="AN228" i="20"/>
  <c r="O228" i="20"/>
  <c r="AN227" i="20"/>
  <c r="O227" i="20"/>
  <c r="AN226" i="20"/>
  <c r="O226" i="20"/>
  <c r="AN225" i="20"/>
  <c r="O225" i="20"/>
  <c r="AN224" i="20"/>
  <c r="O224" i="20"/>
  <c r="AN223" i="20"/>
  <c r="O223" i="20"/>
  <c r="AN222" i="20"/>
  <c r="O222" i="20"/>
  <c r="AN221" i="20"/>
  <c r="O221" i="20"/>
  <c r="AN220" i="20"/>
  <c r="O220" i="20"/>
  <c r="AN219" i="20"/>
  <c r="O219" i="20"/>
  <c r="AN218" i="20"/>
  <c r="O218" i="20"/>
  <c r="AN217" i="20"/>
  <c r="O217" i="20"/>
  <c r="AN216" i="20"/>
  <c r="O216" i="20"/>
  <c r="AN215" i="20"/>
  <c r="O215" i="20"/>
  <c r="AN214" i="20"/>
  <c r="O214" i="20"/>
  <c r="AN213" i="20"/>
  <c r="O213" i="20"/>
  <c r="AN212" i="20"/>
  <c r="O212" i="20"/>
  <c r="AN211" i="20"/>
  <c r="O211" i="20"/>
  <c r="AN210" i="20"/>
  <c r="O210" i="20"/>
  <c r="AN209" i="20"/>
  <c r="O209" i="20"/>
  <c r="AN208" i="20"/>
  <c r="O208" i="20"/>
  <c r="AN207" i="20"/>
  <c r="O207" i="20"/>
  <c r="AN206" i="20"/>
  <c r="O206" i="20"/>
  <c r="AN205" i="20"/>
  <c r="O205" i="20"/>
  <c r="AN204" i="20"/>
  <c r="O204" i="20"/>
  <c r="AN203" i="20"/>
  <c r="O203" i="20"/>
  <c r="AN202" i="20"/>
  <c r="O202" i="20"/>
  <c r="AN201" i="20"/>
  <c r="O201" i="20"/>
  <c r="AN200" i="20"/>
  <c r="O200" i="20"/>
  <c r="AN199" i="20"/>
  <c r="O199" i="20"/>
  <c r="AN198" i="20"/>
  <c r="O198" i="20"/>
  <c r="AN197" i="20"/>
  <c r="O197" i="20"/>
  <c r="AN196" i="20"/>
  <c r="O196" i="20"/>
  <c r="AN195" i="20"/>
  <c r="O195" i="20"/>
  <c r="AN194" i="20"/>
  <c r="O194" i="20"/>
  <c r="AN193" i="20"/>
  <c r="O193" i="20"/>
  <c r="AN192" i="20"/>
  <c r="O192" i="20"/>
  <c r="AN191" i="20"/>
  <c r="O191" i="20"/>
  <c r="AN190" i="20"/>
  <c r="O190" i="20"/>
  <c r="AN189" i="20"/>
  <c r="O189" i="20"/>
  <c r="AN188" i="20"/>
  <c r="O188" i="20"/>
  <c r="AN187" i="20"/>
  <c r="O187" i="20"/>
  <c r="AN186" i="20"/>
  <c r="O186" i="20"/>
  <c r="AN185" i="20"/>
  <c r="O185" i="20"/>
  <c r="AN184" i="20"/>
  <c r="O184" i="20"/>
  <c r="AN183" i="20"/>
  <c r="O183" i="20"/>
  <c r="AN182" i="20"/>
  <c r="O182" i="20"/>
  <c r="AN181" i="20"/>
  <c r="O181" i="20"/>
  <c r="AN180" i="20"/>
  <c r="O180" i="20"/>
  <c r="AN179" i="20"/>
  <c r="O179" i="20"/>
  <c r="AN178" i="20"/>
  <c r="O178" i="20"/>
  <c r="AN177" i="20"/>
  <c r="O177" i="20"/>
  <c r="AN176" i="20"/>
  <c r="O176" i="20"/>
  <c r="AN175" i="20"/>
  <c r="O175" i="20"/>
  <c r="AN174" i="20"/>
  <c r="O174" i="20"/>
  <c r="AN173" i="20"/>
  <c r="O173" i="20"/>
  <c r="AN172" i="20"/>
  <c r="O172" i="20"/>
  <c r="AN171" i="20"/>
  <c r="O171" i="20"/>
  <c r="AN170" i="20"/>
  <c r="O170" i="20"/>
  <c r="AN169" i="20"/>
  <c r="O169" i="20"/>
  <c r="AN168" i="20"/>
  <c r="O168" i="20"/>
  <c r="AN167" i="20"/>
  <c r="O167" i="20"/>
  <c r="AN166" i="20"/>
  <c r="O166" i="20"/>
  <c r="AN165" i="20"/>
  <c r="O165" i="20"/>
  <c r="AN164" i="20"/>
  <c r="O164" i="20"/>
  <c r="AN163" i="20"/>
  <c r="O163" i="20"/>
  <c r="AN162" i="20"/>
  <c r="O162" i="20"/>
  <c r="AN161" i="20"/>
  <c r="O161" i="20"/>
  <c r="AN160" i="20"/>
  <c r="O160" i="20"/>
  <c r="AN159" i="20"/>
  <c r="O159" i="20"/>
  <c r="AN158" i="20"/>
  <c r="O158" i="20"/>
  <c r="AN157" i="20"/>
  <c r="O157" i="20"/>
  <c r="AN156" i="20"/>
  <c r="O156" i="20"/>
  <c r="AN155" i="20"/>
  <c r="O155" i="20"/>
  <c r="AN154" i="20"/>
  <c r="O154" i="20"/>
  <c r="AN153" i="20"/>
  <c r="O153" i="20"/>
  <c r="AN152" i="20"/>
  <c r="O152" i="20"/>
  <c r="AN151" i="20"/>
  <c r="O151" i="20"/>
  <c r="AN150" i="20"/>
  <c r="O150" i="20"/>
  <c r="AN149" i="20"/>
  <c r="O149" i="20"/>
  <c r="AN148" i="20"/>
  <c r="O148" i="20"/>
  <c r="AN147" i="20"/>
  <c r="O147" i="20"/>
  <c r="AN146" i="20"/>
  <c r="O146" i="20"/>
  <c r="AN145" i="20"/>
  <c r="O145" i="20"/>
  <c r="AN144" i="20"/>
  <c r="O144" i="20"/>
  <c r="AN143" i="20"/>
  <c r="O143" i="20"/>
  <c r="AN142" i="20"/>
  <c r="O142" i="20"/>
  <c r="AN141" i="20"/>
  <c r="O141" i="20"/>
  <c r="AN140" i="20"/>
  <c r="O140" i="20"/>
  <c r="AN139" i="20"/>
  <c r="O139" i="20"/>
  <c r="AN138" i="20"/>
  <c r="O138" i="20"/>
  <c r="AN137" i="20"/>
  <c r="O137" i="20"/>
  <c r="AN136" i="20"/>
  <c r="O136" i="20"/>
  <c r="AN135" i="20"/>
  <c r="O135" i="20"/>
  <c r="AN134" i="20"/>
  <c r="O134" i="20"/>
  <c r="AN133" i="20"/>
  <c r="O133" i="20"/>
  <c r="AN132" i="20"/>
  <c r="O132" i="20"/>
  <c r="AN131" i="20"/>
  <c r="O131" i="20"/>
  <c r="AN130" i="20"/>
  <c r="O130" i="20"/>
  <c r="AN129" i="20"/>
  <c r="O129" i="20"/>
  <c r="AN128" i="20"/>
  <c r="O128" i="20"/>
  <c r="AN127" i="20"/>
  <c r="O127" i="20"/>
  <c r="AN126" i="20"/>
  <c r="O126" i="20"/>
  <c r="AN125" i="20"/>
  <c r="O125" i="20"/>
  <c r="AN124" i="20"/>
  <c r="O124" i="20"/>
  <c r="AN123" i="20"/>
  <c r="O123" i="20"/>
  <c r="AN122" i="20"/>
  <c r="O122" i="20"/>
  <c r="AN121" i="20"/>
  <c r="O121" i="20"/>
  <c r="AN120" i="20"/>
  <c r="O120" i="20"/>
  <c r="AN119" i="20"/>
  <c r="O119" i="20"/>
  <c r="AN118" i="20"/>
  <c r="O118" i="20"/>
  <c r="AN117" i="20"/>
  <c r="O117" i="20"/>
  <c r="AN116" i="20"/>
  <c r="O116" i="20"/>
  <c r="AN115" i="20"/>
  <c r="O115" i="20"/>
  <c r="AN114" i="20"/>
  <c r="O114" i="20"/>
  <c r="AN113" i="20"/>
  <c r="O113" i="20"/>
  <c r="AN112" i="20"/>
  <c r="O112" i="20"/>
  <c r="AN111" i="20"/>
  <c r="O111" i="20"/>
  <c r="AN110" i="20"/>
  <c r="O110" i="20"/>
  <c r="AN109" i="20"/>
  <c r="O109" i="20"/>
  <c r="AN108" i="20"/>
  <c r="O108" i="20"/>
  <c r="AN107" i="20"/>
  <c r="O107" i="20"/>
  <c r="AN106" i="20"/>
  <c r="O106" i="20"/>
  <c r="AN105" i="20"/>
  <c r="O105" i="20"/>
  <c r="AN104" i="20"/>
  <c r="O104" i="20"/>
  <c r="AN103" i="20"/>
  <c r="O103" i="20"/>
  <c r="AN102" i="20"/>
  <c r="O102" i="20"/>
  <c r="AN101" i="20"/>
  <c r="O101" i="20"/>
  <c r="AN100" i="20"/>
  <c r="O100" i="20"/>
  <c r="AN99" i="20"/>
  <c r="O99" i="20"/>
  <c r="AN98" i="20"/>
  <c r="O98" i="20"/>
  <c r="AN97" i="20"/>
  <c r="O97" i="20"/>
  <c r="AN96" i="20"/>
  <c r="O96" i="20"/>
  <c r="AN95" i="20"/>
  <c r="O95" i="20"/>
  <c r="AN94" i="20"/>
  <c r="O94" i="20"/>
  <c r="AN93" i="20"/>
  <c r="O93" i="20"/>
  <c r="AN92" i="20"/>
  <c r="O92" i="20"/>
  <c r="AN91" i="20"/>
  <c r="O91" i="20"/>
  <c r="AN90" i="20"/>
  <c r="O90" i="20"/>
  <c r="AN89" i="20"/>
  <c r="O89" i="20"/>
  <c r="AN88" i="20"/>
  <c r="O88" i="20"/>
  <c r="AN87" i="20"/>
  <c r="O87" i="20"/>
  <c r="AN86" i="20"/>
  <c r="O86" i="20"/>
  <c r="AN85" i="20"/>
  <c r="O85" i="20"/>
  <c r="AN84" i="20"/>
  <c r="O84" i="20"/>
  <c r="AN83" i="20"/>
  <c r="O83" i="20"/>
  <c r="AN82" i="20"/>
  <c r="O82" i="20"/>
  <c r="AN81" i="20"/>
  <c r="O81" i="20"/>
  <c r="AN80" i="20"/>
  <c r="O80" i="20"/>
  <c r="AN79" i="20"/>
  <c r="O79" i="20"/>
  <c r="AN78" i="20"/>
  <c r="O78" i="20"/>
  <c r="AN77" i="20"/>
  <c r="O77" i="20"/>
  <c r="AN76" i="20"/>
  <c r="O76" i="20"/>
  <c r="AN75" i="20"/>
  <c r="O75" i="20"/>
  <c r="AN74" i="20"/>
  <c r="O74" i="20"/>
  <c r="AN73" i="20"/>
  <c r="O73" i="20"/>
  <c r="AN72" i="20"/>
  <c r="O72" i="20"/>
  <c r="AN71" i="20"/>
  <c r="O71" i="20"/>
  <c r="AN70" i="20"/>
  <c r="O70" i="20"/>
  <c r="AN69" i="20"/>
  <c r="O69" i="20"/>
  <c r="AN68" i="20"/>
  <c r="O68" i="20"/>
  <c r="AN67" i="20"/>
  <c r="O67" i="20"/>
  <c r="AN66" i="20"/>
  <c r="O66" i="20"/>
  <c r="AN65" i="20"/>
  <c r="O65" i="20"/>
  <c r="AN64" i="20"/>
  <c r="O64" i="20"/>
  <c r="AN63" i="20"/>
  <c r="O63" i="20"/>
  <c r="AN62" i="20"/>
  <c r="O62" i="20"/>
  <c r="AN61" i="20"/>
  <c r="O61" i="20"/>
  <c r="AN60" i="20"/>
  <c r="O60" i="20"/>
  <c r="AN59" i="20"/>
  <c r="O59" i="20"/>
  <c r="AN58" i="20"/>
  <c r="O58" i="20"/>
  <c r="AN57" i="20"/>
  <c r="O57" i="20"/>
  <c r="AN56" i="20"/>
  <c r="O56" i="20"/>
  <c r="AN55" i="20"/>
  <c r="O55" i="20"/>
  <c r="AN54" i="20"/>
  <c r="O54" i="20"/>
  <c r="AN53" i="20"/>
  <c r="O53" i="20"/>
  <c r="AN52" i="20"/>
  <c r="O52" i="20"/>
  <c r="AN51" i="20"/>
  <c r="O51" i="20"/>
  <c r="AN50" i="20"/>
  <c r="O50" i="20"/>
  <c r="AN49" i="20"/>
  <c r="O49" i="20"/>
  <c r="AN48" i="20"/>
  <c r="O48" i="20"/>
  <c r="AN47" i="20"/>
  <c r="O47" i="20"/>
  <c r="AN46" i="20"/>
  <c r="O46" i="20"/>
  <c r="AN45" i="20"/>
  <c r="O45" i="20"/>
  <c r="AN44" i="20"/>
  <c r="O44" i="20"/>
  <c r="AN43" i="20"/>
  <c r="O43" i="20"/>
  <c r="AN42" i="20"/>
  <c r="O42" i="20"/>
  <c r="AN41" i="20"/>
  <c r="O41" i="20"/>
  <c r="AN40" i="20"/>
  <c r="O40" i="20"/>
  <c r="AN39" i="20"/>
  <c r="O39" i="20"/>
  <c r="AN38" i="20"/>
  <c r="O38" i="20"/>
  <c r="AN37" i="20"/>
  <c r="O37" i="20"/>
  <c r="AN36" i="20"/>
  <c r="O36" i="20"/>
  <c r="AN35" i="20"/>
  <c r="O35" i="20"/>
  <c r="AN34" i="20"/>
  <c r="O34" i="20"/>
  <c r="AN33" i="20"/>
  <c r="O33" i="20"/>
  <c r="AN32" i="20"/>
  <c r="O32" i="20"/>
  <c r="AN31" i="20"/>
  <c r="O31" i="20"/>
  <c r="AN30" i="20"/>
  <c r="O30" i="20"/>
  <c r="AN29" i="20"/>
  <c r="O29" i="20"/>
  <c r="AN28" i="20"/>
  <c r="O28" i="20"/>
  <c r="AN27" i="20"/>
  <c r="O27" i="20"/>
  <c r="AN26" i="20"/>
  <c r="O26" i="20"/>
  <c r="AN25" i="20"/>
  <c r="O25" i="20"/>
  <c r="AN24" i="20"/>
  <c r="O24" i="20"/>
  <c r="AN23" i="20"/>
  <c r="O23" i="20"/>
  <c r="AN22" i="20"/>
  <c r="O22" i="20"/>
  <c r="AN21" i="20"/>
  <c r="O21" i="20"/>
  <c r="AN20" i="20"/>
  <c r="Y20" i="20"/>
  <c r="O20" i="20"/>
  <c r="AN19" i="20"/>
  <c r="Y19" i="20"/>
  <c r="O19" i="20"/>
  <c r="AN18" i="20"/>
  <c r="Y18" i="20"/>
  <c r="O18" i="20"/>
  <c r="AN17" i="20"/>
  <c r="Y17" i="20"/>
  <c r="O17" i="20"/>
  <c r="AN16" i="20"/>
  <c r="Y16" i="20"/>
  <c r="O16" i="20"/>
  <c r="AN15" i="20"/>
  <c r="Y15" i="20"/>
  <c r="Y3" i="20" s="1"/>
  <c r="O15" i="20"/>
  <c r="AN14" i="20"/>
  <c r="Y14" i="20"/>
  <c r="O14" i="20"/>
  <c r="AN13" i="20"/>
  <c r="Y13" i="20"/>
  <c r="O13" i="20"/>
  <c r="AN12" i="20"/>
  <c r="Y12" i="20"/>
  <c r="O12" i="20"/>
  <c r="AN11" i="20"/>
  <c r="Y11" i="20"/>
  <c r="O11" i="20"/>
  <c r="AN10" i="20"/>
  <c r="Y10" i="20"/>
  <c r="O10" i="20"/>
  <c r="AN9" i="20"/>
  <c r="Y9" i="20"/>
  <c r="O9" i="20"/>
  <c r="AN8" i="20"/>
  <c r="Y8" i="20"/>
  <c r="O8" i="20"/>
  <c r="AN7" i="20"/>
  <c r="Y7" i="20"/>
  <c r="O7" i="20"/>
  <c r="AN6" i="20"/>
  <c r="Y6" i="20"/>
  <c r="O6" i="20"/>
  <c r="AN5" i="20"/>
  <c r="Y5" i="20"/>
  <c r="O5" i="20"/>
  <c r="AN4" i="20"/>
  <c r="Y4" i="20"/>
  <c r="O4" i="20"/>
  <c r="C5" i="21" l="1" a="1"/>
  <c r="C5" i="21" s="1"/>
  <c r="E59" i="12"/>
  <c r="E58" i="12"/>
  <c r="E57" i="12"/>
  <c r="E56" i="12"/>
  <c r="E55" i="12"/>
  <c r="E54" i="12"/>
  <c r="E53" i="12"/>
  <c r="E52" i="12"/>
  <c r="E51" i="12"/>
  <c r="E50" i="12"/>
  <c r="F50" i="12" s="1"/>
  <c r="C6" i="21" l="1" a="1"/>
  <c r="C6" i="21" s="1"/>
  <c r="F51" i="12"/>
  <c r="F52" i="12" s="1"/>
  <c r="F53" i="12" s="1"/>
  <c r="F54" i="12" s="1"/>
  <c r="F55" i="12" s="1"/>
  <c r="F56" i="12" s="1"/>
  <c r="F57" i="12" s="1"/>
  <c r="F58" i="12" s="1"/>
  <c r="F59" i="12" s="1"/>
  <c r="H95" i="1"/>
  <c r="C7" i="21" l="1" a="1"/>
  <c r="C7" i="21" s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U92" i="1"/>
  <c r="C8" i="21" l="1" a="1"/>
  <c r="C8" i="21" s="1"/>
  <c r="H23" i="16"/>
  <c r="H25" i="16" s="1"/>
  <c r="G23" i="16"/>
  <c r="G25" i="16" s="1"/>
  <c r="F23" i="16"/>
  <c r="F25" i="16" s="1"/>
  <c r="E23" i="16"/>
  <c r="E25" i="16" s="1"/>
  <c r="D23" i="16"/>
  <c r="D25" i="16" s="1"/>
  <c r="C23" i="16"/>
  <c r="C25" i="16" s="1"/>
  <c r="C9" i="21" l="1" a="1"/>
  <c r="C9" i="21" s="1"/>
  <c r="J23" i="16"/>
  <c r="J16" i="16"/>
  <c r="H124" i="13"/>
  <c r="I124" i="13"/>
  <c r="J124" i="13"/>
  <c r="G124" i="13" s="1"/>
  <c r="K124" i="13"/>
  <c r="L124" i="13"/>
  <c r="M124" i="13"/>
  <c r="N124" i="13"/>
  <c r="O124" i="13"/>
  <c r="P124" i="13"/>
  <c r="Q124" i="13"/>
  <c r="R124" i="13"/>
  <c r="S124" i="13"/>
  <c r="T124" i="13"/>
  <c r="U124" i="13"/>
  <c r="Y124" i="13"/>
  <c r="H125" i="13"/>
  <c r="I125" i="13"/>
  <c r="J125" i="13"/>
  <c r="K125" i="13"/>
  <c r="L125" i="13"/>
  <c r="M125" i="13"/>
  <c r="N125" i="13"/>
  <c r="O125" i="13"/>
  <c r="P125" i="13"/>
  <c r="Q125" i="13"/>
  <c r="R125" i="13"/>
  <c r="S125" i="13"/>
  <c r="T125" i="13"/>
  <c r="U125" i="13"/>
  <c r="Y125" i="13"/>
  <c r="H126" i="13"/>
  <c r="I126" i="13"/>
  <c r="J126" i="13"/>
  <c r="G126" i="13" s="1"/>
  <c r="K126" i="13"/>
  <c r="L126" i="13"/>
  <c r="M126" i="13"/>
  <c r="N126" i="13"/>
  <c r="O126" i="13"/>
  <c r="P126" i="13"/>
  <c r="Q126" i="13"/>
  <c r="R126" i="13"/>
  <c r="S126" i="13"/>
  <c r="T126" i="13"/>
  <c r="U126" i="13"/>
  <c r="Y126" i="13"/>
  <c r="H127" i="13"/>
  <c r="I127" i="13"/>
  <c r="J127" i="13"/>
  <c r="G127" i="13" s="1"/>
  <c r="K127" i="13"/>
  <c r="L127" i="13"/>
  <c r="M127" i="13"/>
  <c r="N127" i="13"/>
  <c r="O127" i="13"/>
  <c r="P127" i="13"/>
  <c r="Q127" i="13"/>
  <c r="R127" i="13"/>
  <c r="S127" i="13"/>
  <c r="T127" i="13"/>
  <c r="U127" i="13"/>
  <c r="Y127" i="13"/>
  <c r="H128" i="13"/>
  <c r="I128" i="13"/>
  <c r="J128" i="13"/>
  <c r="G128" i="13" s="1"/>
  <c r="K128" i="13"/>
  <c r="L128" i="13"/>
  <c r="M128" i="13"/>
  <c r="N128" i="13"/>
  <c r="O128" i="13"/>
  <c r="P128" i="13"/>
  <c r="Q128" i="13"/>
  <c r="R128" i="13"/>
  <c r="S128" i="13"/>
  <c r="T128" i="13"/>
  <c r="U128" i="13"/>
  <c r="Y128" i="13"/>
  <c r="X120" i="1"/>
  <c r="W120" i="1"/>
  <c r="Q120" i="1"/>
  <c r="W121" i="13" s="1"/>
  <c r="X119" i="1"/>
  <c r="W119" i="1"/>
  <c r="Q119" i="1"/>
  <c r="W120" i="13" s="1"/>
  <c r="X118" i="1"/>
  <c r="W118" i="1"/>
  <c r="Q118" i="1"/>
  <c r="W119" i="13" s="1"/>
  <c r="X117" i="1"/>
  <c r="W117" i="1"/>
  <c r="Q117" i="1"/>
  <c r="W118" i="13" s="1"/>
  <c r="X116" i="1"/>
  <c r="W116" i="1"/>
  <c r="Q116" i="1"/>
  <c r="W117" i="13" s="1"/>
  <c r="X115" i="1"/>
  <c r="W115" i="1"/>
  <c r="Q115" i="1"/>
  <c r="W116" i="13" s="1"/>
  <c r="X114" i="1"/>
  <c r="W114" i="1"/>
  <c r="Q114" i="1"/>
  <c r="W115" i="13" s="1"/>
  <c r="X113" i="1"/>
  <c r="W113" i="1"/>
  <c r="Q113" i="1"/>
  <c r="W114" i="13" s="1"/>
  <c r="X112" i="1"/>
  <c r="W112" i="1"/>
  <c r="Q112" i="1"/>
  <c r="W113" i="13" s="1"/>
  <c r="X111" i="1"/>
  <c r="W111" i="1"/>
  <c r="Q111" i="1"/>
  <c r="W112" i="13" s="1"/>
  <c r="X110" i="1"/>
  <c r="W110" i="1"/>
  <c r="Q110" i="1"/>
  <c r="W111" i="13" s="1"/>
  <c r="X109" i="1"/>
  <c r="W109" i="1"/>
  <c r="Q109" i="1"/>
  <c r="W110" i="13" s="1"/>
  <c r="X108" i="1"/>
  <c r="W108" i="1"/>
  <c r="Q108" i="1"/>
  <c r="W109" i="13" s="1"/>
  <c r="X107" i="1"/>
  <c r="W107" i="1"/>
  <c r="Q107" i="1"/>
  <c r="W108" i="13" s="1"/>
  <c r="X106" i="1"/>
  <c r="W106" i="1"/>
  <c r="Q106" i="1"/>
  <c r="W107" i="13" s="1"/>
  <c r="X105" i="1"/>
  <c r="W105" i="1"/>
  <c r="Q105" i="1"/>
  <c r="W106" i="13" s="1"/>
  <c r="X104" i="1"/>
  <c r="W104" i="1"/>
  <c r="Q104" i="1"/>
  <c r="W105" i="13" s="1"/>
  <c r="X103" i="1"/>
  <c r="W103" i="1"/>
  <c r="Q103" i="1"/>
  <c r="W104" i="13" s="1"/>
  <c r="X102" i="1"/>
  <c r="W102" i="1"/>
  <c r="Q102" i="1"/>
  <c r="W103" i="13" s="1"/>
  <c r="X101" i="1"/>
  <c r="W101" i="1"/>
  <c r="Q101" i="1"/>
  <c r="W102" i="13" s="1"/>
  <c r="X100" i="1"/>
  <c r="W100" i="1"/>
  <c r="Q100" i="1"/>
  <c r="W101" i="13" s="1"/>
  <c r="X99" i="1"/>
  <c r="W99" i="1"/>
  <c r="Q99" i="1"/>
  <c r="W100" i="13" s="1"/>
  <c r="X98" i="1"/>
  <c r="W98" i="1"/>
  <c r="Q98" i="1"/>
  <c r="W99" i="13" s="1"/>
  <c r="X97" i="1"/>
  <c r="W97" i="1"/>
  <c r="Q97" i="1"/>
  <c r="W98" i="13" s="1"/>
  <c r="X96" i="1"/>
  <c r="W96" i="1"/>
  <c r="Q96" i="1"/>
  <c r="W97" i="13" s="1"/>
  <c r="X95" i="1"/>
  <c r="W95" i="1"/>
  <c r="Q95" i="1"/>
  <c r="W96" i="13" s="1"/>
  <c r="X94" i="1"/>
  <c r="W94" i="1"/>
  <c r="Q94" i="1"/>
  <c r="W95" i="13" s="1"/>
  <c r="X93" i="1"/>
  <c r="W93" i="1"/>
  <c r="Q93" i="1"/>
  <c r="W94" i="13" s="1"/>
  <c r="X92" i="1"/>
  <c r="W92" i="1"/>
  <c r="Q92" i="1"/>
  <c r="W93" i="13" s="1"/>
  <c r="X91" i="1"/>
  <c r="W91" i="1"/>
  <c r="Q91" i="1"/>
  <c r="W92" i="13" s="1"/>
  <c r="X90" i="1"/>
  <c r="W90" i="1"/>
  <c r="Q90" i="1"/>
  <c r="W91" i="13" s="1"/>
  <c r="X89" i="1"/>
  <c r="W89" i="1"/>
  <c r="Q89" i="1"/>
  <c r="W90" i="13" s="1"/>
  <c r="X88" i="1"/>
  <c r="W88" i="1"/>
  <c r="Q88" i="1"/>
  <c r="W89" i="13" s="1"/>
  <c r="X87" i="1"/>
  <c r="W87" i="1"/>
  <c r="Q87" i="1"/>
  <c r="W88" i="13" s="1"/>
  <c r="X86" i="1"/>
  <c r="W86" i="1"/>
  <c r="Q86" i="1"/>
  <c r="W87" i="13" s="1"/>
  <c r="X85" i="1"/>
  <c r="W85" i="1"/>
  <c r="Q85" i="1"/>
  <c r="W86" i="13" s="1"/>
  <c r="X84" i="1"/>
  <c r="W84" i="1"/>
  <c r="Q84" i="1"/>
  <c r="W85" i="13" s="1"/>
  <c r="X83" i="1"/>
  <c r="W83" i="1"/>
  <c r="Q83" i="1"/>
  <c r="W84" i="13" s="1"/>
  <c r="X82" i="1"/>
  <c r="W82" i="1"/>
  <c r="Q82" i="1"/>
  <c r="X81" i="1"/>
  <c r="W81" i="1"/>
  <c r="Q81" i="1"/>
  <c r="W82" i="13" s="1"/>
  <c r="X80" i="1"/>
  <c r="W80" i="1"/>
  <c r="Q80" i="1"/>
  <c r="W81" i="13" s="1"/>
  <c r="X79" i="1"/>
  <c r="W79" i="1"/>
  <c r="Q79" i="1"/>
  <c r="W80" i="13" s="1"/>
  <c r="X78" i="1"/>
  <c r="W78" i="1"/>
  <c r="Q78" i="1"/>
  <c r="W79" i="13" s="1"/>
  <c r="X77" i="1"/>
  <c r="W77" i="1"/>
  <c r="Q77" i="1"/>
  <c r="W78" i="13" s="1"/>
  <c r="X76" i="1"/>
  <c r="W76" i="1"/>
  <c r="Q76" i="1"/>
  <c r="W77" i="13" s="1"/>
  <c r="X75" i="1"/>
  <c r="W75" i="1"/>
  <c r="Q75" i="1"/>
  <c r="W76" i="13" s="1"/>
  <c r="X74" i="1"/>
  <c r="W74" i="1"/>
  <c r="Q74" i="1"/>
  <c r="W75" i="13" s="1"/>
  <c r="X73" i="1"/>
  <c r="W73" i="1"/>
  <c r="Q73" i="1"/>
  <c r="W74" i="13" s="1"/>
  <c r="X72" i="1"/>
  <c r="W72" i="1"/>
  <c r="Q72" i="1"/>
  <c r="W73" i="13" s="1"/>
  <c r="X71" i="1"/>
  <c r="W71" i="1"/>
  <c r="Q71" i="1"/>
  <c r="W72" i="13" s="1"/>
  <c r="X70" i="1"/>
  <c r="W70" i="1"/>
  <c r="Q70" i="1"/>
  <c r="W71" i="13" s="1"/>
  <c r="X69" i="1"/>
  <c r="W69" i="1"/>
  <c r="Q69" i="1"/>
  <c r="W70" i="13" s="1"/>
  <c r="Z121" i="13"/>
  <c r="Y121" i="13"/>
  <c r="X121" i="13"/>
  <c r="V121" i="13"/>
  <c r="U121" i="13"/>
  <c r="T121" i="13"/>
  <c r="S121" i="13"/>
  <c r="R121" i="13"/>
  <c r="Q121" i="13"/>
  <c r="P121" i="13"/>
  <c r="O121" i="13"/>
  <c r="M121" i="13"/>
  <c r="L121" i="13"/>
  <c r="K121" i="13"/>
  <c r="J121" i="13"/>
  <c r="G121" i="13" s="1"/>
  <c r="I121" i="13"/>
  <c r="H121" i="13"/>
  <c r="Z120" i="13"/>
  <c r="Y120" i="13"/>
  <c r="X120" i="13"/>
  <c r="V120" i="13"/>
  <c r="U120" i="13"/>
  <c r="T120" i="13"/>
  <c r="S120" i="13"/>
  <c r="R120" i="13"/>
  <c r="Q120" i="13"/>
  <c r="P120" i="13"/>
  <c r="O120" i="13"/>
  <c r="M120" i="13"/>
  <c r="L120" i="13"/>
  <c r="K120" i="13"/>
  <c r="J120" i="13"/>
  <c r="G120" i="13" s="1"/>
  <c r="I120" i="13"/>
  <c r="H120" i="13"/>
  <c r="Z119" i="13"/>
  <c r="Y119" i="13"/>
  <c r="X119" i="13"/>
  <c r="V119" i="13"/>
  <c r="U119" i="13"/>
  <c r="T119" i="13"/>
  <c r="S119" i="13"/>
  <c r="R119" i="13"/>
  <c r="Q119" i="13"/>
  <c r="P119" i="13"/>
  <c r="O119" i="13"/>
  <c r="M119" i="13"/>
  <c r="L119" i="13"/>
  <c r="K119" i="13"/>
  <c r="J119" i="13"/>
  <c r="G119" i="13" s="1"/>
  <c r="I119" i="13"/>
  <c r="H119" i="13"/>
  <c r="Z118" i="13"/>
  <c r="Y118" i="13"/>
  <c r="X118" i="13"/>
  <c r="V118" i="13"/>
  <c r="U118" i="13"/>
  <c r="T118" i="13"/>
  <c r="S118" i="13"/>
  <c r="R118" i="13"/>
  <c r="Q118" i="13"/>
  <c r="P118" i="13"/>
  <c r="O118" i="13"/>
  <c r="N118" i="13"/>
  <c r="M118" i="13"/>
  <c r="L118" i="13"/>
  <c r="K118" i="13"/>
  <c r="J118" i="13"/>
  <c r="G118" i="13" s="1"/>
  <c r="I118" i="13"/>
  <c r="H118" i="13"/>
  <c r="Z117" i="13"/>
  <c r="Y117" i="13"/>
  <c r="X117" i="13"/>
  <c r="V117" i="13"/>
  <c r="U117" i="13"/>
  <c r="T117" i="13"/>
  <c r="S117" i="13"/>
  <c r="R117" i="13"/>
  <c r="Q117" i="13"/>
  <c r="P117" i="13"/>
  <c r="O117" i="13"/>
  <c r="M117" i="13"/>
  <c r="L117" i="13"/>
  <c r="K117" i="13"/>
  <c r="J117" i="13"/>
  <c r="G117" i="13" s="1"/>
  <c r="I117" i="13"/>
  <c r="H117" i="13"/>
  <c r="Z116" i="13"/>
  <c r="Y116" i="13"/>
  <c r="X116" i="13"/>
  <c r="V116" i="13"/>
  <c r="U116" i="13"/>
  <c r="T116" i="13"/>
  <c r="S116" i="13"/>
  <c r="R116" i="13"/>
  <c r="Q116" i="13"/>
  <c r="P116" i="13"/>
  <c r="O116" i="13"/>
  <c r="M116" i="13"/>
  <c r="L116" i="13"/>
  <c r="K116" i="13"/>
  <c r="J116" i="13"/>
  <c r="G116" i="13" s="1"/>
  <c r="I116" i="13"/>
  <c r="H116" i="13"/>
  <c r="Z115" i="13"/>
  <c r="Y115" i="13"/>
  <c r="X115" i="13"/>
  <c r="V115" i="13"/>
  <c r="U115" i="13"/>
  <c r="T115" i="13"/>
  <c r="S115" i="13"/>
  <c r="R115" i="13"/>
  <c r="Q115" i="13"/>
  <c r="P115" i="13"/>
  <c r="O115" i="13"/>
  <c r="M115" i="13"/>
  <c r="L115" i="13"/>
  <c r="K115" i="13"/>
  <c r="J115" i="13"/>
  <c r="G115" i="13" s="1"/>
  <c r="I115" i="13"/>
  <c r="H115" i="13"/>
  <c r="Z114" i="13"/>
  <c r="Y114" i="13"/>
  <c r="X114" i="13"/>
  <c r="V114" i="13"/>
  <c r="U114" i="13"/>
  <c r="T114" i="13"/>
  <c r="S114" i="13"/>
  <c r="R114" i="13"/>
  <c r="Q114" i="13"/>
  <c r="P114" i="13"/>
  <c r="O114" i="13"/>
  <c r="M114" i="13"/>
  <c r="L114" i="13"/>
  <c r="K114" i="13"/>
  <c r="J114" i="13"/>
  <c r="G114" i="13" s="1"/>
  <c r="I114" i="13"/>
  <c r="H114" i="13"/>
  <c r="Z113" i="13"/>
  <c r="Y113" i="13"/>
  <c r="X113" i="13"/>
  <c r="V113" i="13"/>
  <c r="U113" i="13"/>
  <c r="T113" i="13"/>
  <c r="S113" i="13"/>
  <c r="R113" i="13"/>
  <c r="Q113" i="13"/>
  <c r="P113" i="13"/>
  <c r="O113" i="13"/>
  <c r="M113" i="13"/>
  <c r="L113" i="13"/>
  <c r="K113" i="13"/>
  <c r="J113" i="13"/>
  <c r="G113" i="13" s="1"/>
  <c r="I113" i="13"/>
  <c r="H113" i="13"/>
  <c r="Z112" i="13"/>
  <c r="Y112" i="13"/>
  <c r="X112" i="13"/>
  <c r="V112" i="13"/>
  <c r="U112" i="13"/>
  <c r="T112" i="13"/>
  <c r="S112" i="13"/>
  <c r="R112" i="13"/>
  <c r="Q112" i="13"/>
  <c r="P112" i="13"/>
  <c r="O112" i="13"/>
  <c r="M112" i="13"/>
  <c r="L112" i="13"/>
  <c r="K112" i="13"/>
  <c r="J112" i="13"/>
  <c r="G112" i="13" s="1"/>
  <c r="I112" i="13"/>
  <c r="H112" i="13"/>
  <c r="Z111" i="13"/>
  <c r="Y111" i="13"/>
  <c r="X111" i="13"/>
  <c r="V111" i="13"/>
  <c r="U111" i="13"/>
  <c r="T111" i="13"/>
  <c r="S111" i="13"/>
  <c r="R111" i="13"/>
  <c r="Q111" i="13"/>
  <c r="P111" i="13"/>
  <c r="O111" i="13"/>
  <c r="M111" i="13"/>
  <c r="L111" i="13"/>
  <c r="K111" i="13"/>
  <c r="J111" i="13"/>
  <c r="G111" i="13" s="1"/>
  <c r="I111" i="13"/>
  <c r="H111" i="13"/>
  <c r="Z110" i="13"/>
  <c r="Y110" i="13"/>
  <c r="X110" i="13"/>
  <c r="V110" i="13"/>
  <c r="U110" i="13"/>
  <c r="T110" i="13"/>
  <c r="S110" i="13"/>
  <c r="R110" i="13"/>
  <c r="Q110" i="13"/>
  <c r="P110" i="13"/>
  <c r="O110" i="13"/>
  <c r="N110" i="13"/>
  <c r="M110" i="13"/>
  <c r="L110" i="13"/>
  <c r="K110" i="13"/>
  <c r="J110" i="13"/>
  <c r="G110" i="13" s="1"/>
  <c r="I110" i="13"/>
  <c r="H110" i="13"/>
  <c r="Z109" i="13"/>
  <c r="Y109" i="13"/>
  <c r="X109" i="13"/>
  <c r="V109" i="13"/>
  <c r="U109" i="13"/>
  <c r="T109" i="13"/>
  <c r="S109" i="13"/>
  <c r="R109" i="13"/>
  <c r="Q109" i="13"/>
  <c r="P109" i="13"/>
  <c r="O109" i="13"/>
  <c r="M109" i="13"/>
  <c r="L109" i="13"/>
  <c r="K109" i="13"/>
  <c r="J109" i="13"/>
  <c r="G109" i="13" s="1"/>
  <c r="I109" i="13"/>
  <c r="H109" i="13"/>
  <c r="Z108" i="13"/>
  <c r="Y108" i="13"/>
  <c r="X108" i="13"/>
  <c r="V108" i="13"/>
  <c r="U108" i="13"/>
  <c r="T108" i="13"/>
  <c r="S108" i="13"/>
  <c r="R108" i="13"/>
  <c r="Q108" i="13"/>
  <c r="P108" i="13"/>
  <c r="O108" i="13"/>
  <c r="M108" i="13"/>
  <c r="L108" i="13"/>
  <c r="K108" i="13"/>
  <c r="J108" i="13"/>
  <c r="G108" i="13" s="1"/>
  <c r="I108" i="13"/>
  <c r="H108" i="13"/>
  <c r="Z107" i="13"/>
  <c r="Y107" i="13"/>
  <c r="X107" i="13"/>
  <c r="V107" i="13"/>
  <c r="U107" i="13"/>
  <c r="T107" i="13"/>
  <c r="S107" i="13"/>
  <c r="R107" i="13"/>
  <c r="Q107" i="13"/>
  <c r="P107" i="13"/>
  <c r="O107" i="13"/>
  <c r="M107" i="13"/>
  <c r="L107" i="13"/>
  <c r="K107" i="13"/>
  <c r="J107" i="13"/>
  <c r="G107" i="13" s="1"/>
  <c r="I107" i="13"/>
  <c r="H107" i="13"/>
  <c r="Z106" i="13"/>
  <c r="Y106" i="13"/>
  <c r="X106" i="13"/>
  <c r="V106" i="13"/>
  <c r="U106" i="13"/>
  <c r="T106" i="13"/>
  <c r="S106" i="13"/>
  <c r="R106" i="13"/>
  <c r="Q106" i="13"/>
  <c r="P106" i="13"/>
  <c r="O106" i="13"/>
  <c r="M106" i="13"/>
  <c r="L106" i="13"/>
  <c r="K106" i="13"/>
  <c r="J106" i="13"/>
  <c r="G106" i="13" s="1"/>
  <c r="I106" i="13"/>
  <c r="H106" i="13"/>
  <c r="Z105" i="13"/>
  <c r="Y105" i="13"/>
  <c r="X105" i="13"/>
  <c r="V105" i="13"/>
  <c r="U105" i="13"/>
  <c r="T105" i="13"/>
  <c r="S105" i="13"/>
  <c r="R105" i="13"/>
  <c r="Q105" i="13"/>
  <c r="P105" i="13"/>
  <c r="O105" i="13"/>
  <c r="M105" i="13"/>
  <c r="L105" i="13"/>
  <c r="K105" i="13"/>
  <c r="J105" i="13"/>
  <c r="G105" i="13" s="1"/>
  <c r="I105" i="13"/>
  <c r="H105" i="13"/>
  <c r="Z104" i="13"/>
  <c r="Y104" i="13"/>
  <c r="X104" i="13"/>
  <c r="V104" i="13"/>
  <c r="U104" i="13"/>
  <c r="T104" i="13"/>
  <c r="S104" i="13"/>
  <c r="R104" i="13"/>
  <c r="Q104" i="13"/>
  <c r="P104" i="13"/>
  <c r="O104" i="13"/>
  <c r="M104" i="13"/>
  <c r="L104" i="13"/>
  <c r="K104" i="13"/>
  <c r="J104" i="13"/>
  <c r="G104" i="13" s="1"/>
  <c r="I104" i="13"/>
  <c r="H104" i="13"/>
  <c r="Z103" i="13"/>
  <c r="Y103" i="13"/>
  <c r="X103" i="13"/>
  <c r="V103" i="13"/>
  <c r="U103" i="13"/>
  <c r="T103" i="13"/>
  <c r="S103" i="13"/>
  <c r="R103" i="13"/>
  <c r="Q103" i="13"/>
  <c r="P103" i="13"/>
  <c r="O103" i="13"/>
  <c r="M103" i="13"/>
  <c r="L103" i="13"/>
  <c r="K103" i="13"/>
  <c r="J103" i="13"/>
  <c r="G103" i="13" s="1"/>
  <c r="I103" i="13"/>
  <c r="H103" i="13"/>
  <c r="Z102" i="13"/>
  <c r="Y102" i="13"/>
  <c r="X102" i="13"/>
  <c r="V102" i="13"/>
  <c r="U102" i="13"/>
  <c r="T102" i="13"/>
  <c r="S102" i="13"/>
  <c r="R102" i="13"/>
  <c r="Q102" i="13"/>
  <c r="P102" i="13"/>
  <c r="O102" i="13"/>
  <c r="N102" i="13"/>
  <c r="M102" i="13"/>
  <c r="L102" i="13"/>
  <c r="K102" i="13"/>
  <c r="J102" i="13"/>
  <c r="G102" i="13" s="1"/>
  <c r="I102" i="13"/>
  <c r="H102" i="13"/>
  <c r="Z101" i="13"/>
  <c r="Y101" i="13"/>
  <c r="X101" i="13"/>
  <c r="V101" i="13"/>
  <c r="U101" i="13"/>
  <c r="T101" i="13"/>
  <c r="S101" i="13"/>
  <c r="R101" i="13"/>
  <c r="Q101" i="13"/>
  <c r="P101" i="13"/>
  <c r="O101" i="13"/>
  <c r="M101" i="13"/>
  <c r="L101" i="13"/>
  <c r="K101" i="13"/>
  <c r="J101" i="13"/>
  <c r="G101" i="13" s="1"/>
  <c r="I101" i="13"/>
  <c r="H101" i="13"/>
  <c r="Z100" i="13"/>
  <c r="Y100" i="13"/>
  <c r="X100" i="13"/>
  <c r="V100" i="13"/>
  <c r="U100" i="13"/>
  <c r="T100" i="13"/>
  <c r="S100" i="13"/>
  <c r="R100" i="13"/>
  <c r="Q100" i="13"/>
  <c r="P100" i="13"/>
  <c r="O100" i="13"/>
  <c r="M100" i="13"/>
  <c r="L100" i="13"/>
  <c r="K100" i="13"/>
  <c r="J100" i="13"/>
  <c r="G100" i="13" s="1"/>
  <c r="I100" i="13"/>
  <c r="H100" i="13"/>
  <c r="Z99" i="13"/>
  <c r="Y99" i="13"/>
  <c r="X99" i="13"/>
  <c r="V99" i="13"/>
  <c r="U99" i="13"/>
  <c r="T99" i="13"/>
  <c r="S99" i="13"/>
  <c r="R99" i="13"/>
  <c r="Q99" i="13"/>
  <c r="P99" i="13"/>
  <c r="O99" i="13"/>
  <c r="M99" i="13"/>
  <c r="L99" i="13"/>
  <c r="K99" i="13"/>
  <c r="J99" i="13"/>
  <c r="G99" i="13" s="1"/>
  <c r="I99" i="13"/>
  <c r="H99" i="13"/>
  <c r="Z98" i="13"/>
  <c r="Y98" i="13"/>
  <c r="X98" i="13"/>
  <c r="V98" i="13"/>
  <c r="U98" i="13"/>
  <c r="T98" i="13"/>
  <c r="S98" i="13"/>
  <c r="R98" i="13"/>
  <c r="Q98" i="13"/>
  <c r="P98" i="13"/>
  <c r="O98" i="13"/>
  <c r="M98" i="13"/>
  <c r="L98" i="13"/>
  <c r="K98" i="13"/>
  <c r="J98" i="13"/>
  <c r="G98" i="13" s="1"/>
  <c r="I98" i="13"/>
  <c r="H98" i="13"/>
  <c r="Z97" i="13"/>
  <c r="Y97" i="13"/>
  <c r="X97" i="13"/>
  <c r="V97" i="13"/>
  <c r="U97" i="13"/>
  <c r="T97" i="13"/>
  <c r="S97" i="13"/>
  <c r="R97" i="13"/>
  <c r="Q97" i="13"/>
  <c r="P97" i="13"/>
  <c r="O97" i="13"/>
  <c r="M97" i="13"/>
  <c r="L97" i="13"/>
  <c r="K97" i="13"/>
  <c r="J97" i="13"/>
  <c r="G97" i="13" s="1"/>
  <c r="I97" i="13"/>
  <c r="H97" i="13"/>
  <c r="Z96" i="13"/>
  <c r="Y96" i="13"/>
  <c r="X96" i="13"/>
  <c r="V96" i="13"/>
  <c r="U96" i="13"/>
  <c r="T96" i="13"/>
  <c r="S96" i="13"/>
  <c r="R96" i="13"/>
  <c r="Q96" i="13"/>
  <c r="P96" i="13"/>
  <c r="O96" i="13"/>
  <c r="N96" i="13"/>
  <c r="M96" i="13"/>
  <c r="L96" i="13"/>
  <c r="K96" i="13"/>
  <c r="J96" i="13"/>
  <c r="G96" i="13" s="1"/>
  <c r="I96" i="13"/>
  <c r="H96" i="13"/>
  <c r="Z95" i="13"/>
  <c r="Y95" i="13"/>
  <c r="X95" i="13"/>
  <c r="V95" i="13"/>
  <c r="U95" i="13"/>
  <c r="T95" i="13"/>
  <c r="S95" i="13"/>
  <c r="R95" i="13"/>
  <c r="Q95" i="13"/>
  <c r="P95" i="13"/>
  <c r="O95" i="13"/>
  <c r="M95" i="13"/>
  <c r="L95" i="13"/>
  <c r="K95" i="13"/>
  <c r="J95" i="13"/>
  <c r="G95" i="13" s="1"/>
  <c r="I95" i="13"/>
  <c r="H95" i="13"/>
  <c r="Z94" i="13"/>
  <c r="Y94" i="13"/>
  <c r="X94" i="13"/>
  <c r="V94" i="13"/>
  <c r="U94" i="13"/>
  <c r="T94" i="13"/>
  <c r="S94" i="13"/>
  <c r="R94" i="13"/>
  <c r="Q94" i="13"/>
  <c r="P94" i="13"/>
  <c r="O94" i="13"/>
  <c r="M94" i="13"/>
  <c r="L94" i="13"/>
  <c r="K94" i="13"/>
  <c r="J94" i="13"/>
  <c r="G94" i="13" s="1"/>
  <c r="I94" i="13"/>
  <c r="H94" i="13"/>
  <c r="Z93" i="13"/>
  <c r="Y93" i="13"/>
  <c r="X93" i="13"/>
  <c r="V93" i="13"/>
  <c r="U93" i="13"/>
  <c r="T93" i="13"/>
  <c r="S93" i="13"/>
  <c r="R93" i="13"/>
  <c r="Q93" i="13"/>
  <c r="P93" i="13"/>
  <c r="O93" i="13"/>
  <c r="M93" i="13"/>
  <c r="L93" i="13"/>
  <c r="K93" i="13"/>
  <c r="J93" i="13"/>
  <c r="G93" i="13" s="1"/>
  <c r="I93" i="13"/>
  <c r="H93" i="13"/>
  <c r="Z92" i="13"/>
  <c r="Y92" i="13"/>
  <c r="X92" i="13"/>
  <c r="V92" i="13"/>
  <c r="U92" i="13"/>
  <c r="T92" i="13"/>
  <c r="S92" i="13"/>
  <c r="R92" i="13"/>
  <c r="Q92" i="13"/>
  <c r="P92" i="13"/>
  <c r="O92" i="13"/>
  <c r="M92" i="13"/>
  <c r="L92" i="13"/>
  <c r="K92" i="13"/>
  <c r="J92" i="13"/>
  <c r="G92" i="13" s="1"/>
  <c r="I92" i="13"/>
  <c r="H92" i="13"/>
  <c r="Z91" i="13"/>
  <c r="Y91" i="13"/>
  <c r="X91" i="13"/>
  <c r="V91" i="13"/>
  <c r="U91" i="13"/>
  <c r="T91" i="13"/>
  <c r="S91" i="13"/>
  <c r="R91" i="13"/>
  <c r="Q91" i="13"/>
  <c r="P91" i="13"/>
  <c r="O91" i="13"/>
  <c r="M91" i="13"/>
  <c r="L91" i="13"/>
  <c r="K91" i="13"/>
  <c r="J91" i="13"/>
  <c r="G91" i="13" s="1"/>
  <c r="I91" i="13"/>
  <c r="H91" i="13"/>
  <c r="Z90" i="13"/>
  <c r="Y90" i="13"/>
  <c r="X90" i="13"/>
  <c r="V90" i="13"/>
  <c r="U90" i="13"/>
  <c r="T90" i="13"/>
  <c r="S90" i="13"/>
  <c r="R90" i="13"/>
  <c r="Q90" i="13"/>
  <c r="P90" i="13"/>
  <c r="O90" i="13"/>
  <c r="M90" i="13"/>
  <c r="L90" i="13"/>
  <c r="K90" i="13"/>
  <c r="J90" i="13"/>
  <c r="G90" i="13" s="1"/>
  <c r="I90" i="13"/>
  <c r="H90" i="13"/>
  <c r="Z89" i="13"/>
  <c r="Y89" i="13"/>
  <c r="X89" i="13"/>
  <c r="V89" i="13"/>
  <c r="U89" i="13"/>
  <c r="T89" i="13"/>
  <c r="S89" i="13"/>
  <c r="R89" i="13"/>
  <c r="Q89" i="13"/>
  <c r="P89" i="13"/>
  <c r="O89" i="13"/>
  <c r="M89" i="13"/>
  <c r="L89" i="13"/>
  <c r="K89" i="13"/>
  <c r="J89" i="13"/>
  <c r="G89" i="13" s="1"/>
  <c r="I89" i="13"/>
  <c r="H89" i="13"/>
  <c r="Z88" i="13"/>
  <c r="Y88" i="13"/>
  <c r="X88" i="13"/>
  <c r="V88" i="13"/>
  <c r="U88" i="13"/>
  <c r="T88" i="13"/>
  <c r="S88" i="13"/>
  <c r="R88" i="13"/>
  <c r="Q88" i="13"/>
  <c r="P88" i="13"/>
  <c r="O88" i="13"/>
  <c r="M88" i="13"/>
  <c r="L88" i="13"/>
  <c r="K88" i="13"/>
  <c r="J88" i="13"/>
  <c r="G88" i="13" s="1"/>
  <c r="I88" i="13"/>
  <c r="H88" i="13"/>
  <c r="Z87" i="13"/>
  <c r="Y87" i="13"/>
  <c r="X87" i="13"/>
  <c r="V87" i="13"/>
  <c r="U87" i="13"/>
  <c r="T87" i="13"/>
  <c r="S87" i="13"/>
  <c r="R87" i="13"/>
  <c r="Q87" i="13"/>
  <c r="P87" i="13"/>
  <c r="O87" i="13"/>
  <c r="M87" i="13"/>
  <c r="L87" i="13"/>
  <c r="K87" i="13"/>
  <c r="J87" i="13"/>
  <c r="G87" i="13" s="1"/>
  <c r="I87" i="13"/>
  <c r="H87" i="13"/>
  <c r="Z86" i="13"/>
  <c r="Y86" i="13"/>
  <c r="X86" i="13"/>
  <c r="V86" i="13"/>
  <c r="U86" i="13"/>
  <c r="T86" i="13"/>
  <c r="S86" i="13"/>
  <c r="R86" i="13"/>
  <c r="Q86" i="13"/>
  <c r="P86" i="13"/>
  <c r="O86" i="13"/>
  <c r="M86" i="13"/>
  <c r="L86" i="13"/>
  <c r="K86" i="13"/>
  <c r="J86" i="13"/>
  <c r="G86" i="13" s="1"/>
  <c r="I86" i="13"/>
  <c r="H86" i="13"/>
  <c r="Z85" i="13"/>
  <c r="Y85" i="13"/>
  <c r="X85" i="13"/>
  <c r="V85" i="13"/>
  <c r="U85" i="13"/>
  <c r="T85" i="13"/>
  <c r="S85" i="13"/>
  <c r="R85" i="13"/>
  <c r="Q85" i="13"/>
  <c r="P85" i="13"/>
  <c r="O85" i="13"/>
  <c r="M85" i="13"/>
  <c r="L85" i="13"/>
  <c r="K85" i="13"/>
  <c r="J85" i="13"/>
  <c r="G85" i="13" s="1"/>
  <c r="I85" i="13"/>
  <c r="H85" i="13"/>
  <c r="Z84" i="13"/>
  <c r="Y84" i="13"/>
  <c r="X84" i="13"/>
  <c r="V84" i="13"/>
  <c r="U84" i="13"/>
  <c r="T84" i="13"/>
  <c r="S84" i="13"/>
  <c r="R84" i="13"/>
  <c r="Q84" i="13"/>
  <c r="P84" i="13"/>
  <c r="O84" i="13"/>
  <c r="M84" i="13"/>
  <c r="L84" i="13"/>
  <c r="K84" i="13"/>
  <c r="J84" i="13"/>
  <c r="G84" i="13" s="1"/>
  <c r="I84" i="13"/>
  <c r="H84" i="13"/>
  <c r="Z83" i="13"/>
  <c r="Y83" i="13"/>
  <c r="X83" i="13"/>
  <c r="W83" i="13"/>
  <c r="V83" i="13"/>
  <c r="U83" i="13"/>
  <c r="T83" i="13"/>
  <c r="S83" i="13"/>
  <c r="R83" i="13"/>
  <c r="Q83" i="13"/>
  <c r="P83" i="13"/>
  <c r="O83" i="13"/>
  <c r="N83" i="13"/>
  <c r="M83" i="13"/>
  <c r="L83" i="13"/>
  <c r="K83" i="13"/>
  <c r="J83" i="13"/>
  <c r="G83" i="13" s="1"/>
  <c r="I83" i="13"/>
  <c r="H83" i="13"/>
  <c r="Z82" i="13"/>
  <c r="Y82" i="13"/>
  <c r="X82" i="13"/>
  <c r="V82" i="13"/>
  <c r="U82" i="13"/>
  <c r="T82" i="13"/>
  <c r="S82" i="13"/>
  <c r="R82" i="13"/>
  <c r="Q82" i="13"/>
  <c r="P82" i="13"/>
  <c r="O82" i="13"/>
  <c r="M82" i="13"/>
  <c r="L82" i="13"/>
  <c r="K82" i="13"/>
  <c r="J82" i="13"/>
  <c r="G82" i="13" s="1"/>
  <c r="I82" i="13"/>
  <c r="H82" i="13"/>
  <c r="Z81" i="13"/>
  <c r="Y81" i="13"/>
  <c r="X81" i="13"/>
  <c r="V81" i="13"/>
  <c r="U81" i="13"/>
  <c r="T81" i="13"/>
  <c r="S81" i="13"/>
  <c r="R81" i="13"/>
  <c r="Q81" i="13"/>
  <c r="P81" i="13"/>
  <c r="O81" i="13"/>
  <c r="M81" i="13"/>
  <c r="L81" i="13"/>
  <c r="K81" i="13"/>
  <c r="J81" i="13"/>
  <c r="G81" i="13" s="1"/>
  <c r="I81" i="13"/>
  <c r="H81" i="13"/>
  <c r="Z80" i="13"/>
  <c r="Y80" i="13"/>
  <c r="X80" i="13"/>
  <c r="V80" i="13"/>
  <c r="U80" i="13"/>
  <c r="T80" i="13"/>
  <c r="S80" i="13"/>
  <c r="R80" i="13"/>
  <c r="Q80" i="13"/>
  <c r="P80" i="13"/>
  <c r="O80" i="13"/>
  <c r="N80" i="13"/>
  <c r="M80" i="13"/>
  <c r="L80" i="13"/>
  <c r="K80" i="13"/>
  <c r="J80" i="13"/>
  <c r="G80" i="13" s="1"/>
  <c r="I80" i="13"/>
  <c r="H80" i="13"/>
  <c r="Z79" i="13"/>
  <c r="Y79" i="13"/>
  <c r="X79" i="13"/>
  <c r="V79" i="13"/>
  <c r="U79" i="13"/>
  <c r="T79" i="13"/>
  <c r="S79" i="13"/>
  <c r="R79" i="13"/>
  <c r="Q79" i="13"/>
  <c r="P79" i="13"/>
  <c r="O79" i="13"/>
  <c r="N79" i="13"/>
  <c r="M79" i="13"/>
  <c r="L79" i="13"/>
  <c r="K79" i="13"/>
  <c r="J79" i="13"/>
  <c r="G79" i="13" s="1"/>
  <c r="I79" i="13"/>
  <c r="H79" i="13"/>
  <c r="Z78" i="13"/>
  <c r="Y78" i="13"/>
  <c r="X78" i="13"/>
  <c r="V78" i="13"/>
  <c r="U78" i="13"/>
  <c r="T78" i="13"/>
  <c r="S78" i="13"/>
  <c r="R78" i="13"/>
  <c r="Q78" i="13"/>
  <c r="P78" i="13"/>
  <c r="O78" i="13"/>
  <c r="M78" i="13"/>
  <c r="L78" i="13"/>
  <c r="K78" i="13"/>
  <c r="J78" i="13"/>
  <c r="G78" i="13" s="1"/>
  <c r="I78" i="13"/>
  <c r="H78" i="13"/>
  <c r="Z77" i="13"/>
  <c r="Y77" i="13"/>
  <c r="X77" i="13"/>
  <c r="V77" i="13"/>
  <c r="U77" i="13"/>
  <c r="T77" i="13"/>
  <c r="S77" i="13"/>
  <c r="R77" i="13"/>
  <c r="Q77" i="13"/>
  <c r="P77" i="13"/>
  <c r="O77" i="13"/>
  <c r="M77" i="13"/>
  <c r="L77" i="13"/>
  <c r="K77" i="13"/>
  <c r="J77" i="13"/>
  <c r="G77" i="13" s="1"/>
  <c r="I77" i="13"/>
  <c r="H77" i="13"/>
  <c r="Z76" i="13"/>
  <c r="Y76" i="13"/>
  <c r="X76" i="13"/>
  <c r="V76" i="13"/>
  <c r="U76" i="13"/>
  <c r="T76" i="13"/>
  <c r="S76" i="13"/>
  <c r="R76" i="13"/>
  <c r="Q76" i="13"/>
  <c r="P76" i="13"/>
  <c r="O76" i="13"/>
  <c r="N76" i="13"/>
  <c r="M76" i="13"/>
  <c r="L76" i="13"/>
  <c r="K76" i="13"/>
  <c r="J76" i="13"/>
  <c r="G76" i="13" s="1"/>
  <c r="I76" i="13"/>
  <c r="H76" i="13"/>
  <c r="Z75" i="13"/>
  <c r="Y75" i="13"/>
  <c r="X75" i="13"/>
  <c r="V75" i="13"/>
  <c r="U75" i="13"/>
  <c r="T75" i="13"/>
  <c r="S75" i="13"/>
  <c r="R75" i="13"/>
  <c r="Q75" i="13"/>
  <c r="P75" i="13"/>
  <c r="O75" i="13"/>
  <c r="N75" i="13"/>
  <c r="M75" i="13"/>
  <c r="L75" i="13"/>
  <c r="K75" i="13"/>
  <c r="J75" i="13"/>
  <c r="G75" i="13" s="1"/>
  <c r="I75" i="13"/>
  <c r="H75" i="13"/>
  <c r="Z74" i="13"/>
  <c r="Y74" i="13"/>
  <c r="X74" i="13"/>
  <c r="V74" i="13"/>
  <c r="U74" i="13"/>
  <c r="T74" i="13"/>
  <c r="S74" i="13"/>
  <c r="R74" i="13"/>
  <c r="Q74" i="13"/>
  <c r="P74" i="13"/>
  <c r="O74" i="13"/>
  <c r="M74" i="13"/>
  <c r="L74" i="13"/>
  <c r="K74" i="13"/>
  <c r="J74" i="13"/>
  <c r="G74" i="13" s="1"/>
  <c r="I74" i="13"/>
  <c r="H74" i="13"/>
  <c r="Z73" i="13"/>
  <c r="Y73" i="13"/>
  <c r="X73" i="13"/>
  <c r="V73" i="13"/>
  <c r="U73" i="13"/>
  <c r="T73" i="13"/>
  <c r="S73" i="13"/>
  <c r="R73" i="13"/>
  <c r="Q73" i="13"/>
  <c r="P73" i="13"/>
  <c r="O73" i="13"/>
  <c r="M73" i="13"/>
  <c r="L73" i="13"/>
  <c r="K73" i="13"/>
  <c r="J73" i="13"/>
  <c r="G73" i="13" s="1"/>
  <c r="I73" i="13"/>
  <c r="H73" i="13"/>
  <c r="Z72" i="13"/>
  <c r="Y72" i="13"/>
  <c r="X72" i="13"/>
  <c r="V72" i="13"/>
  <c r="U72" i="13"/>
  <c r="T72" i="13"/>
  <c r="S72" i="13"/>
  <c r="R72" i="13"/>
  <c r="Q72" i="13"/>
  <c r="P72" i="13"/>
  <c r="O72" i="13"/>
  <c r="N72" i="13"/>
  <c r="M72" i="13"/>
  <c r="L72" i="13"/>
  <c r="K72" i="13"/>
  <c r="J72" i="13"/>
  <c r="G72" i="13" s="1"/>
  <c r="I72" i="13"/>
  <c r="H72" i="13"/>
  <c r="Z71" i="13"/>
  <c r="Y71" i="13"/>
  <c r="X71" i="13"/>
  <c r="V71" i="13"/>
  <c r="U71" i="13"/>
  <c r="T71" i="13"/>
  <c r="S71" i="13"/>
  <c r="R71" i="13"/>
  <c r="Q71" i="13"/>
  <c r="P71" i="13"/>
  <c r="O71" i="13"/>
  <c r="N71" i="13"/>
  <c r="M71" i="13"/>
  <c r="L71" i="13"/>
  <c r="K71" i="13"/>
  <c r="J71" i="13"/>
  <c r="G71" i="13" s="1"/>
  <c r="I71" i="13"/>
  <c r="H71" i="13"/>
  <c r="Z70" i="13"/>
  <c r="Y70" i="13"/>
  <c r="X70" i="13"/>
  <c r="V70" i="13"/>
  <c r="U70" i="13"/>
  <c r="T70" i="13"/>
  <c r="S70" i="13"/>
  <c r="R70" i="13"/>
  <c r="Q70" i="13"/>
  <c r="P70" i="13"/>
  <c r="O70" i="13"/>
  <c r="M70" i="13"/>
  <c r="L70" i="13"/>
  <c r="K70" i="13"/>
  <c r="J70" i="13"/>
  <c r="G70" i="13" s="1"/>
  <c r="I70" i="13"/>
  <c r="H70" i="13"/>
  <c r="H120" i="1"/>
  <c r="N121" i="13" s="1"/>
  <c r="H119" i="1"/>
  <c r="N120" i="13" s="1"/>
  <c r="H118" i="1"/>
  <c r="N119" i="13" s="1"/>
  <c r="H117" i="1"/>
  <c r="H116" i="1"/>
  <c r="N117" i="13" s="1"/>
  <c r="H115" i="1"/>
  <c r="N116" i="13" s="1"/>
  <c r="H114" i="1"/>
  <c r="N115" i="13" s="1"/>
  <c r="H113" i="1"/>
  <c r="N114" i="13" s="1"/>
  <c r="H112" i="1"/>
  <c r="N113" i="13" s="1"/>
  <c r="H111" i="1"/>
  <c r="N112" i="13" s="1"/>
  <c r="H110" i="1"/>
  <c r="N111" i="13" s="1"/>
  <c r="H109" i="1"/>
  <c r="H108" i="1"/>
  <c r="N109" i="13" s="1"/>
  <c r="H107" i="1"/>
  <c r="N108" i="13" s="1"/>
  <c r="H106" i="1"/>
  <c r="N107" i="13" s="1"/>
  <c r="H105" i="1"/>
  <c r="N106" i="13" s="1"/>
  <c r="H104" i="1"/>
  <c r="N105" i="13" s="1"/>
  <c r="H103" i="1"/>
  <c r="N104" i="13" s="1"/>
  <c r="H102" i="1"/>
  <c r="N103" i="13" s="1"/>
  <c r="H101" i="1"/>
  <c r="H100" i="1"/>
  <c r="N101" i="13" s="1"/>
  <c r="H99" i="1"/>
  <c r="N100" i="13" s="1"/>
  <c r="H98" i="1"/>
  <c r="N99" i="13" s="1"/>
  <c r="H97" i="1"/>
  <c r="N98" i="13" s="1"/>
  <c r="H96" i="1"/>
  <c r="N97" i="13" s="1"/>
  <c r="H94" i="1"/>
  <c r="N95" i="13" s="1"/>
  <c r="H93" i="1"/>
  <c r="N94" i="13" s="1"/>
  <c r="H92" i="1"/>
  <c r="N93" i="13" s="1"/>
  <c r="H91" i="1"/>
  <c r="N92" i="13" s="1"/>
  <c r="H90" i="1"/>
  <c r="N91" i="13" s="1"/>
  <c r="H89" i="1"/>
  <c r="N90" i="13" s="1"/>
  <c r="H88" i="1"/>
  <c r="N89" i="13" s="1"/>
  <c r="H87" i="1"/>
  <c r="N88" i="13" s="1"/>
  <c r="H86" i="1"/>
  <c r="N87" i="13" s="1"/>
  <c r="H85" i="1"/>
  <c r="N86" i="13" s="1"/>
  <c r="H84" i="1"/>
  <c r="N85" i="13" s="1"/>
  <c r="H83" i="1"/>
  <c r="N84" i="13" s="1"/>
  <c r="H82" i="1"/>
  <c r="H81" i="1"/>
  <c r="N82" i="13" s="1"/>
  <c r="H80" i="1"/>
  <c r="N81" i="13" s="1"/>
  <c r="H79" i="1"/>
  <c r="H78" i="1"/>
  <c r="H77" i="1"/>
  <c r="N78" i="13" s="1"/>
  <c r="H76" i="1"/>
  <c r="N77" i="13" s="1"/>
  <c r="H75" i="1"/>
  <c r="H74" i="1"/>
  <c r="H73" i="1"/>
  <c r="N74" i="13" s="1"/>
  <c r="H72" i="1"/>
  <c r="N73" i="13" s="1"/>
  <c r="H71" i="1"/>
  <c r="H70" i="1"/>
  <c r="H69" i="1"/>
  <c r="N70" i="13" s="1"/>
  <c r="J8" i="16"/>
  <c r="Y512" i="13"/>
  <c r="W512" i="13"/>
  <c r="V512" i="13"/>
  <c r="U512" i="13"/>
  <c r="T512" i="13"/>
  <c r="S512" i="13"/>
  <c r="R512" i="13"/>
  <c r="Q512" i="13"/>
  <c r="P512" i="13"/>
  <c r="AA512" i="13" s="1"/>
  <c r="O512" i="13"/>
  <c r="N512" i="13"/>
  <c r="M512" i="13"/>
  <c r="L512" i="13"/>
  <c r="K512" i="13"/>
  <c r="J512" i="13"/>
  <c r="G512" i="13" s="1"/>
  <c r="I512" i="13"/>
  <c r="H512" i="13"/>
  <c r="Y511" i="13"/>
  <c r="W511" i="13"/>
  <c r="V511" i="13"/>
  <c r="U511" i="13"/>
  <c r="T511" i="13"/>
  <c r="S511" i="13"/>
  <c r="R511" i="13"/>
  <c r="Q511" i="13"/>
  <c r="P511" i="13"/>
  <c r="O511" i="13"/>
  <c r="N511" i="13"/>
  <c r="M511" i="13"/>
  <c r="L511" i="13"/>
  <c r="K511" i="13"/>
  <c r="J511" i="13"/>
  <c r="I511" i="13"/>
  <c r="H511" i="13"/>
  <c r="Y510" i="13"/>
  <c r="W510" i="13"/>
  <c r="V510" i="13"/>
  <c r="U510" i="13"/>
  <c r="T510" i="13"/>
  <c r="S510" i="13"/>
  <c r="R510" i="13"/>
  <c r="Q510" i="13"/>
  <c r="P510" i="13"/>
  <c r="O510" i="13"/>
  <c r="N510" i="13"/>
  <c r="M510" i="13"/>
  <c r="L510" i="13"/>
  <c r="K510" i="13"/>
  <c r="J510" i="13"/>
  <c r="G510" i="13" s="1"/>
  <c r="I510" i="13"/>
  <c r="H510" i="13"/>
  <c r="Y509" i="13"/>
  <c r="W509" i="13"/>
  <c r="V509" i="13"/>
  <c r="U509" i="13"/>
  <c r="T509" i="13"/>
  <c r="S509" i="13"/>
  <c r="R509" i="13"/>
  <c r="Q509" i="13"/>
  <c r="P509" i="13"/>
  <c r="O509" i="13"/>
  <c r="N509" i="13"/>
  <c r="M509" i="13"/>
  <c r="L509" i="13"/>
  <c r="K509" i="13"/>
  <c r="J509" i="13"/>
  <c r="I509" i="13"/>
  <c r="H509" i="13"/>
  <c r="Y508" i="13"/>
  <c r="W508" i="13"/>
  <c r="V508" i="13"/>
  <c r="U508" i="13"/>
  <c r="T508" i="13"/>
  <c r="S508" i="13"/>
  <c r="R508" i="13"/>
  <c r="Q508" i="13"/>
  <c r="P508" i="13"/>
  <c r="O508" i="13"/>
  <c r="N508" i="13"/>
  <c r="M508" i="13"/>
  <c r="L508" i="13"/>
  <c r="K508" i="13"/>
  <c r="J508" i="13"/>
  <c r="G508" i="13" s="1"/>
  <c r="I508" i="13"/>
  <c r="H508" i="13"/>
  <c r="Y507" i="13"/>
  <c r="W507" i="13"/>
  <c r="V507" i="13"/>
  <c r="U507" i="13"/>
  <c r="T507" i="13"/>
  <c r="S507" i="13"/>
  <c r="R507" i="13"/>
  <c r="Q507" i="13"/>
  <c r="P507" i="13"/>
  <c r="O507" i="13"/>
  <c r="N507" i="13"/>
  <c r="M507" i="13"/>
  <c r="L507" i="13"/>
  <c r="K507" i="13"/>
  <c r="J507" i="13"/>
  <c r="G507" i="13" s="1"/>
  <c r="I507" i="13"/>
  <c r="H507" i="13"/>
  <c r="Y506" i="13"/>
  <c r="W506" i="13"/>
  <c r="V506" i="13"/>
  <c r="U506" i="13"/>
  <c r="T506" i="13"/>
  <c r="S506" i="13"/>
  <c r="R506" i="13"/>
  <c r="Q506" i="13"/>
  <c r="P506" i="13"/>
  <c r="O506" i="13"/>
  <c r="N506" i="13"/>
  <c r="M506" i="13"/>
  <c r="L506" i="13"/>
  <c r="K506" i="13"/>
  <c r="J506" i="13"/>
  <c r="G506" i="13" s="1"/>
  <c r="I506" i="13"/>
  <c r="H506" i="13"/>
  <c r="Y505" i="13"/>
  <c r="W505" i="13"/>
  <c r="V505" i="13"/>
  <c r="U505" i="13"/>
  <c r="T505" i="13"/>
  <c r="S505" i="13"/>
  <c r="R505" i="13"/>
  <c r="Q505" i="13"/>
  <c r="P505" i="13"/>
  <c r="O505" i="13"/>
  <c r="N505" i="13"/>
  <c r="M505" i="13"/>
  <c r="L505" i="13"/>
  <c r="K505" i="13"/>
  <c r="J505" i="13"/>
  <c r="I505" i="13"/>
  <c r="H505" i="13"/>
  <c r="Y504" i="13"/>
  <c r="W504" i="13"/>
  <c r="V504" i="13"/>
  <c r="U504" i="13"/>
  <c r="T504" i="13"/>
  <c r="S504" i="13"/>
  <c r="R504" i="13"/>
  <c r="Q504" i="13"/>
  <c r="P504" i="13"/>
  <c r="O504" i="13"/>
  <c r="N504" i="13"/>
  <c r="M504" i="13"/>
  <c r="L504" i="13"/>
  <c r="K504" i="13"/>
  <c r="J504" i="13"/>
  <c r="G504" i="13" s="1"/>
  <c r="I504" i="13"/>
  <c r="H504" i="13"/>
  <c r="Y503" i="13"/>
  <c r="W503" i="13"/>
  <c r="V503" i="13"/>
  <c r="U503" i="13"/>
  <c r="T503" i="13"/>
  <c r="S503" i="13"/>
  <c r="R503" i="13"/>
  <c r="Q503" i="13"/>
  <c r="P503" i="13"/>
  <c r="O503" i="13"/>
  <c r="N503" i="13"/>
  <c r="M503" i="13"/>
  <c r="L503" i="13"/>
  <c r="K503" i="13"/>
  <c r="J503" i="13"/>
  <c r="G503" i="13" s="1"/>
  <c r="I503" i="13"/>
  <c r="H503" i="13"/>
  <c r="Y502" i="13"/>
  <c r="W502" i="13"/>
  <c r="V502" i="13"/>
  <c r="U502" i="13"/>
  <c r="T502" i="13"/>
  <c r="S502" i="13"/>
  <c r="R502" i="13"/>
  <c r="Q502" i="13"/>
  <c r="P502" i="13"/>
  <c r="O502" i="13"/>
  <c r="N502" i="13"/>
  <c r="M502" i="13"/>
  <c r="L502" i="13"/>
  <c r="K502" i="13"/>
  <c r="J502" i="13"/>
  <c r="I502" i="13"/>
  <c r="H502" i="13"/>
  <c r="Y501" i="13"/>
  <c r="W501" i="13"/>
  <c r="V501" i="13"/>
  <c r="U501" i="13"/>
  <c r="T501" i="13"/>
  <c r="S501" i="13"/>
  <c r="R501" i="13"/>
  <c r="Q501" i="13"/>
  <c r="P501" i="13"/>
  <c r="O501" i="13"/>
  <c r="N501" i="13"/>
  <c r="M501" i="13"/>
  <c r="L501" i="13"/>
  <c r="K501" i="13"/>
  <c r="J501" i="13"/>
  <c r="I501" i="13"/>
  <c r="H501" i="13"/>
  <c r="Y500" i="13"/>
  <c r="W500" i="13"/>
  <c r="V500" i="13"/>
  <c r="U500" i="13"/>
  <c r="T500" i="13"/>
  <c r="S500" i="13"/>
  <c r="R500" i="13"/>
  <c r="Q500" i="13"/>
  <c r="P500" i="13"/>
  <c r="O500" i="13"/>
  <c r="N500" i="13"/>
  <c r="M500" i="13"/>
  <c r="L500" i="13"/>
  <c r="K500" i="13"/>
  <c r="J500" i="13"/>
  <c r="G500" i="13" s="1"/>
  <c r="I500" i="13"/>
  <c r="H500" i="13"/>
  <c r="Y499" i="13"/>
  <c r="W499" i="13"/>
  <c r="V499" i="13"/>
  <c r="U499" i="13"/>
  <c r="T499" i="13"/>
  <c r="S499" i="13"/>
  <c r="R499" i="13"/>
  <c r="Q499" i="13"/>
  <c r="P499" i="13"/>
  <c r="O499" i="13"/>
  <c r="N499" i="13"/>
  <c r="M499" i="13"/>
  <c r="L499" i="13"/>
  <c r="K499" i="13"/>
  <c r="J499" i="13"/>
  <c r="I499" i="13"/>
  <c r="H499" i="13"/>
  <c r="Y498" i="13"/>
  <c r="W498" i="13"/>
  <c r="V498" i="13"/>
  <c r="U498" i="13"/>
  <c r="T498" i="13"/>
  <c r="S498" i="13"/>
  <c r="R498" i="13"/>
  <c r="Q498" i="13"/>
  <c r="P498" i="13"/>
  <c r="O498" i="13"/>
  <c r="N498" i="13"/>
  <c r="M498" i="13"/>
  <c r="L498" i="13"/>
  <c r="K498" i="13"/>
  <c r="J498" i="13"/>
  <c r="I498" i="13"/>
  <c r="H498" i="13"/>
  <c r="Y497" i="13"/>
  <c r="W497" i="13"/>
  <c r="V497" i="13"/>
  <c r="U497" i="13"/>
  <c r="T497" i="13"/>
  <c r="S497" i="13"/>
  <c r="R497" i="13"/>
  <c r="Q497" i="13"/>
  <c r="P497" i="13"/>
  <c r="O497" i="13"/>
  <c r="N497" i="13"/>
  <c r="M497" i="13"/>
  <c r="L497" i="13"/>
  <c r="K497" i="13"/>
  <c r="J497" i="13"/>
  <c r="I497" i="13"/>
  <c r="H497" i="13"/>
  <c r="Y496" i="13"/>
  <c r="W496" i="13"/>
  <c r="V496" i="13"/>
  <c r="U496" i="13"/>
  <c r="T496" i="13"/>
  <c r="S496" i="13"/>
  <c r="R496" i="13"/>
  <c r="Q496" i="13"/>
  <c r="P496" i="13"/>
  <c r="O496" i="13"/>
  <c r="N496" i="13"/>
  <c r="M496" i="13"/>
  <c r="L496" i="13"/>
  <c r="K496" i="13"/>
  <c r="J496" i="13"/>
  <c r="I496" i="13"/>
  <c r="H496" i="13"/>
  <c r="Y495" i="13"/>
  <c r="W495" i="13"/>
  <c r="V495" i="13"/>
  <c r="U495" i="13"/>
  <c r="T495" i="13"/>
  <c r="S495" i="13"/>
  <c r="R495" i="13"/>
  <c r="Q495" i="13"/>
  <c r="P495" i="13"/>
  <c r="O495" i="13"/>
  <c r="N495" i="13"/>
  <c r="M495" i="13"/>
  <c r="L495" i="13"/>
  <c r="K495" i="13"/>
  <c r="J495" i="13"/>
  <c r="I495" i="13"/>
  <c r="H495" i="13"/>
  <c r="Y494" i="13"/>
  <c r="W494" i="13"/>
  <c r="V494" i="13"/>
  <c r="U494" i="13"/>
  <c r="T494" i="13"/>
  <c r="S494" i="13"/>
  <c r="R494" i="13"/>
  <c r="Q494" i="13"/>
  <c r="P494" i="13"/>
  <c r="O494" i="13"/>
  <c r="N494" i="13"/>
  <c r="M494" i="13"/>
  <c r="L494" i="13"/>
  <c r="K494" i="13"/>
  <c r="J494" i="13"/>
  <c r="I494" i="13"/>
  <c r="H494" i="13"/>
  <c r="Y493" i="13"/>
  <c r="W493" i="13"/>
  <c r="V493" i="13"/>
  <c r="U493" i="13"/>
  <c r="T493" i="13"/>
  <c r="S493" i="13"/>
  <c r="R493" i="13"/>
  <c r="Q493" i="13"/>
  <c r="P493" i="13"/>
  <c r="O493" i="13"/>
  <c r="N493" i="13"/>
  <c r="M493" i="13"/>
  <c r="L493" i="13"/>
  <c r="K493" i="13"/>
  <c r="J493" i="13"/>
  <c r="I493" i="13"/>
  <c r="H493" i="13"/>
  <c r="Y492" i="13"/>
  <c r="W492" i="13"/>
  <c r="V492" i="13"/>
  <c r="U492" i="13"/>
  <c r="T492" i="13"/>
  <c r="S492" i="13"/>
  <c r="R492" i="13"/>
  <c r="Q492" i="13"/>
  <c r="P492" i="13"/>
  <c r="O492" i="13"/>
  <c r="N492" i="13"/>
  <c r="M492" i="13"/>
  <c r="L492" i="13"/>
  <c r="K492" i="13"/>
  <c r="J492" i="13"/>
  <c r="I492" i="13"/>
  <c r="H492" i="13"/>
  <c r="Y491" i="13"/>
  <c r="W491" i="13"/>
  <c r="V491" i="13"/>
  <c r="U491" i="13"/>
  <c r="T491" i="13"/>
  <c r="S491" i="13"/>
  <c r="R491" i="13"/>
  <c r="Q491" i="13"/>
  <c r="P491" i="13"/>
  <c r="O491" i="13"/>
  <c r="N491" i="13"/>
  <c r="M491" i="13"/>
  <c r="L491" i="13"/>
  <c r="K491" i="13"/>
  <c r="J491" i="13"/>
  <c r="I491" i="13"/>
  <c r="H491" i="13"/>
  <c r="Y490" i="13"/>
  <c r="W490" i="13"/>
  <c r="V490" i="13"/>
  <c r="U490" i="13"/>
  <c r="T490" i="13"/>
  <c r="S490" i="13"/>
  <c r="R490" i="13"/>
  <c r="Q490" i="13"/>
  <c r="P490" i="13"/>
  <c r="O490" i="13"/>
  <c r="N490" i="13"/>
  <c r="M490" i="13"/>
  <c r="L490" i="13"/>
  <c r="K490" i="13"/>
  <c r="J490" i="13"/>
  <c r="I490" i="13"/>
  <c r="H490" i="13"/>
  <c r="Y489" i="13"/>
  <c r="W489" i="13"/>
  <c r="V489" i="13"/>
  <c r="U489" i="13"/>
  <c r="T489" i="13"/>
  <c r="S489" i="13"/>
  <c r="R489" i="13"/>
  <c r="Q489" i="13"/>
  <c r="P489" i="13"/>
  <c r="O489" i="13"/>
  <c r="N489" i="13"/>
  <c r="M489" i="13"/>
  <c r="L489" i="13"/>
  <c r="K489" i="13"/>
  <c r="J489" i="13"/>
  <c r="I489" i="13"/>
  <c r="H489" i="13"/>
  <c r="Y488" i="13"/>
  <c r="W488" i="13"/>
  <c r="V488" i="13"/>
  <c r="U488" i="13"/>
  <c r="T488" i="13"/>
  <c r="S488" i="13"/>
  <c r="R488" i="13"/>
  <c r="Q488" i="13"/>
  <c r="P488" i="13"/>
  <c r="O488" i="13"/>
  <c r="N488" i="13"/>
  <c r="M488" i="13"/>
  <c r="L488" i="13"/>
  <c r="K488" i="13"/>
  <c r="J488" i="13"/>
  <c r="I488" i="13"/>
  <c r="H488" i="13"/>
  <c r="Y487" i="13"/>
  <c r="W487" i="13"/>
  <c r="V487" i="13"/>
  <c r="U487" i="13"/>
  <c r="T487" i="13"/>
  <c r="S487" i="13"/>
  <c r="R487" i="13"/>
  <c r="Q487" i="13"/>
  <c r="P487" i="13"/>
  <c r="O487" i="13"/>
  <c r="N487" i="13"/>
  <c r="M487" i="13"/>
  <c r="L487" i="13"/>
  <c r="K487" i="13"/>
  <c r="J487" i="13"/>
  <c r="I487" i="13"/>
  <c r="H487" i="13"/>
  <c r="Y486" i="13"/>
  <c r="W486" i="13"/>
  <c r="V486" i="13"/>
  <c r="U486" i="13"/>
  <c r="T486" i="13"/>
  <c r="S486" i="13"/>
  <c r="R486" i="13"/>
  <c r="Q486" i="13"/>
  <c r="P486" i="13"/>
  <c r="O486" i="13"/>
  <c r="N486" i="13"/>
  <c r="M486" i="13"/>
  <c r="L486" i="13"/>
  <c r="K486" i="13"/>
  <c r="J486" i="13"/>
  <c r="I486" i="13"/>
  <c r="H486" i="13"/>
  <c r="Y485" i="13"/>
  <c r="W485" i="13"/>
  <c r="V485" i="13"/>
  <c r="U485" i="13"/>
  <c r="T485" i="13"/>
  <c r="S485" i="13"/>
  <c r="R485" i="13"/>
  <c r="Q485" i="13"/>
  <c r="P485" i="13"/>
  <c r="O485" i="13"/>
  <c r="N485" i="13"/>
  <c r="M485" i="13"/>
  <c r="L485" i="13"/>
  <c r="K485" i="13"/>
  <c r="J485" i="13"/>
  <c r="I485" i="13"/>
  <c r="H485" i="13"/>
  <c r="Y484" i="13"/>
  <c r="W484" i="13"/>
  <c r="V484" i="13"/>
  <c r="U484" i="13"/>
  <c r="T484" i="13"/>
  <c r="S484" i="13"/>
  <c r="R484" i="13"/>
  <c r="Q484" i="13"/>
  <c r="P484" i="13"/>
  <c r="O484" i="13"/>
  <c r="N484" i="13"/>
  <c r="M484" i="13"/>
  <c r="L484" i="13"/>
  <c r="K484" i="13"/>
  <c r="J484" i="13"/>
  <c r="I484" i="13"/>
  <c r="H484" i="13"/>
  <c r="Y483" i="13"/>
  <c r="W483" i="13"/>
  <c r="V483" i="13"/>
  <c r="U483" i="13"/>
  <c r="T483" i="13"/>
  <c r="S483" i="13"/>
  <c r="R483" i="13"/>
  <c r="Q483" i="13"/>
  <c r="P483" i="13"/>
  <c r="O483" i="13"/>
  <c r="N483" i="13"/>
  <c r="M483" i="13"/>
  <c r="L483" i="13"/>
  <c r="K483" i="13"/>
  <c r="J483" i="13"/>
  <c r="I483" i="13"/>
  <c r="H483" i="13"/>
  <c r="Y482" i="13"/>
  <c r="W482" i="13"/>
  <c r="V482" i="13"/>
  <c r="U482" i="13"/>
  <c r="T482" i="13"/>
  <c r="S482" i="13"/>
  <c r="R482" i="13"/>
  <c r="Q482" i="13"/>
  <c r="P482" i="13"/>
  <c r="O482" i="13"/>
  <c r="N482" i="13"/>
  <c r="M482" i="13"/>
  <c r="L482" i="13"/>
  <c r="K482" i="13"/>
  <c r="J482" i="13"/>
  <c r="I482" i="13"/>
  <c r="H482" i="13"/>
  <c r="Y481" i="13"/>
  <c r="W481" i="13"/>
  <c r="V481" i="13"/>
  <c r="U481" i="13"/>
  <c r="T481" i="13"/>
  <c r="S481" i="13"/>
  <c r="R481" i="13"/>
  <c r="Q481" i="13"/>
  <c r="P481" i="13"/>
  <c r="O481" i="13"/>
  <c r="N481" i="13"/>
  <c r="M481" i="13"/>
  <c r="L481" i="13"/>
  <c r="K481" i="13"/>
  <c r="J481" i="13"/>
  <c r="I481" i="13"/>
  <c r="H481" i="13"/>
  <c r="Y473" i="13"/>
  <c r="W473" i="13"/>
  <c r="V473" i="13"/>
  <c r="U473" i="13"/>
  <c r="T473" i="13"/>
  <c r="S473" i="13"/>
  <c r="R473" i="13"/>
  <c r="Q473" i="13"/>
  <c r="P473" i="13"/>
  <c r="O473" i="13"/>
  <c r="N473" i="13"/>
  <c r="M473" i="13"/>
  <c r="L473" i="13"/>
  <c r="K473" i="13"/>
  <c r="J473" i="13"/>
  <c r="G473" i="13" s="1"/>
  <c r="I473" i="13"/>
  <c r="H473" i="13"/>
  <c r="Y472" i="13"/>
  <c r="W472" i="13"/>
  <c r="V472" i="13"/>
  <c r="U472" i="13"/>
  <c r="T472" i="13"/>
  <c r="S472" i="13"/>
  <c r="R472" i="13"/>
  <c r="Q472" i="13"/>
  <c r="P472" i="13"/>
  <c r="O472" i="13"/>
  <c r="N472" i="13"/>
  <c r="M472" i="13"/>
  <c r="L472" i="13"/>
  <c r="K472" i="13"/>
  <c r="J472" i="13"/>
  <c r="I472" i="13"/>
  <c r="H472" i="13"/>
  <c r="Y471" i="13"/>
  <c r="W471" i="13"/>
  <c r="V471" i="13"/>
  <c r="U471" i="13"/>
  <c r="T471" i="13"/>
  <c r="S471" i="13"/>
  <c r="R471" i="13"/>
  <c r="Q471" i="13"/>
  <c r="P471" i="13"/>
  <c r="O471" i="13"/>
  <c r="N471" i="13"/>
  <c r="M471" i="13"/>
  <c r="L471" i="13"/>
  <c r="K471" i="13"/>
  <c r="J471" i="13"/>
  <c r="G471" i="13" s="1"/>
  <c r="I471" i="13"/>
  <c r="H471" i="13"/>
  <c r="Y470" i="13"/>
  <c r="W470" i="13"/>
  <c r="V470" i="13"/>
  <c r="U470" i="13"/>
  <c r="T470" i="13"/>
  <c r="S470" i="13"/>
  <c r="R470" i="13"/>
  <c r="Q470" i="13"/>
  <c r="P470" i="13"/>
  <c r="O470" i="13"/>
  <c r="N470" i="13"/>
  <c r="M470" i="13"/>
  <c r="L470" i="13"/>
  <c r="K470" i="13"/>
  <c r="J470" i="13"/>
  <c r="I470" i="13"/>
  <c r="H470" i="13"/>
  <c r="Y469" i="13"/>
  <c r="W469" i="13"/>
  <c r="V469" i="13"/>
  <c r="U469" i="13"/>
  <c r="T469" i="13"/>
  <c r="S469" i="13"/>
  <c r="R469" i="13"/>
  <c r="Q469" i="13"/>
  <c r="P469" i="13"/>
  <c r="O469" i="13"/>
  <c r="N469" i="13"/>
  <c r="M469" i="13"/>
  <c r="L469" i="13"/>
  <c r="K469" i="13"/>
  <c r="J469" i="13"/>
  <c r="G469" i="13" s="1"/>
  <c r="I469" i="13"/>
  <c r="H469" i="13"/>
  <c r="Y468" i="13"/>
  <c r="W468" i="13"/>
  <c r="V468" i="13"/>
  <c r="U468" i="13"/>
  <c r="T468" i="13"/>
  <c r="S468" i="13"/>
  <c r="R468" i="13"/>
  <c r="Q468" i="13"/>
  <c r="P468" i="13"/>
  <c r="O468" i="13"/>
  <c r="N468" i="13"/>
  <c r="M468" i="13"/>
  <c r="L468" i="13"/>
  <c r="K468" i="13"/>
  <c r="J468" i="13"/>
  <c r="I468" i="13"/>
  <c r="H468" i="13"/>
  <c r="Y467" i="13"/>
  <c r="W467" i="13"/>
  <c r="V467" i="13"/>
  <c r="U467" i="13"/>
  <c r="T467" i="13"/>
  <c r="S467" i="13"/>
  <c r="R467" i="13"/>
  <c r="Q467" i="13"/>
  <c r="P467" i="13"/>
  <c r="O467" i="13"/>
  <c r="N467" i="13"/>
  <c r="M467" i="13"/>
  <c r="L467" i="13"/>
  <c r="K467" i="13"/>
  <c r="J467" i="13"/>
  <c r="G467" i="13" s="1"/>
  <c r="I467" i="13"/>
  <c r="H467" i="13"/>
  <c r="Y466" i="13"/>
  <c r="W466" i="13"/>
  <c r="V466" i="13"/>
  <c r="U466" i="13"/>
  <c r="T466" i="13"/>
  <c r="S466" i="13"/>
  <c r="R466" i="13"/>
  <c r="Q466" i="13"/>
  <c r="P466" i="13"/>
  <c r="O466" i="13"/>
  <c r="N466" i="13"/>
  <c r="M466" i="13"/>
  <c r="L466" i="13"/>
  <c r="K466" i="13"/>
  <c r="J466" i="13"/>
  <c r="G466" i="13" s="1"/>
  <c r="I466" i="13"/>
  <c r="H466" i="13"/>
  <c r="Y465" i="13"/>
  <c r="W465" i="13"/>
  <c r="V465" i="13"/>
  <c r="U465" i="13"/>
  <c r="T465" i="13"/>
  <c r="S465" i="13"/>
  <c r="R465" i="13"/>
  <c r="Q465" i="13"/>
  <c r="P465" i="13"/>
  <c r="O465" i="13"/>
  <c r="N465" i="13"/>
  <c r="M465" i="13"/>
  <c r="L465" i="13"/>
  <c r="K465" i="13"/>
  <c r="J465" i="13"/>
  <c r="G465" i="13" s="1"/>
  <c r="I465" i="13"/>
  <c r="H465" i="13"/>
  <c r="Y464" i="13"/>
  <c r="W464" i="13"/>
  <c r="V464" i="13"/>
  <c r="U464" i="13"/>
  <c r="T464" i="13"/>
  <c r="S464" i="13"/>
  <c r="R464" i="13"/>
  <c r="Q464" i="13"/>
  <c r="P464" i="13"/>
  <c r="O464" i="13"/>
  <c r="N464" i="13"/>
  <c r="M464" i="13"/>
  <c r="L464" i="13"/>
  <c r="K464" i="13"/>
  <c r="J464" i="13"/>
  <c r="I464" i="13"/>
  <c r="H464" i="13"/>
  <c r="Y463" i="13"/>
  <c r="W463" i="13"/>
  <c r="V463" i="13"/>
  <c r="U463" i="13"/>
  <c r="T463" i="13"/>
  <c r="S463" i="13"/>
  <c r="R463" i="13"/>
  <c r="Q463" i="13"/>
  <c r="P463" i="13"/>
  <c r="O463" i="13"/>
  <c r="N463" i="13"/>
  <c r="M463" i="13"/>
  <c r="L463" i="13"/>
  <c r="K463" i="13"/>
  <c r="J463" i="13"/>
  <c r="G463" i="13" s="1"/>
  <c r="I463" i="13"/>
  <c r="H463" i="13"/>
  <c r="Y462" i="13"/>
  <c r="W462" i="13"/>
  <c r="V462" i="13"/>
  <c r="U462" i="13"/>
  <c r="T462" i="13"/>
  <c r="S462" i="13"/>
  <c r="R462" i="13"/>
  <c r="Q462" i="13"/>
  <c r="P462" i="13"/>
  <c r="O462" i="13"/>
  <c r="N462" i="13"/>
  <c r="M462" i="13"/>
  <c r="L462" i="13"/>
  <c r="K462" i="13"/>
  <c r="J462" i="13"/>
  <c r="I462" i="13"/>
  <c r="H462" i="13"/>
  <c r="Y461" i="13"/>
  <c r="W461" i="13"/>
  <c r="V461" i="13"/>
  <c r="U461" i="13"/>
  <c r="T461" i="13"/>
  <c r="S461" i="13"/>
  <c r="R461" i="13"/>
  <c r="Q461" i="13"/>
  <c r="P461" i="13"/>
  <c r="O461" i="13"/>
  <c r="N461" i="13"/>
  <c r="M461" i="13"/>
  <c r="L461" i="13"/>
  <c r="K461" i="13"/>
  <c r="J461" i="13"/>
  <c r="G461" i="13" s="1"/>
  <c r="I461" i="13"/>
  <c r="H461" i="13"/>
  <c r="Y460" i="13"/>
  <c r="W460" i="13"/>
  <c r="V460" i="13"/>
  <c r="U460" i="13"/>
  <c r="T460" i="13"/>
  <c r="S460" i="13"/>
  <c r="R460" i="13"/>
  <c r="Q460" i="13"/>
  <c r="P460" i="13"/>
  <c r="O460" i="13"/>
  <c r="N460" i="13"/>
  <c r="M460" i="13"/>
  <c r="L460" i="13"/>
  <c r="K460" i="13"/>
  <c r="J460" i="13"/>
  <c r="I460" i="13"/>
  <c r="H460" i="13"/>
  <c r="Y459" i="13"/>
  <c r="W459" i="13"/>
  <c r="V459" i="13"/>
  <c r="U459" i="13"/>
  <c r="T459" i="13"/>
  <c r="S459" i="13"/>
  <c r="R459" i="13"/>
  <c r="Q459" i="13"/>
  <c r="P459" i="13"/>
  <c r="O459" i="13"/>
  <c r="N459" i="13"/>
  <c r="M459" i="13"/>
  <c r="L459" i="13"/>
  <c r="K459" i="13"/>
  <c r="J459" i="13"/>
  <c r="G459" i="13" s="1"/>
  <c r="I459" i="13"/>
  <c r="H459" i="13"/>
  <c r="Y458" i="13"/>
  <c r="W458" i="13"/>
  <c r="V458" i="13"/>
  <c r="U458" i="13"/>
  <c r="T458" i="13"/>
  <c r="S458" i="13"/>
  <c r="R458" i="13"/>
  <c r="Q458" i="13"/>
  <c r="P458" i="13"/>
  <c r="O458" i="13"/>
  <c r="N458" i="13"/>
  <c r="M458" i="13"/>
  <c r="L458" i="13"/>
  <c r="K458" i="13"/>
  <c r="J458" i="13"/>
  <c r="G458" i="13" s="1"/>
  <c r="I458" i="13"/>
  <c r="H458" i="13"/>
  <c r="Y457" i="13"/>
  <c r="W457" i="13"/>
  <c r="V457" i="13"/>
  <c r="U457" i="13"/>
  <c r="T457" i="13"/>
  <c r="S457" i="13"/>
  <c r="R457" i="13"/>
  <c r="Q457" i="13"/>
  <c r="P457" i="13"/>
  <c r="O457" i="13"/>
  <c r="N457" i="13"/>
  <c r="M457" i="13"/>
  <c r="L457" i="13"/>
  <c r="K457" i="13"/>
  <c r="J457" i="13"/>
  <c r="G457" i="13" s="1"/>
  <c r="I457" i="13"/>
  <c r="H457" i="13"/>
  <c r="Y456" i="13"/>
  <c r="W456" i="13"/>
  <c r="V456" i="13"/>
  <c r="U456" i="13"/>
  <c r="T456" i="13"/>
  <c r="S456" i="13"/>
  <c r="R456" i="13"/>
  <c r="Q456" i="13"/>
  <c r="P456" i="13"/>
  <c r="O456" i="13"/>
  <c r="N456" i="13"/>
  <c r="M456" i="13"/>
  <c r="L456" i="13"/>
  <c r="K456" i="13"/>
  <c r="J456" i="13"/>
  <c r="I456" i="13"/>
  <c r="H456" i="13"/>
  <c r="Y455" i="13"/>
  <c r="W455" i="13"/>
  <c r="V455" i="13"/>
  <c r="U455" i="13"/>
  <c r="T455" i="13"/>
  <c r="S455" i="13"/>
  <c r="R455" i="13"/>
  <c r="Q455" i="13"/>
  <c r="P455" i="13"/>
  <c r="O455" i="13"/>
  <c r="N455" i="13"/>
  <c r="M455" i="13"/>
  <c r="L455" i="13"/>
  <c r="K455" i="13"/>
  <c r="J455" i="13"/>
  <c r="G455" i="13" s="1"/>
  <c r="I455" i="13"/>
  <c r="H455" i="13"/>
  <c r="Y454" i="13"/>
  <c r="W454" i="13"/>
  <c r="V454" i="13"/>
  <c r="U454" i="13"/>
  <c r="T454" i="13"/>
  <c r="S454" i="13"/>
  <c r="R454" i="13"/>
  <c r="Q454" i="13"/>
  <c r="P454" i="13"/>
  <c r="O454" i="13"/>
  <c r="N454" i="13"/>
  <c r="M454" i="13"/>
  <c r="L454" i="13"/>
  <c r="K454" i="13"/>
  <c r="J454" i="13"/>
  <c r="I454" i="13"/>
  <c r="H454" i="13"/>
  <c r="Y453" i="13"/>
  <c r="W453" i="13"/>
  <c r="V453" i="13"/>
  <c r="U453" i="13"/>
  <c r="T453" i="13"/>
  <c r="S453" i="13"/>
  <c r="R453" i="13"/>
  <c r="Q453" i="13"/>
  <c r="P453" i="13"/>
  <c r="O453" i="13"/>
  <c r="N453" i="13"/>
  <c r="M453" i="13"/>
  <c r="L453" i="13"/>
  <c r="K453" i="13"/>
  <c r="J453" i="13"/>
  <c r="G453" i="13" s="1"/>
  <c r="I453" i="13"/>
  <c r="H453" i="13"/>
  <c r="Y452" i="13"/>
  <c r="W452" i="13"/>
  <c r="V452" i="13"/>
  <c r="U452" i="13"/>
  <c r="T452" i="13"/>
  <c r="S452" i="13"/>
  <c r="R452" i="13"/>
  <c r="Q452" i="13"/>
  <c r="P452" i="13"/>
  <c r="O452" i="13"/>
  <c r="N452" i="13"/>
  <c r="M452" i="13"/>
  <c r="L452" i="13"/>
  <c r="K452" i="13"/>
  <c r="J452" i="13"/>
  <c r="G452" i="13" s="1"/>
  <c r="I452" i="13"/>
  <c r="H452" i="13"/>
  <c r="Y451" i="13"/>
  <c r="W451" i="13"/>
  <c r="V451" i="13"/>
  <c r="U451" i="13"/>
  <c r="T451" i="13"/>
  <c r="S451" i="13"/>
  <c r="R451" i="13"/>
  <c r="Q451" i="13"/>
  <c r="P451" i="13"/>
  <c r="O451" i="13"/>
  <c r="N451" i="13"/>
  <c r="M451" i="13"/>
  <c r="L451" i="13"/>
  <c r="K451" i="13"/>
  <c r="J451" i="13"/>
  <c r="G451" i="13" s="1"/>
  <c r="I451" i="13"/>
  <c r="H451" i="13"/>
  <c r="Y450" i="13"/>
  <c r="W450" i="13"/>
  <c r="V450" i="13"/>
  <c r="U450" i="13"/>
  <c r="T450" i="13"/>
  <c r="S450" i="13"/>
  <c r="R450" i="13"/>
  <c r="Q450" i="13"/>
  <c r="P450" i="13"/>
  <c r="O450" i="13"/>
  <c r="N450" i="13"/>
  <c r="M450" i="13"/>
  <c r="L450" i="13"/>
  <c r="K450" i="13"/>
  <c r="J450" i="13"/>
  <c r="I450" i="13"/>
  <c r="H450" i="13"/>
  <c r="Y449" i="13"/>
  <c r="W449" i="13"/>
  <c r="V449" i="13"/>
  <c r="U449" i="13"/>
  <c r="T449" i="13"/>
  <c r="S449" i="13"/>
  <c r="R449" i="13"/>
  <c r="Q449" i="13"/>
  <c r="P449" i="13"/>
  <c r="O449" i="13"/>
  <c r="N449" i="13"/>
  <c r="M449" i="13"/>
  <c r="L449" i="13"/>
  <c r="K449" i="13"/>
  <c r="J449" i="13"/>
  <c r="G449" i="13" s="1"/>
  <c r="I449" i="13"/>
  <c r="H449" i="13"/>
  <c r="Y448" i="13"/>
  <c r="W448" i="13"/>
  <c r="V448" i="13"/>
  <c r="U448" i="13"/>
  <c r="T448" i="13"/>
  <c r="S448" i="13"/>
  <c r="R448" i="13"/>
  <c r="Q448" i="13"/>
  <c r="P448" i="13"/>
  <c r="O448" i="13"/>
  <c r="N448" i="13"/>
  <c r="M448" i="13"/>
  <c r="L448" i="13"/>
  <c r="K448" i="13"/>
  <c r="J448" i="13"/>
  <c r="I448" i="13"/>
  <c r="H448" i="13"/>
  <c r="Y447" i="13"/>
  <c r="W447" i="13"/>
  <c r="V447" i="13"/>
  <c r="U447" i="13"/>
  <c r="T447" i="13"/>
  <c r="S447" i="13"/>
  <c r="R447" i="13"/>
  <c r="Q447" i="13"/>
  <c r="P447" i="13"/>
  <c r="O447" i="13"/>
  <c r="N447" i="13"/>
  <c r="M447" i="13"/>
  <c r="L447" i="13"/>
  <c r="K447" i="13"/>
  <c r="J447" i="13"/>
  <c r="G447" i="13" s="1"/>
  <c r="I447" i="13"/>
  <c r="H447" i="13"/>
  <c r="Y446" i="13"/>
  <c r="W446" i="13"/>
  <c r="V446" i="13"/>
  <c r="U446" i="13"/>
  <c r="T446" i="13"/>
  <c r="S446" i="13"/>
  <c r="R446" i="13"/>
  <c r="Q446" i="13"/>
  <c r="P446" i="13"/>
  <c r="O446" i="13"/>
  <c r="N446" i="13"/>
  <c r="M446" i="13"/>
  <c r="L446" i="13"/>
  <c r="K446" i="13"/>
  <c r="J446" i="13"/>
  <c r="I446" i="13"/>
  <c r="H446" i="13"/>
  <c r="Y445" i="13"/>
  <c r="W445" i="13"/>
  <c r="V445" i="13"/>
  <c r="U445" i="13"/>
  <c r="T445" i="13"/>
  <c r="S445" i="13"/>
  <c r="R445" i="13"/>
  <c r="Q445" i="13"/>
  <c r="P445" i="13"/>
  <c r="O445" i="13"/>
  <c r="N445" i="13"/>
  <c r="M445" i="13"/>
  <c r="L445" i="13"/>
  <c r="K445" i="13"/>
  <c r="J445" i="13"/>
  <c r="G445" i="13" s="1"/>
  <c r="I445" i="13"/>
  <c r="H445" i="13"/>
  <c r="Y444" i="13"/>
  <c r="W444" i="13"/>
  <c r="V444" i="13"/>
  <c r="U444" i="13"/>
  <c r="T444" i="13"/>
  <c r="S444" i="13"/>
  <c r="R444" i="13"/>
  <c r="Q444" i="13"/>
  <c r="P444" i="13"/>
  <c r="O444" i="13"/>
  <c r="N444" i="13"/>
  <c r="M444" i="13"/>
  <c r="L444" i="13"/>
  <c r="K444" i="13"/>
  <c r="J444" i="13"/>
  <c r="G444" i="13" s="1"/>
  <c r="I444" i="13"/>
  <c r="H444" i="13"/>
  <c r="Y443" i="13"/>
  <c r="W443" i="13"/>
  <c r="V443" i="13"/>
  <c r="U443" i="13"/>
  <c r="T443" i="13"/>
  <c r="S443" i="13"/>
  <c r="R443" i="13"/>
  <c r="Q443" i="13"/>
  <c r="P443" i="13"/>
  <c r="O443" i="13"/>
  <c r="N443" i="13"/>
  <c r="M443" i="13"/>
  <c r="L443" i="13"/>
  <c r="K443" i="13"/>
  <c r="J443" i="13"/>
  <c r="G443" i="13" s="1"/>
  <c r="I443" i="13"/>
  <c r="H443" i="13"/>
  <c r="Y442" i="13"/>
  <c r="W442" i="13"/>
  <c r="V442" i="13"/>
  <c r="U442" i="13"/>
  <c r="T442" i="13"/>
  <c r="S442" i="13"/>
  <c r="R442" i="13"/>
  <c r="Q442" i="13"/>
  <c r="P442" i="13"/>
  <c r="O442" i="13"/>
  <c r="N442" i="13"/>
  <c r="M442" i="13"/>
  <c r="L442" i="13"/>
  <c r="K442" i="13"/>
  <c r="J442" i="13"/>
  <c r="I442" i="13"/>
  <c r="H442" i="13"/>
  <c r="Y441" i="13"/>
  <c r="W441" i="13"/>
  <c r="V441" i="13"/>
  <c r="U441" i="13"/>
  <c r="T441" i="13"/>
  <c r="S441" i="13"/>
  <c r="R441" i="13"/>
  <c r="Q441" i="13"/>
  <c r="P441" i="13"/>
  <c r="O441" i="13"/>
  <c r="N441" i="13"/>
  <c r="M441" i="13"/>
  <c r="L441" i="13"/>
  <c r="K441" i="13"/>
  <c r="J441" i="13"/>
  <c r="G441" i="13" s="1"/>
  <c r="I441" i="13"/>
  <c r="H441" i="13"/>
  <c r="Y440" i="13"/>
  <c r="W440" i="13"/>
  <c r="V440" i="13"/>
  <c r="U440" i="13"/>
  <c r="T440" i="13"/>
  <c r="S440" i="13"/>
  <c r="R440" i="13"/>
  <c r="Q440" i="13"/>
  <c r="P440" i="13"/>
  <c r="O440" i="13"/>
  <c r="N440" i="13"/>
  <c r="M440" i="13"/>
  <c r="L440" i="13"/>
  <c r="K440" i="13"/>
  <c r="J440" i="13"/>
  <c r="I440" i="13"/>
  <c r="H440" i="13"/>
  <c r="Y439" i="13"/>
  <c r="W439" i="13"/>
  <c r="V439" i="13"/>
  <c r="U439" i="13"/>
  <c r="T439" i="13"/>
  <c r="S439" i="13"/>
  <c r="R439" i="13"/>
  <c r="Q439" i="13"/>
  <c r="P439" i="13"/>
  <c r="O439" i="13"/>
  <c r="N439" i="13"/>
  <c r="M439" i="13"/>
  <c r="L439" i="13"/>
  <c r="K439" i="13"/>
  <c r="J439" i="13"/>
  <c r="I439" i="13"/>
  <c r="H439" i="13"/>
  <c r="Y438" i="13"/>
  <c r="W438" i="13"/>
  <c r="V438" i="13"/>
  <c r="U438" i="13"/>
  <c r="T438" i="13"/>
  <c r="S438" i="13"/>
  <c r="R438" i="13"/>
  <c r="Q438" i="13"/>
  <c r="P438" i="13"/>
  <c r="O438" i="13"/>
  <c r="N438" i="13"/>
  <c r="M438" i="13"/>
  <c r="L438" i="13"/>
  <c r="K438" i="13"/>
  <c r="J438" i="13"/>
  <c r="I438" i="13"/>
  <c r="H438" i="13"/>
  <c r="Y437" i="13"/>
  <c r="W437" i="13"/>
  <c r="V437" i="13"/>
  <c r="U437" i="13"/>
  <c r="T437" i="13"/>
  <c r="S437" i="13"/>
  <c r="R437" i="13"/>
  <c r="Q437" i="13"/>
  <c r="P437" i="13"/>
  <c r="O437" i="13"/>
  <c r="N437" i="13"/>
  <c r="M437" i="13"/>
  <c r="L437" i="13"/>
  <c r="K437" i="13"/>
  <c r="J437" i="13"/>
  <c r="G437" i="13" s="1"/>
  <c r="I437" i="13"/>
  <c r="H437" i="13"/>
  <c r="Y436" i="13"/>
  <c r="W436" i="13"/>
  <c r="V436" i="13"/>
  <c r="U436" i="13"/>
  <c r="T436" i="13"/>
  <c r="S436" i="13"/>
  <c r="R436" i="13"/>
  <c r="Q436" i="13"/>
  <c r="P436" i="13"/>
  <c r="O436" i="13"/>
  <c r="N436" i="13"/>
  <c r="M436" i="13"/>
  <c r="L436" i="13"/>
  <c r="K436" i="13"/>
  <c r="J436" i="13"/>
  <c r="I436" i="13"/>
  <c r="H436" i="13"/>
  <c r="Y435" i="13"/>
  <c r="W435" i="13"/>
  <c r="V435" i="13"/>
  <c r="U435" i="13"/>
  <c r="T435" i="13"/>
  <c r="S435" i="13"/>
  <c r="R435" i="13"/>
  <c r="Q435" i="13"/>
  <c r="P435" i="13"/>
  <c r="O435" i="13"/>
  <c r="N435" i="13"/>
  <c r="M435" i="13"/>
  <c r="L435" i="13"/>
  <c r="K435" i="13"/>
  <c r="J435" i="13"/>
  <c r="G435" i="13" s="1"/>
  <c r="I435" i="13"/>
  <c r="H435" i="13"/>
  <c r="Y434" i="13"/>
  <c r="W434" i="13"/>
  <c r="V434" i="13"/>
  <c r="U434" i="13"/>
  <c r="T434" i="13"/>
  <c r="S434" i="13"/>
  <c r="R434" i="13"/>
  <c r="Q434" i="13"/>
  <c r="P434" i="13"/>
  <c r="O434" i="13"/>
  <c r="N434" i="13"/>
  <c r="M434" i="13"/>
  <c r="L434" i="13"/>
  <c r="K434" i="13"/>
  <c r="J434" i="13"/>
  <c r="I434" i="13"/>
  <c r="H434" i="13"/>
  <c r="Y433" i="13"/>
  <c r="W433" i="13"/>
  <c r="V433" i="13"/>
  <c r="U433" i="13"/>
  <c r="T433" i="13"/>
  <c r="S433" i="13"/>
  <c r="R433" i="13"/>
  <c r="Q433" i="13"/>
  <c r="P433" i="13"/>
  <c r="O433" i="13"/>
  <c r="N433" i="13"/>
  <c r="M433" i="13"/>
  <c r="L433" i="13"/>
  <c r="K433" i="13"/>
  <c r="J433" i="13"/>
  <c r="G433" i="13" s="1"/>
  <c r="I433" i="13"/>
  <c r="H433" i="13"/>
  <c r="Y432" i="13"/>
  <c r="W432" i="13"/>
  <c r="V432" i="13"/>
  <c r="U432" i="13"/>
  <c r="T432" i="13"/>
  <c r="S432" i="13"/>
  <c r="R432" i="13"/>
  <c r="Q432" i="13"/>
  <c r="P432" i="13"/>
  <c r="O432" i="13"/>
  <c r="N432" i="13"/>
  <c r="M432" i="13"/>
  <c r="L432" i="13"/>
  <c r="K432" i="13"/>
  <c r="J432" i="13"/>
  <c r="I432" i="13"/>
  <c r="H432" i="13"/>
  <c r="Y431" i="13"/>
  <c r="W431" i="13"/>
  <c r="V431" i="13"/>
  <c r="U431" i="13"/>
  <c r="T431" i="13"/>
  <c r="S431" i="13"/>
  <c r="R431" i="13"/>
  <c r="Q431" i="13"/>
  <c r="P431" i="13"/>
  <c r="O431" i="13"/>
  <c r="N431" i="13"/>
  <c r="M431" i="13"/>
  <c r="L431" i="13"/>
  <c r="K431" i="13"/>
  <c r="J431" i="13"/>
  <c r="I431" i="13"/>
  <c r="H431" i="13"/>
  <c r="Y430" i="13"/>
  <c r="W430" i="13"/>
  <c r="V430" i="13"/>
  <c r="U430" i="13"/>
  <c r="T430" i="13"/>
  <c r="S430" i="13"/>
  <c r="R430" i="13"/>
  <c r="Q430" i="13"/>
  <c r="P430" i="13"/>
  <c r="O430" i="13"/>
  <c r="N430" i="13"/>
  <c r="M430" i="13"/>
  <c r="L430" i="13"/>
  <c r="K430" i="13"/>
  <c r="J430" i="13"/>
  <c r="I430" i="13"/>
  <c r="H430" i="13"/>
  <c r="Y429" i="13"/>
  <c r="W429" i="13"/>
  <c r="V429" i="13"/>
  <c r="U429" i="13"/>
  <c r="T429" i="13"/>
  <c r="S429" i="13"/>
  <c r="R429" i="13"/>
  <c r="Q429" i="13"/>
  <c r="P429" i="13"/>
  <c r="O429" i="13"/>
  <c r="N429" i="13"/>
  <c r="M429" i="13"/>
  <c r="L429" i="13"/>
  <c r="K429" i="13"/>
  <c r="J429" i="13"/>
  <c r="G429" i="13" s="1"/>
  <c r="I429" i="13"/>
  <c r="H429" i="13"/>
  <c r="Y428" i="13"/>
  <c r="W428" i="13"/>
  <c r="V428" i="13"/>
  <c r="U428" i="13"/>
  <c r="T428" i="13"/>
  <c r="S428" i="13"/>
  <c r="R428" i="13"/>
  <c r="Q428" i="13"/>
  <c r="P428" i="13"/>
  <c r="O428" i="13"/>
  <c r="N428" i="13"/>
  <c r="M428" i="13"/>
  <c r="L428" i="13"/>
  <c r="K428" i="13"/>
  <c r="J428" i="13"/>
  <c r="G428" i="13" s="1"/>
  <c r="I428" i="13"/>
  <c r="H428" i="13"/>
  <c r="Y427" i="13"/>
  <c r="W427" i="13"/>
  <c r="V427" i="13"/>
  <c r="U427" i="13"/>
  <c r="T427" i="13"/>
  <c r="S427" i="13"/>
  <c r="R427" i="13"/>
  <c r="Q427" i="13"/>
  <c r="P427" i="13"/>
  <c r="O427" i="13"/>
  <c r="N427" i="13"/>
  <c r="M427" i="13"/>
  <c r="L427" i="13"/>
  <c r="K427" i="13"/>
  <c r="J427" i="13"/>
  <c r="G427" i="13" s="1"/>
  <c r="I427" i="13"/>
  <c r="H427" i="13"/>
  <c r="Y426" i="13"/>
  <c r="W426" i="13"/>
  <c r="V426" i="13"/>
  <c r="U426" i="13"/>
  <c r="T426" i="13"/>
  <c r="S426" i="13"/>
  <c r="R426" i="13"/>
  <c r="Q426" i="13"/>
  <c r="P426" i="13"/>
  <c r="O426" i="13"/>
  <c r="N426" i="13"/>
  <c r="M426" i="13"/>
  <c r="L426" i="13"/>
  <c r="K426" i="13"/>
  <c r="J426" i="13"/>
  <c r="I426" i="13"/>
  <c r="H426" i="13"/>
  <c r="Y425" i="13"/>
  <c r="W425" i="13"/>
  <c r="V425" i="13"/>
  <c r="U425" i="13"/>
  <c r="T425" i="13"/>
  <c r="S425" i="13"/>
  <c r="R425" i="13"/>
  <c r="Q425" i="13"/>
  <c r="P425" i="13"/>
  <c r="O425" i="13"/>
  <c r="N425" i="13"/>
  <c r="M425" i="13"/>
  <c r="L425" i="13"/>
  <c r="K425" i="13"/>
  <c r="J425" i="13"/>
  <c r="G425" i="13" s="1"/>
  <c r="I425" i="13"/>
  <c r="H425" i="13"/>
  <c r="Y424" i="13"/>
  <c r="W424" i="13"/>
  <c r="V424" i="13"/>
  <c r="U424" i="13"/>
  <c r="T424" i="13"/>
  <c r="S424" i="13"/>
  <c r="R424" i="13"/>
  <c r="Q424" i="13"/>
  <c r="P424" i="13"/>
  <c r="O424" i="13"/>
  <c r="N424" i="13"/>
  <c r="M424" i="13"/>
  <c r="L424" i="13"/>
  <c r="K424" i="13"/>
  <c r="J424" i="13"/>
  <c r="I424" i="13"/>
  <c r="H424" i="13"/>
  <c r="Y423" i="13"/>
  <c r="W423" i="13"/>
  <c r="V423" i="13"/>
  <c r="U423" i="13"/>
  <c r="T423" i="13"/>
  <c r="S423" i="13"/>
  <c r="R423" i="13"/>
  <c r="Q423" i="13"/>
  <c r="P423" i="13"/>
  <c r="O423" i="13"/>
  <c r="N423" i="13"/>
  <c r="M423" i="13"/>
  <c r="L423" i="13"/>
  <c r="K423" i="13"/>
  <c r="J423" i="13"/>
  <c r="G423" i="13" s="1"/>
  <c r="I423" i="13"/>
  <c r="H423" i="13"/>
  <c r="Y422" i="13"/>
  <c r="W422" i="13"/>
  <c r="V422" i="13"/>
  <c r="U422" i="13"/>
  <c r="T422" i="13"/>
  <c r="S422" i="13"/>
  <c r="R422" i="13"/>
  <c r="Q422" i="13"/>
  <c r="P422" i="13"/>
  <c r="O422" i="13"/>
  <c r="N422" i="13"/>
  <c r="M422" i="13"/>
  <c r="L422" i="13"/>
  <c r="K422" i="13"/>
  <c r="J422" i="13"/>
  <c r="I422" i="13"/>
  <c r="H422" i="13"/>
  <c r="Y421" i="13"/>
  <c r="W421" i="13"/>
  <c r="V421" i="13"/>
  <c r="U421" i="13"/>
  <c r="T421" i="13"/>
  <c r="S421" i="13"/>
  <c r="R421" i="13"/>
  <c r="Q421" i="13"/>
  <c r="P421" i="13"/>
  <c r="O421" i="13"/>
  <c r="N421" i="13"/>
  <c r="M421" i="13"/>
  <c r="L421" i="13"/>
  <c r="K421" i="13"/>
  <c r="J421" i="13"/>
  <c r="G421" i="13" s="1"/>
  <c r="I421" i="13"/>
  <c r="H421" i="13"/>
  <c r="Y420" i="13"/>
  <c r="W420" i="13"/>
  <c r="V420" i="13"/>
  <c r="U420" i="13"/>
  <c r="T420" i="13"/>
  <c r="S420" i="13"/>
  <c r="R420" i="13"/>
  <c r="Q420" i="13"/>
  <c r="P420" i="13"/>
  <c r="O420" i="13"/>
  <c r="N420" i="13"/>
  <c r="M420" i="13"/>
  <c r="L420" i="13"/>
  <c r="K420" i="13"/>
  <c r="J420" i="13"/>
  <c r="G420" i="13" s="1"/>
  <c r="I420" i="13"/>
  <c r="H420" i="13"/>
  <c r="Y419" i="13"/>
  <c r="W419" i="13"/>
  <c r="V419" i="13"/>
  <c r="U419" i="13"/>
  <c r="T419" i="13"/>
  <c r="S419" i="13"/>
  <c r="R419" i="13"/>
  <c r="Q419" i="13"/>
  <c r="P419" i="13"/>
  <c r="O419" i="13"/>
  <c r="N419" i="13"/>
  <c r="M419" i="13"/>
  <c r="L419" i="13"/>
  <c r="K419" i="13"/>
  <c r="J419" i="13"/>
  <c r="G419" i="13" s="1"/>
  <c r="I419" i="13"/>
  <c r="H419" i="13"/>
  <c r="Y418" i="13"/>
  <c r="W418" i="13"/>
  <c r="V418" i="13"/>
  <c r="U418" i="13"/>
  <c r="T418" i="13"/>
  <c r="S418" i="13"/>
  <c r="R418" i="13"/>
  <c r="Q418" i="13"/>
  <c r="P418" i="13"/>
  <c r="O418" i="13"/>
  <c r="N418" i="13"/>
  <c r="M418" i="13"/>
  <c r="L418" i="13"/>
  <c r="K418" i="13"/>
  <c r="J418" i="13"/>
  <c r="I418" i="13"/>
  <c r="H418" i="13"/>
  <c r="Y417" i="13"/>
  <c r="W417" i="13"/>
  <c r="V417" i="13"/>
  <c r="U417" i="13"/>
  <c r="T417" i="13"/>
  <c r="S417" i="13"/>
  <c r="R417" i="13"/>
  <c r="Q417" i="13"/>
  <c r="P417" i="13"/>
  <c r="O417" i="13"/>
  <c r="N417" i="13"/>
  <c r="M417" i="13"/>
  <c r="L417" i="13"/>
  <c r="K417" i="13"/>
  <c r="J417" i="13"/>
  <c r="G417" i="13" s="1"/>
  <c r="I417" i="13"/>
  <c r="H417" i="13"/>
  <c r="Y416" i="13"/>
  <c r="W416" i="13"/>
  <c r="V416" i="13"/>
  <c r="U416" i="13"/>
  <c r="T416" i="13"/>
  <c r="S416" i="13"/>
  <c r="R416" i="13"/>
  <c r="Q416" i="13"/>
  <c r="P416" i="13"/>
  <c r="O416" i="13"/>
  <c r="N416" i="13"/>
  <c r="M416" i="13"/>
  <c r="L416" i="13"/>
  <c r="K416" i="13"/>
  <c r="J416" i="13"/>
  <c r="I416" i="13"/>
  <c r="H416" i="13"/>
  <c r="Y415" i="13"/>
  <c r="W415" i="13"/>
  <c r="V415" i="13"/>
  <c r="U415" i="13"/>
  <c r="T415" i="13"/>
  <c r="S415" i="13"/>
  <c r="R415" i="13"/>
  <c r="Q415" i="13"/>
  <c r="P415" i="13"/>
  <c r="O415" i="13"/>
  <c r="N415" i="13"/>
  <c r="M415" i="13"/>
  <c r="L415" i="13"/>
  <c r="K415" i="13"/>
  <c r="J415" i="13"/>
  <c r="G415" i="13" s="1"/>
  <c r="I415" i="13"/>
  <c r="H415" i="13"/>
  <c r="Y414" i="13"/>
  <c r="W414" i="13"/>
  <c r="V414" i="13"/>
  <c r="U414" i="13"/>
  <c r="T414" i="13"/>
  <c r="S414" i="13"/>
  <c r="R414" i="13"/>
  <c r="Q414" i="13"/>
  <c r="P414" i="13"/>
  <c r="O414" i="13"/>
  <c r="N414" i="13"/>
  <c r="M414" i="13"/>
  <c r="L414" i="13"/>
  <c r="K414" i="13"/>
  <c r="J414" i="13"/>
  <c r="I414" i="13"/>
  <c r="H414" i="13"/>
  <c r="Y413" i="13"/>
  <c r="W413" i="13"/>
  <c r="V413" i="13"/>
  <c r="U413" i="13"/>
  <c r="T413" i="13"/>
  <c r="S413" i="13"/>
  <c r="R413" i="13"/>
  <c r="Q413" i="13"/>
  <c r="P413" i="13"/>
  <c r="O413" i="13"/>
  <c r="N413" i="13"/>
  <c r="M413" i="13"/>
  <c r="L413" i="13"/>
  <c r="K413" i="13"/>
  <c r="J413" i="13"/>
  <c r="G413" i="13" s="1"/>
  <c r="I413" i="13"/>
  <c r="H413" i="13"/>
  <c r="Y412" i="13"/>
  <c r="W412" i="13"/>
  <c r="V412" i="13"/>
  <c r="U412" i="13"/>
  <c r="T412" i="13"/>
  <c r="S412" i="13"/>
  <c r="R412" i="13"/>
  <c r="Q412" i="13"/>
  <c r="P412" i="13"/>
  <c r="O412" i="13"/>
  <c r="N412" i="13"/>
  <c r="M412" i="13"/>
  <c r="L412" i="13"/>
  <c r="K412" i="13"/>
  <c r="J412" i="13"/>
  <c r="G412" i="13" s="1"/>
  <c r="I412" i="13"/>
  <c r="H412" i="13"/>
  <c r="Y411" i="13"/>
  <c r="W411" i="13"/>
  <c r="V411" i="13"/>
  <c r="U411" i="13"/>
  <c r="T411" i="13"/>
  <c r="S411" i="13"/>
  <c r="R411" i="13"/>
  <c r="Q411" i="13"/>
  <c r="P411" i="13"/>
  <c r="O411" i="13"/>
  <c r="N411" i="13"/>
  <c r="M411" i="13"/>
  <c r="L411" i="13"/>
  <c r="K411" i="13"/>
  <c r="J411" i="13"/>
  <c r="I411" i="13"/>
  <c r="H411" i="13"/>
  <c r="Y410" i="13"/>
  <c r="W410" i="13"/>
  <c r="V410" i="13"/>
  <c r="U410" i="13"/>
  <c r="T410" i="13"/>
  <c r="S410" i="13"/>
  <c r="R410" i="13"/>
  <c r="Q410" i="13"/>
  <c r="P410" i="13"/>
  <c r="O410" i="13"/>
  <c r="N410" i="13"/>
  <c r="M410" i="13"/>
  <c r="L410" i="13"/>
  <c r="K410" i="13"/>
  <c r="J410" i="13"/>
  <c r="I410" i="13"/>
  <c r="H410" i="13"/>
  <c r="Y409" i="13"/>
  <c r="W409" i="13"/>
  <c r="V409" i="13"/>
  <c r="U409" i="13"/>
  <c r="T409" i="13"/>
  <c r="S409" i="13"/>
  <c r="R409" i="13"/>
  <c r="Q409" i="13"/>
  <c r="P409" i="13"/>
  <c r="O409" i="13"/>
  <c r="N409" i="13"/>
  <c r="M409" i="13"/>
  <c r="L409" i="13"/>
  <c r="K409" i="13"/>
  <c r="J409" i="13"/>
  <c r="G409" i="13" s="1"/>
  <c r="I409" i="13"/>
  <c r="H409" i="13"/>
  <c r="Y408" i="13"/>
  <c r="W408" i="13"/>
  <c r="V408" i="13"/>
  <c r="U408" i="13"/>
  <c r="T408" i="13"/>
  <c r="S408" i="13"/>
  <c r="R408" i="13"/>
  <c r="Q408" i="13"/>
  <c r="P408" i="13"/>
  <c r="O408" i="13"/>
  <c r="N408" i="13"/>
  <c r="M408" i="13"/>
  <c r="L408" i="13"/>
  <c r="K408" i="13"/>
  <c r="J408" i="13"/>
  <c r="I408" i="13"/>
  <c r="H408" i="13"/>
  <c r="Y407" i="13"/>
  <c r="W407" i="13"/>
  <c r="V407" i="13"/>
  <c r="U407" i="13"/>
  <c r="T407" i="13"/>
  <c r="S407" i="13"/>
  <c r="R407" i="13"/>
  <c r="Q407" i="13"/>
  <c r="P407" i="13"/>
  <c r="O407" i="13"/>
  <c r="N407" i="13"/>
  <c r="M407" i="13"/>
  <c r="L407" i="13"/>
  <c r="K407" i="13"/>
  <c r="J407" i="13"/>
  <c r="I407" i="13"/>
  <c r="H407" i="13"/>
  <c r="Y406" i="13"/>
  <c r="W406" i="13"/>
  <c r="V406" i="13"/>
  <c r="U406" i="13"/>
  <c r="T406" i="13"/>
  <c r="S406" i="13"/>
  <c r="R406" i="13"/>
  <c r="Q406" i="13"/>
  <c r="P406" i="13"/>
  <c r="O406" i="13"/>
  <c r="N406" i="13"/>
  <c r="M406" i="13"/>
  <c r="L406" i="13"/>
  <c r="K406" i="13"/>
  <c r="J406" i="13"/>
  <c r="I406" i="13"/>
  <c r="H406" i="13"/>
  <c r="Y405" i="13"/>
  <c r="W405" i="13"/>
  <c r="V405" i="13"/>
  <c r="U405" i="13"/>
  <c r="T405" i="13"/>
  <c r="S405" i="13"/>
  <c r="R405" i="13"/>
  <c r="Q405" i="13"/>
  <c r="P405" i="13"/>
  <c r="O405" i="13"/>
  <c r="N405" i="13"/>
  <c r="M405" i="13"/>
  <c r="L405" i="13"/>
  <c r="K405" i="13"/>
  <c r="J405" i="13"/>
  <c r="I405" i="13"/>
  <c r="H405" i="13"/>
  <c r="Y404" i="13"/>
  <c r="W404" i="13"/>
  <c r="V404" i="13"/>
  <c r="U404" i="13"/>
  <c r="T404" i="13"/>
  <c r="S404" i="13"/>
  <c r="R404" i="13"/>
  <c r="Q404" i="13"/>
  <c r="P404" i="13"/>
  <c r="O404" i="13"/>
  <c r="N404" i="13"/>
  <c r="M404" i="13"/>
  <c r="L404" i="13"/>
  <c r="K404" i="13"/>
  <c r="J404" i="13"/>
  <c r="G404" i="13" s="1"/>
  <c r="I404" i="13"/>
  <c r="H404" i="13"/>
  <c r="Y403" i="13"/>
  <c r="W403" i="13"/>
  <c r="V403" i="13"/>
  <c r="U403" i="13"/>
  <c r="T403" i="13"/>
  <c r="S403" i="13"/>
  <c r="R403" i="13"/>
  <c r="Q403" i="13"/>
  <c r="P403" i="13"/>
  <c r="O403" i="13"/>
  <c r="N403" i="13"/>
  <c r="M403" i="13"/>
  <c r="L403" i="13"/>
  <c r="K403" i="13"/>
  <c r="J403" i="13"/>
  <c r="G403" i="13" s="1"/>
  <c r="I403" i="13"/>
  <c r="H403" i="13"/>
  <c r="Y402" i="13"/>
  <c r="W402" i="13"/>
  <c r="V402" i="13"/>
  <c r="U402" i="13"/>
  <c r="T402" i="13"/>
  <c r="S402" i="13"/>
  <c r="R402" i="13"/>
  <c r="Q402" i="13"/>
  <c r="P402" i="13"/>
  <c r="O402" i="13"/>
  <c r="N402" i="13"/>
  <c r="M402" i="13"/>
  <c r="L402" i="13"/>
  <c r="K402" i="13"/>
  <c r="J402" i="13"/>
  <c r="G402" i="13" s="1"/>
  <c r="I402" i="13"/>
  <c r="H402" i="13"/>
  <c r="Y401" i="13"/>
  <c r="W401" i="13"/>
  <c r="V401" i="13"/>
  <c r="U401" i="13"/>
  <c r="T401" i="13"/>
  <c r="S401" i="13"/>
  <c r="R401" i="13"/>
  <c r="Q401" i="13"/>
  <c r="P401" i="13"/>
  <c r="O401" i="13"/>
  <c r="N401" i="13"/>
  <c r="M401" i="13"/>
  <c r="L401" i="13"/>
  <c r="K401" i="13"/>
  <c r="J401" i="13"/>
  <c r="G401" i="13" s="1"/>
  <c r="I401" i="13"/>
  <c r="H401" i="13"/>
  <c r="Y400" i="13"/>
  <c r="W400" i="13"/>
  <c r="V400" i="13"/>
  <c r="U400" i="13"/>
  <c r="T400" i="13"/>
  <c r="S400" i="13"/>
  <c r="R400" i="13"/>
  <c r="Q400" i="13"/>
  <c r="P400" i="13"/>
  <c r="O400" i="13"/>
  <c r="N400" i="13"/>
  <c r="M400" i="13"/>
  <c r="L400" i="13"/>
  <c r="K400" i="13"/>
  <c r="J400" i="13"/>
  <c r="I400" i="13"/>
  <c r="H400" i="13"/>
  <c r="Y399" i="13"/>
  <c r="W399" i="13"/>
  <c r="V399" i="13"/>
  <c r="U399" i="13"/>
  <c r="T399" i="13"/>
  <c r="S399" i="13"/>
  <c r="R399" i="13"/>
  <c r="Q399" i="13"/>
  <c r="P399" i="13"/>
  <c r="O399" i="13"/>
  <c r="N399" i="13"/>
  <c r="M399" i="13"/>
  <c r="L399" i="13"/>
  <c r="K399" i="13"/>
  <c r="J399" i="13"/>
  <c r="G399" i="13" s="1"/>
  <c r="I399" i="13"/>
  <c r="H399" i="13"/>
  <c r="Y398" i="13"/>
  <c r="W398" i="13"/>
  <c r="V398" i="13"/>
  <c r="U398" i="13"/>
  <c r="T398" i="13"/>
  <c r="S398" i="13"/>
  <c r="R398" i="13"/>
  <c r="Q398" i="13"/>
  <c r="P398" i="13"/>
  <c r="O398" i="13"/>
  <c r="N398" i="13"/>
  <c r="M398" i="13"/>
  <c r="L398" i="13"/>
  <c r="K398" i="13"/>
  <c r="J398" i="13"/>
  <c r="I398" i="13"/>
  <c r="H398" i="13"/>
  <c r="Y397" i="13"/>
  <c r="W397" i="13"/>
  <c r="V397" i="13"/>
  <c r="U397" i="13"/>
  <c r="T397" i="13"/>
  <c r="S397" i="13"/>
  <c r="R397" i="13"/>
  <c r="Q397" i="13"/>
  <c r="P397" i="13"/>
  <c r="O397" i="13"/>
  <c r="N397" i="13"/>
  <c r="M397" i="13"/>
  <c r="L397" i="13"/>
  <c r="K397" i="13"/>
  <c r="J397" i="13"/>
  <c r="I397" i="13"/>
  <c r="H397" i="13"/>
  <c r="Y396" i="13"/>
  <c r="W396" i="13"/>
  <c r="V396" i="13"/>
  <c r="U396" i="13"/>
  <c r="T396" i="13"/>
  <c r="S396" i="13"/>
  <c r="R396" i="13"/>
  <c r="Q396" i="13"/>
  <c r="P396" i="13"/>
  <c r="O396" i="13"/>
  <c r="N396" i="13"/>
  <c r="M396" i="13"/>
  <c r="L396" i="13"/>
  <c r="K396" i="13"/>
  <c r="J396" i="13"/>
  <c r="G396" i="13" s="1"/>
  <c r="I396" i="13"/>
  <c r="H396" i="13"/>
  <c r="Y395" i="13"/>
  <c r="W395" i="13"/>
  <c r="V395" i="13"/>
  <c r="U395" i="13"/>
  <c r="T395" i="13"/>
  <c r="S395" i="13"/>
  <c r="R395" i="13"/>
  <c r="Q395" i="13"/>
  <c r="P395" i="13"/>
  <c r="O395" i="13"/>
  <c r="N395" i="13"/>
  <c r="M395" i="13"/>
  <c r="L395" i="13"/>
  <c r="K395" i="13"/>
  <c r="J395" i="13"/>
  <c r="G395" i="13" s="1"/>
  <c r="I395" i="13"/>
  <c r="H395" i="13"/>
  <c r="Y394" i="13"/>
  <c r="W394" i="13"/>
  <c r="V394" i="13"/>
  <c r="U394" i="13"/>
  <c r="T394" i="13"/>
  <c r="S394" i="13"/>
  <c r="R394" i="13"/>
  <c r="Q394" i="13"/>
  <c r="P394" i="13"/>
  <c r="O394" i="13"/>
  <c r="N394" i="13"/>
  <c r="M394" i="13"/>
  <c r="L394" i="13"/>
  <c r="K394" i="13"/>
  <c r="J394" i="13"/>
  <c r="I394" i="13"/>
  <c r="H394" i="13"/>
  <c r="Y393" i="13"/>
  <c r="W393" i="13"/>
  <c r="V393" i="13"/>
  <c r="U393" i="13"/>
  <c r="T393" i="13"/>
  <c r="S393" i="13"/>
  <c r="R393" i="13"/>
  <c r="Q393" i="13"/>
  <c r="P393" i="13"/>
  <c r="O393" i="13"/>
  <c r="N393" i="13"/>
  <c r="M393" i="13"/>
  <c r="L393" i="13"/>
  <c r="K393" i="13"/>
  <c r="J393" i="13"/>
  <c r="G393" i="13" s="1"/>
  <c r="I393" i="13"/>
  <c r="H393" i="13"/>
  <c r="Y392" i="13"/>
  <c r="W392" i="13"/>
  <c r="V392" i="13"/>
  <c r="U392" i="13"/>
  <c r="T392" i="13"/>
  <c r="S392" i="13"/>
  <c r="R392" i="13"/>
  <c r="Q392" i="13"/>
  <c r="P392" i="13"/>
  <c r="O392" i="13"/>
  <c r="N392" i="13"/>
  <c r="M392" i="13"/>
  <c r="L392" i="13"/>
  <c r="K392" i="13"/>
  <c r="J392" i="13"/>
  <c r="I392" i="13"/>
  <c r="H392" i="13"/>
  <c r="Y391" i="13"/>
  <c r="W391" i="13"/>
  <c r="V391" i="13"/>
  <c r="U391" i="13"/>
  <c r="T391" i="13"/>
  <c r="S391" i="13"/>
  <c r="R391" i="13"/>
  <c r="Q391" i="13"/>
  <c r="P391" i="13"/>
  <c r="O391" i="13"/>
  <c r="N391" i="13"/>
  <c r="M391" i="13"/>
  <c r="L391" i="13"/>
  <c r="K391" i="13"/>
  <c r="J391" i="13"/>
  <c r="I391" i="13"/>
  <c r="H391" i="13"/>
  <c r="Y390" i="13"/>
  <c r="W390" i="13"/>
  <c r="V390" i="13"/>
  <c r="U390" i="13"/>
  <c r="T390" i="13"/>
  <c r="S390" i="13"/>
  <c r="R390" i="13"/>
  <c r="Q390" i="13"/>
  <c r="P390" i="13"/>
  <c r="O390" i="13"/>
  <c r="N390" i="13"/>
  <c r="M390" i="13"/>
  <c r="L390" i="13"/>
  <c r="K390" i="13"/>
  <c r="J390" i="13"/>
  <c r="I390" i="13"/>
  <c r="H390" i="13"/>
  <c r="Y389" i="13"/>
  <c r="W389" i="13"/>
  <c r="V389" i="13"/>
  <c r="U389" i="13"/>
  <c r="T389" i="13"/>
  <c r="S389" i="13"/>
  <c r="R389" i="13"/>
  <c r="Q389" i="13"/>
  <c r="P389" i="13"/>
  <c r="O389" i="13"/>
  <c r="N389" i="13"/>
  <c r="M389" i="13"/>
  <c r="L389" i="13"/>
  <c r="K389" i="13"/>
  <c r="J389" i="13"/>
  <c r="G389" i="13" s="1"/>
  <c r="I389" i="13"/>
  <c r="H389" i="13"/>
  <c r="Y388" i="13"/>
  <c r="W388" i="13"/>
  <c r="V388" i="13"/>
  <c r="U388" i="13"/>
  <c r="T388" i="13"/>
  <c r="S388" i="13"/>
  <c r="R388" i="13"/>
  <c r="Q388" i="13"/>
  <c r="P388" i="13"/>
  <c r="O388" i="13"/>
  <c r="N388" i="13"/>
  <c r="M388" i="13"/>
  <c r="L388" i="13"/>
  <c r="K388" i="13"/>
  <c r="J388" i="13"/>
  <c r="G388" i="13" s="1"/>
  <c r="I388" i="13"/>
  <c r="H388" i="13"/>
  <c r="Y387" i="13"/>
  <c r="W387" i="13"/>
  <c r="V387" i="13"/>
  <c r="U387" i="13"/>
  <c r="T387" i="13"/>
  <c r="S387" i="13"/>
  <c r="R387" i="13"/>
  <c r="Q387" i="13"/>
  <c r="P387" i="13"/>
  <c r="O387" i="13"/>
  <c r="N387" i="13"/>
  <c r="M387" i="13"/>
  <c r="L387" i="13"/>
  <c r="K387" i="13"/>
  <c r="J387" i="13"/>
  <c r="G387" i="13" s="1"/>
  <c r="I387" i="13"/>
  <c r="H387" i="13"/>
  <c r="Y386" i="13"/>
  <c r="W386" i="13"/>
  <c r="V386" i="13"/>
  <c r="U386" i="13"/>
  <c r="T386" i="13"/>
  <c r="S386" i="13"/>
  <c r="R386" i="13"/>
  <c r="Q386" i="13"/>
  <c r="P386" i="13"/>
  <c r="O386" i="13"/>
  <c r="N386" i="13"/>
  <c r="M386" i="13"/>
  <c r="L386" i="13"/>
  <c r="K386" i="13"/>
  <c r="J386" i="13"/>
  <c r="I386" i="13"/>
  <c r="H386" i="13"/>
  <c r="Y385" i="13"/>
  <c r="W385" i="13"/>
  <c r="V385" i="13"/>
  <c r="U385" i="13"/>
  <c r="T385" i="13"/>
  <c r="S385" i="13"/>
  <c r="R385" i="13"/>
  <c r="Q385" i="13"/>
  <c r="P385" i="13"/>
  <c r="O385" i="13"/>
  <c r="N385" i="13"/>
  <c r="M385" i="13"/>
  <c r="L385" i="13"/>
  <c r="K385" i="13"/>
  <c r="J385" i="13"/>
  <c r="G385" i="13" s="1"/>
  <c r="I385" i="13"/>
  <c r="H385" i="13"/>
  <c r="Y384" i="13"/>
  <c r="W384" i="13"/>
  <c r="V384" i="13"/>
  <c r="U384" i="13"/>
  <c r="T384" i="13"/>
  <c r="S384" i="13"/>
  <c r="R384" i="13"/>
  <c r="Q384" i="13"/>
  <c r="P384" i="13"/>
  <c r="O384" i="13"/>
  <c r="N384" i="13"/>
  <c r="M384" i="13"/>
  <c r="L384" i="13"/>
  <c r="K384" i="13"/>
  <c r="J384" i="13"/>
  <c r="G384" i="13" s="1"/>
  <c r="I384" i="13"/>
  <c r="H384" i="13"/>
  <c r="Y383" i="13"/>
  <c r="W383" i="13"/>
  <c r="V383" i="13"/>
  <c r="U383" i="13"/>
  <c r="T383" i="13"/>
  <c r="S383" i="13"/>
  <c r="R383" i="13"/>
  <c r="Q383" i="13"/>
  <c r="P383" i="13"/>
  <c r="O383" i="13"/>
  <c r="N383" i="13"/>
  <c r="M383" i="13"/>
  <c r="L383" i="13"/>
  <c r="K383" i="13"/>
  <c r="J383" i="13"/>
  <c r="G383" i="13" s="1"/>
  <c r="I383" i="13"/>
  <c r="H383" i="13"/>
  <c r="Y382" i="13"/>
  <c r="W382" i="13"/>
  <c r="V382" i="13"/>
  <c r="U382" i="13"/>
  <c r="T382" i="13"/>
  <c r="S382" i="13"/>
  <c r="R382" i="13"/>
  <c r="Q382" i="13"/>
  <c r="P382" i="13"/>
  <c r="O382" i="13"/>
  <c r="N382" i="13"/>
  <c r="M382" i="13"/>
  <c r="L382" i="13"/>
  <c r="K382" i="13"/>
  <c r="J382" i="13"/>
  <c r="I382" i="13"/>
  <c r="H382" i="13"/>
  <c r="Y381" i="13"/>
  <c r="W381" i="13"/>
  <c r="V381" i="13"/>
  <c r="U381" i="13"/>
  <c r="T381" i="13"/>
  <c r="S381" i="13"/>
  <c r="R381" i="13"/>
  <c r="Q381" i="13"/>
  <c r="P381" i="13"/>
  <c r="O381" i="13"/>
  <c r="N381" i="13"/>
  <c r="M381" i="13"/>
  <c r="L381" i="13"/>
  <c r="K381" i="13"/>
  <c r="J381" i="13"/>
  <c r="G381" i="13" s="1"/>
  <c r="I381" i="13"/>
  <c r="H381" i="13"/>
  <c r="Y380" i="13"/>
  <c r="W380" i="13"/>
  <c r="V380" i="13"/>
  <c r="U380" i="13"/>
  <c r="T380" i="13"/>
  <c r="S380" i="13"/>
  <c r="R380" i="13"/>
  <c r="Q380" i="13"/>
  <c r="P380" i="13"/>
  <c r="O380" i="13"/>
  <c r="N380" i="13"/>
  <c r="M380" i="13"/>
  <c r="L380" i="13"/>
  <c r="K380" i="13"/>
  <c r="J380" i="13"/>
  <c r="I380" i="13"/>
  <c r="H380" i="13"/>
  <c r="Y379" i="13"/>
  <c r="W379" i="13"/>
  <c r="V379" i="13"/>
  <c r="U379" i="13"/>
  <c r="T379" i="13"/>
  <c r="S379" i="13"/>
  <c r="R379" i="13"/>
  <c r="Q379" i="13"/>
  <c r="P379" i="13"/>
  <c r="O379" i="13"/>
  <c r="N379" i="13"/>
  <c r="M379" i="13"/>
  <c r="L379" i="13"/>
  <c r="K379" i="13"/>
  <c r="J379" i="13"/>
  <c r="G379" i="13" s="1"/>
  <c r="I379" i="13"/>
  <c r="H379" i="13"/>
  <c r="Y378" i="13"/>
  <c r="W378" i="13"/>
  <c r="V378" i="13"/>
  <c r="U378" i="13"/>
  <c r="T378" i="13"/>
  <c r="S378" i="13"/>
  <c r="R378" i="13"/>
  <c r="Q378" i="13"/>
  <c r="P378" i="13"/>
  <c r="O378" i="13"/>
  <c r="N378" i="13"/>
  <c r="M378" i="13"/>
  <c r="L378" i="13"/>
  <c r="K378" i="13"/>
  <c r="J378" i="13"/>
  <c r="I378" i="13"/>
  <c r="H378" i="13"/>
  <c r="Y377" i="13"/>
  <c r="W377" i="13"/>
  <c r="V377" i="13"/>
  <c r="U377" i="13"/>
  <c r="T377" i="13"/>
  <c r="S377" i="13"/>
  <c r="R377" i="13"/>
  <c r="Q377" i="13"/>
  <c r="P377" i="13"/>
  <c r="O377" i="13"/>
  <c r="N377" i="13"/>
  <c r="M377" i="13"/>
  <c r="L377" i="13"/>
  <c r="K377" i="13"/>
  <c r="J377" i="13"/>
  <c r="G377" i="13" s="1"/>
  <c r="I377" i="13"/>
  <c r="H377" i="13"/>
  <c r="Y376" i="13"/>
  <c r="W376" i="13"/>
  <c r="V376" i="13"/>
  <c r="U376" i="13"/>
  <c r="T376" i="13"/>
  <c r="S376" i="13"/>
  <c r="R376" i="13"/>
  <c r="Q376" i="13"/>
  <c r="P376" i="13"/>
  <c r="O376" i="13"/>
  <c r="N376" i="13"/>
  <c r="M376" i="13"/>
  <c r="L376" i="13"/>
  <c r="K376" i="13"/>
  <c r="J376" i="13"/>
  <c r="G376" i="13" s="1"/>
  <c r="I376" i="13"/>
  <c r="H376" i="13"/>
  <c r="Y375" i="13"/>
  <c r="W375" i="13"/>
  <c r="V375" i="13"/>
  <c r="U375" i="13"/>
  <c r="T375" i="13"/>
  <c r="S375" i="13"/>
  <c r="R375" i="13"/>
  <c r="Q375" i="13"/>
  <c r="P375" i="13"/>
  <c r="O375" i="13"/>
  <c r="N375" i="13"/>
  <c r="M375" i="13"/>
  <c r="L375" i="13"/>
  <c r="K375" i="13"/>
  <c r="J375" i="13"/>
  <c r="G375" i="13" s="1"/>
  <c r="I375" i="13"/>
  <c r="H375" i="13"/>
  <c r="Y210" i="13"/>
  <c r="U210" i="13"/>
  <c r="T210" i="13"/>
  <c r="S210" i="13"/>
  <c r="R210" i="13"/>
  <c r="Q210" i="13"/>
  <c r="P210" i="13"/>
  <c r="O210" i="13"/>
  <c r="N210" i="13"/>
  <c r="M210" i="13"/>
  <c r="L210" i="13"/>
  <c r="K210" i="13"/>
  <c r="J210" i="13"/>
  <c r="G210" i="13" s="1"/>
  <c r="I210" i="13"/>
  <c r="H210" i="13"/>
  <c r="Y209" i="13"/>
  <c r="U209" i="13"/>
  <c r="T209" i="13"/>
  <c r="S209" i="13"/>
  <c r="R209" i="13"/>
  <c r="Q209" i="13"/>
  <c r="P209" i="13"/>
  <c r="O209" i="13"/>
  <c r="N209" i="13"/>
  <c r="M209" i="13"/>
  <c r="L209" i="13"/>
  <c r="K209" i="13"/>
  <c r="J209" i="13"/>
  <c r="I209" i="13"/>
  <c r="H209" i="13"/>
  <c r="Y208" i="13"/>
  <c r="U208" i="13"/>
  <c r="T208" i="13"/>
  <c r="S208" i="13"/>
  <c r="R208" i="13"/>
  <c r="Q208" i="13"/>
  <c r="P208" i="13"/>
  <c r="O208" i="13"/>
  <c r="N208" i="13"/>
  <c r="M208" i="13"/>
  <c r="L208" i="13"/>
  <c r="K208" i="13"/>
  <c r="J208" i="13"/>
  <c r="G208" i="13" s="1"/>
  <c r="I208" i="13"/>
  <c r="H208" i="13"/>
  <c r="Y207" i="13"/>
  <c r="U207" i="13"/>
  <c r="T207" i="13"/>
  <c r="S207" i="13"/>
  <c r="R207" i="13"/>
  <c r="Q207" i="13"/>
  <c r="P207" i="13"/>
  <c r="O207" i="13"/>
  <c r="N207" i="13"/>
  <c r="M207" i="13"/>
  <c r="L207" i="13"/>
  <c r="K207" i="13"/>
  <c r="J207" i="13"/>
  <c r="I207" i="13"/>
  <c r="H207" i="13"/>
  <c r="Y206" i="13"/>
  <c r="U206" i="13"/>
  <c r="T206" i="13"/>
  <c r="S206" i="13"/>
  <c r="R206" i="13"/>
  <c r="Q206" i="13"/>
  <c r="P206" i="13"/>
  <c r="O206" i="13"/>
  <c r="N206" i="13"/>
  <c r="M206" i="13"/>
  <c r="L206" i="13"/>
  <c r="K206" i="13"/>
  <c r="J206" i="13"/>
  <c r="I206" i="13"/>
  <c r="H206" i="13"/>
  <c r="Y205" i="13"/>
  <c r="U205" i="13"/>
  <c r="T205" i="13"/>
  <c r="S205" i="13"/>
  <c r="R205" i="13"/>
  <c r="Q205" i="13"/>
  <c r="P205" i="13"/>
  <c r="O205" i="13"/>
  <c r="N205" i="13"/>
  <c r="M205" i="13"/>
  <c r="L205" i="13"/>
  <c r="K205" i="13"/>
  <c r="J205" i="13"/>
  <c r="G205" i="13" s="1"/>
  <c r="I205" i="13"/>
  <c r="H205" i="13"/>
  <c r="Y204" i="13"/>
  <c r="U204" i="13"/>
  <c r="T204" i="13"/>
  <c r="S204" i="13"/>
  <c r="R204" i="13"/>
  <c r="Q204" i="13"/>
  <c r="P204" i="13"/>
  <c r="O204" i="13"/>
  <c r="N204" i="13"/>
  <c r="M204" i="13"/>
  <c r="L204" i="13"/>
  <c r="K204" i="13"/>
  <c r="J204" i="13"/>
  <c r="G204" i="13" s="1"/>
  <c r="I204" i="13"/>
  <c r="H204" i="13"/>
  <c r="Y203" i="13"/>
  <c r="U203" i="13"/>
  <c r="T203" i="13"/>
  <c r="S203" i="13"/>
  <c r="R203" i="13"/>
  <c r="Q203" i="13"/>
  <c r="P203" i="13"/>
  <c r="O203" i="13"/>
  <c r="N203" i="13"/>
  <c r="M203" i="13"/>
  <c r="L203" i="13"/>
  <c r="K203" i="13"/>
  <c r="J203" i="13"/>
  <c r="I203" i="13"/>
  <c r="H203" i="13"/>
  <c r="Y202" i="13"/>
  <c r="U202" i="13"/>
  <c r="T202" i="13"/>
  <c r="S202" i="13"/>
  <c r="R202" i="13"/>
  <c r="Q202" i="13"/>
  <c r="P202" i="13"/>
  <c r="O202" i="13"/>
  <c r="N202" i="13"/>
  <c r="M202" i="13"/>
  <c r="L202" i="13"/>
  <c r="K202" i="13"/>
  <c r="J202" i="13"/>
  <c r="G202" i="13" s="1"/>
  <c r="I202" i="13"/>
  <c r="H202" i="13"/>
  <c r="Y201" i="13"/>
  <c r="U201" i="13"/>
  <c r="T201" i="13"/>
  <c r="S201" i="13"/>
  <c r="R201" i="13"/>
  <c r="Q201" i="13"/>
  <c r="P201" i="13"/>
  <c r="O201" i="13"/>
  <c r="N201" i="13"/>
  <c r="M201" i="13"/>
  <c r="L201" i="13"/>
  <c r="K201" i="13"/>
  <c r="J201" i="13"/>
  <c r="G201" i="13" s="1"/>
  <c r="I201" i="13"/>
  <c r="H201" i="13"/>
  <c r="Y200" i="13"/>
  <c r="U200" i="13"/>
  <c r="T200" i="13"/>
  <c r="S200" i="13"/>
  <c r="R200" i="13"/>
  <c r="Q200" i="13"/>
  <c r="P200" i="13"/>
  <c r="O200" i="13"/>
  <c r="N200" i="13"/>
  <c r="M200" i="13"/>
  <c r="L200" i="13"/>
  <c r="K200" i="13"/>
  <c r="J200" i="13"/>
  <c r="I200" i="13"/>
  <c r="H200" i="13"/>
  <c r="Y199" i="13"/>
  <c r="U199" i="13"/>
  <c r="S199" i="13"/>
  <c r="R199" i="13"/>
  <c r="Q199" i="13"/>
  <c r="P199" i="13"/>
  <c r="O199" i="13"/>
  <c r="N199" i="13"/>
  <c r="M199" i="13"/>
  <c r="L199" i="13"/>
  <c r="K199" i="13"/>
  <c r="J199" i="13"/>
  <c r="G199" i="13" s="1"/>
  <c r="I199" i="13"/>
  <c r="H199" i="13"/>
  <c r="Y198" i="13"/>
  <c r="U198" i="13"/>
  <c r="T198" i="13"/>
  <c r="S198" i="13"/>
  <c r="R198" i="13"/>
  <c r="Q198" i="13"/>
  <c r="P198" i="13"/>
  <c r="O198" i="13"/>
  <c r="N198" i="13"/>
  <c r="M198" i="13"/>
  <c r="L198" i="13"/>
  <c r="K198" i="13"/>
  <c r="J198" i="13"/>
  <c r="G198" i="13" s="1"/>
  <c r="I198" i="13"/>
  <c r="H198" i="13"/>
  <c r="Y197" i="13"/>
  <c r="U197" i="13"/>
  <c r="T197" i="13"/>
  <c r="S197" i="13"/>
  <c r="R197" i="13"/>
  <c r="Q197" i="13"/>
  <c r="P197" i="13"/>
  <c r="O197" i="13"/>
  <c r="N197" i="13"/>
  <c r="M197" i="13"/>
  <c r="L197" i="13"/>
  <c r="K197" i="13"/>
  <c r="J197" i="13"/>
  <c r="G197" i="13" s="1"/>
  <c r="I197" i="13"/>
  <c r="H197" i="13"/>
  <c r="Y196" i="13"/>
  <c r="U196" i="13"/>
  <c r="T196" i="13"/>
  <c r="S196" i="13"/>
  <c r="R196" i="13"/>
  <c r="Q196" i="13"/>
  <c r="P196" i="13"/>
  <c r="O196" i="13"/>
  <c r="N196" i="13"/>
  <c r="M196" i="13"/>
  <c r="L196" i="13"/>
  <c r="K196" i="13"/>
  <c r="J196" i="13"/>
  <c r="I196" i="13"/>
  <c r="H196" i="13"/>
  <c r="Y195" i="13"/>
  <c r="U195" i="13"/>
  <c r="T195" i="13"/>
  <c r="S195" i="13"/>
  <c r="R195" i="13"/>
  <c r="Q195" i="13"/>
  <c r="P195" i="13"/>
  <c r="O195" i="13"/>
  <c r="N195" i="13"/>
  <c r="M195" i="13"/>
  <c r="L195" i="13"/>
  <c r="K195" i="13"/>
  <c r="J195" i="13"/>
  <c r="I195" i="13"/>
  <c r="H195" i="13"/>
  <c r="Y194" i="13"/>
  <c r="U194" i="13"/>
  <c r="T194" i="13"/>
  <c r="S194" i="13"/>
  <c r="R194" i="13"/>
  <c r="Q194" i="13"/>
  <c r="P194" i="13"/>
  <c r="O194" i="13"/>
  <c r="N194" i="13"/>
  <c r="M194" i="13"/>
  <c r="L194" i="13"/>
  <c r="K194" i="13"/>
  <c r="J194" i="13"/>
  <c r="G194" i="13" s="1"/>
  <c r="I194" i="13"/>
  <c r="H194" i="13"/>
  <c r="Y193" i="13"/>
  <c r="U193" i="13"/>
  <c r="T193" i="13"/>
  <c r="S193" i="13"/>
  <c r="R193" i="13"/>
  <c r="Q193" i="13"/>
  <c r="P193" i="13"/>
  <c r="O193" i="13"/>
  <c r="N193" i="13"/>
  <c r="M193" i="13"/>
  <c r="L193" i="13"/>
  <c r="K193" i="13"/>
  <c r="J193" i="13"/>
  <c r="G193" i="13" s="1"/>
  <c r="I193" i="13"/>
  <c r="H193" i="13"/>
  <c r="Y192" i="13"/>
  <c r="U192" i="13"/>
  <c r="T192" i="13"/>
  <c r="S192" i="13"/>
  <c r="R192" i="13"/>
  <c r="Q192" i="13"/>
  <c r="P192" i="13"/>
  <c r="O192" i="13"/>
  <c r="N192" i="13"/>
  <c r="M192" i="13"/>
  <c r="L192" i="13"/>
  <c r="K192" i="13"/>
  <c r="J192" i="13"/>
  <c r="I192" i="13"/>
  <c r="H192" i="13"/>
  <c r="Y191" i="13"/>
  <c r="U191" i="13"/>
  <c r="T191" i="13"/>
  <c r="S191" i="13"/>
  <c r="R191" i="13"/>
  <c r="Q191" i="13"/>
  <c r="P191" i="13"/>
  <c r="O191" i="13"/>
  <c r="N191" i="13"/>
  <c r="M191" i="13"/>
  <c r="L191" i="13"/>
  <c r="K191" i="13"/>
  <c r="J191" i="13"/>
  <c r="G191" i="13" s="1"/>
  <c r="I191" i="13"/>
  <c r="H191" i="13"/>
  <c r="Y190" i="13"/>
  <c r="U190" i="13"/>
  <c r="T190" i="13"/>
  <c r="S190" i="13"/>
  <c r="R190" i="13"/>
  <c r="Q190" i="13"/>
  <c r="P190" i="13"/>
  <c r="O190" i="13"/>
  <c r="N190" i="13"/>
  <c r="M190" i="13"/>
  <c r="L190" i="13"/>
  <c r="K190" i="13"/>
  <c r="J190" i="13"/>
  <c r="G190" i="13" s="1"/>
  <c r="I190" i="13"/>
  <c r="H190" i="13"/>
  <c r="Y189" i="13"/>
  <c r="U189" i="13"/>
  <c r="T189" i="13"/>
  <c r="S189" i="13"/>
  <c r="R189" i="13"/>
  <c r="Q189" i="13"/>
  <c r="P189" i="13"/>
  <c r="O189" i="13"/>
  <c r="N189" i="13"/>
  <c r="M189" i="13"/>
  <c r="L189" i="13"/>
  <c r="K189" i="13"/>
  <c r="J189" i="13"/>
  <c r="G189" i="13" s="1"/>
  <c r="I189" i="13"/>
  <c r="H189" i="13"/>
  <c r="Y188" i="13"/>
  <c r="U188" i="13"/>
  <c r="T188" i="13"/>
  <c r="S188" i="13"/>
  <c r="R188" i="13"/>
  <c r="Q188" i="13"/>
  <c r="P188" i="13"/>
  <c r="O188" i="13"/>
  <c r="N188" i="13"/>
  <c r="M188" i="13"/>
  <c r="L188" i="13"/>
  <c r="K188" i="13"/>
  <c r="J188" i="13"/>
  <c r="G188" i="13" s="1"/>
  <c r="I188" i="13"/>
  <c r="H188" i="13"/>
  <c r="Y187" i="13"/>
  <c r="U187" i="13"/>
  <c r="T187" i="13"/>
  <c r="S187" i="13"/>
  <c r="R187" i="13"/>
  <c r="Q187" i="13"/>
  <c r="P187" i="13"/>
  <c r="O187" i="13"/>
  <c r="N187" i="13"/>
  <c r="M187" i="13"/>
  <c r="L187" i="13"/>
  <c r="K187" i="13"/>
  <c r="J187" i="13"/>
  <c r="I187" i="13"/>
  <c r="H187" i="13"/>
  <c r="Y186" i="13"/>
  <c r="U186" i="13"/>
  <c r="T186" i="13"/>
  <c r="S186" i="13"/>
  <c r="R186" i="13"/>
  <c r="Q186" i="13"/>
  <c r="P186" i="13"/>
  <c r="O186" i="13"/>
  <c r="N186" i="13"/>
  <c r="M186" i="13"/>
  <c r="L186" i="13"/>
  <c r="K186" i="13"/>
  <c r="J186" i="13"/>
  <c r="I186" i="13"/>
  <c r="H186" i="13"/>
  <c r="Y185" i="13"/>
  <c r="U185" i="13"/>
  <c r="T185" i="13"/>
  <c r="S185" i="13"/>
  <c r="R185" i="13"/>
  <c r="Q185" i="13"/>
  <c r="P185" i="13"/>
  <c r="O185" i="13"/>
  <c r="N185" i="13"/>
  <c r="M185" i="13"/>
  <c r="L185" i="13"/>
  <c r="K185" i="13"/>
  <c r="J185" i="13"/>
  <c r="G185" i="13" s="1"/>
  <c r="I185" i="13"/>
  <c r="H185" i="13"/>
  <c r="Y184" i="13"/>
  <c r="U184" i="13"/>
  <c r="T184" i="13"/>
  <c r="S184" i="13"/>
  <c r="R184" i="13"/>
  <c r="Q184" i="13"/>
  <c r="P184" i="13"/>
  <c r="O184" i="13"/>
  <c r="N184" i="13"/>
  <c r="M184" i="13"/>
  <c r="L184" i="13"/>
  <c r="K184" i="13"/>
  <c r="J184" i="13"/>
  <c r="I184" i="13"/>
  <c r="H184" i="13"/>
  <c r="Y183" i="13"/>
  <c r="U183" i="13"/>
  <c r="T183" i="13"/>
  <c r="S183" i="13"/>
  <c r="R183" i="13"/>
  <c r="Q183" i="13"/>
  <c r="P183" i="13"/>
  <c r="O183" i="13"/>
  <c r="N183" i="13"/>
  <c r="M183" i="13"/>
  <c r="L183" i="13"/>
  <c r="K183" i="13"/>
  <c r="J183" i="13"/>
  <c r="G183" i="13" s="1"/>
  <c r="I183" i="13"/>
  <c r="H183" i="13"/>
  <c r="Y182" i="13"/>
  <c r="U182" i="13"/>
  <c r="T182" i="13"/>
  <c r="S182" i="13"/>
  <c r="R182" i="13"/>
  <c r="Q182" i="13"/>
  <c r="P182" i="13"/>
  <c r="O182" i="13"/>
  <c r="N182" i="13"/>
  <c r="M182" i="13"/>
  <c r="L182" i="13"/>
  <c r="K182" i="13"/>
  <c r="J182" i="13"/>
  <c r="G182" i="13" s="1"/>
  <c r="I182" i="13"/>
  <c r="H182" i="13"/>
  <c r="Y181" i="13"/>
  <c r="U181" i="13"/>
  <c r="T181" i="13"/>
  <c r="S181" i="13"/>
  <c r="R181" i="13"/>
  <c r="Q181" i="13"/>
  <c r="P181" i="13"/>
  <c r="O181" i="13"/>
  <c r="N181" i="13"/>
  <c r="M181" i="13"/>
  <c r="L181" i="13"/>
  <c r="K181" i="13"/>
  <c r="J181" i="13"/>
  <c r="G181" i="13" s="1"/>
  <c r="I181" i="13"/>
  <c r="H181" i="13"/>
  <c r="Y180" i="13"/>
  <c r="U180" i="13"/>
  <c r="S180" i="13"/>
  <c r="R180" i="13"/>
  <c r="Q180" i="13"/>
  <c r="P180" i="13"/>
  <c r="O180" i="13"/>
  <c r="N180" i="13"/>
  <c r="M180" i="13"/>
  <c r="L180" i="13"/>
  <c r="K180" i="13"/>
  <c r="J180" i="13"/>
  <c r="G180" i="13" s="1"/>
  <c r="I180" i="13"/>
  <c r="H180" i="13"/>
  <c r="Y179" i="13"/>
  <c r="U179" i="13"/>
  <c r="S179" i="13"/>
  <c r="R179" i="13"/>
  <c r="Q179" i="13"/>
  <c r="P179" i="13"/>
  <c r="O179" i="13"/>
  <c r="N179" i="13"/>
  <c r="M179" i="13"/>
  <c r="L179" i="13"/>
  <c r="K179" i="13"/>
  <c r="J179" i="13"/>
  <c r="I179" i="13"/>
  <c r="H179" i="13"/>
  <c r="Y178" i="13"/>
  <c r="U178" i="13"/>
  <c r="T178" i="13"/>
  <c r="S178" i="13"/>
  <c r="R178" i="13"/>
  <c r="Q178" i="13"/>
  <c r="P178" i="13"/>
  <c r="O178" i="13"/>
  <c r="N178" i="13"/>
  <c r="M178" i="13"/>
  <c r="L178" i="13"/>
  <c r="K178" i="13"/>
  <c r="J178" i="13"/>
  <c r="G178" i="13" s="1"/>
  <c r="I178" i="13"/>
  <c r="H178" i="13"/>
  <c r="Y177" i="13"/>
  <c r="U177" i="13"/>
  <c r="T177" i="13"/>
  <c r="S177" i="13"/>
  <c r="R177" i="13"/>
  <c r="Q177" i="13"/>
  <c r="P177" i="13"/>
  <c r="O177" i="13"/>
  <c r="N177" i="13"/>
  <c r="M177" i="13"/>
  <c r="L177" i="13"/>
  <c r="K177" i="13"/>
  <c r="J177" i="13"/>
  <c r="G177" i="13" s="1"/>
  <c r="I177" i="13"/>
  <c r="H177" i="13"/>
  <c r="Y176" i="13"/>
  <c r="U176" i="13"/>
  <c r="T176" i="13"/>
  <c r="S176" i="13"/>
  <c r="R176" i="13"/>
  <c r="Q176" i="13"/>
  <c r="P176" i="13"/>
  <c r="O176" i="13"/>
  <c r="N176" i="13"/>
  <c r="M176" i="13"/>
  <c r="L176" i="13"/>
  <c r="K176" i="13"/>
  <c r="J176" i="13"/>
  <c r="G176" i="13" s="1"/>
  <c r="I176" i="13"/>
  <c r="H176" i="13"/>
  <c r="Y175" i="13"/>
  <c r="U175" i="13"/>
  <c r="T175" i="13"/>
  <c r="S175" i="13"/>
  <c r="R175" i="13"/>
  <c r="Q175" i="13"/>
  <c r="P175" i="13"/>
  <c r="O175" i="13"/>
  <c r="N175" i="13"/>
  <c r="M175" i="13"/>
  <c r="L175" i="13"/>
  <c r="K175" i="13"/>
  <c r="J175" i="13"/>
  <c r="G175" i="13" s="1"/>
  <c r="I175" i="13"/>
  <c r="H175" i="13"/>
  <c r="Y174" i="13"/>
  <c r="U174" i="13"/>
  <c r="T174" i="13"/>
  <c r="S174" i="13"/>
  <c r="R174" i="13"/>
  <c r="Q174" i="13"/>
  <c r="P174" i="13"/>
  <c r="O174" i="13"/>
  <c r="N174" i="13"/>
  <c r="M174" i="13"/>
  <c r="L174" i="13"/>
  <c r="K174" i="13"/>
  <c r="J174" i="13"/>
  <c r="G174" i="13" s="1"/>
  <c r="I174" i="13"/>
  <c r="H174" i="13"/>
  <c r="Y173" i="13"/>
  <c r="U173" i="13"/>
  <c r="T173" i="13"/>
  <c r="S173" i="13"/>
  <c r="R173" i="13"/>
  <c r="Q173" i="13"/>
  <c r="P173" i="13"/>
  <c r="O173" i="13"/>
  <c r="N173" i="13"/>
  <c r="M173" i="13"/>
  <c r="L173" i="13"/>
  <c r="K173" i="13"/>
  <c r="J173" i="13"/>
  <c r="G173" i="13" s="1"/>
  <c r="I173" i="13"/>
  <c r="H173" i="13"/>
  <c r="Y172" i="13"/>
  <c r="U172" i="13"/>
  <c r="T172" i="13"/>
  <c r="S172" i="13"/>
  <c r="R172" i="13"/>
  <c r="Q172" i="13"/>
  <c r="P172" i="13"/>
  <c r="O172" i="13"/>
  <c r="N172" i="13"/>
  <c r="M172" i="13"/>
  <c r="L172" i="13"/>
  <c r="K172" i="13"/>
  <c r="J172" i="13"/>
  <c r="G172" i="13" s="1"/>
  <c r="I172" i="13"/>
  <c r="H172" i="13"/>
  <c r="Y171" i="13"/>
  <c r="U171" i="13"/>
  <c r="T171" i="13"/>
  <c r="S171" i="13"/>
  <c r="R171" i="13"/>
  <c r="Q171" i="13"/>
  <c r="P171" i="13"/>
  <c r="O171" i="13"/>
  <c r="N171" i="13"/>
  <c r="M171" i="13"/>
  <c r="L171" i="13"/>
  <c r="K171" i="13"/>
  <c r="J171" i="13"/>
  <c r="I171" i="13"/>
  <c r="H171" i="13"/>
  <c r="Y170" i="13"/>
  <c r="U170" i="13"/>
  <c r="T170" i="13"/>
  <c r="S170" i="13"/>
  <c r="R170" i="13"/>
  <c r="Q170" i="13"/>
  <c r="P170" i="13"/>
  <c r="O170" i="13"/>
  <c r="N170" i="13"/>
  <c r="M170" i="13"/>
  <c r="L170" i="13"/>
  <c r="K170" i="13"/>
  <c r="J170" i="13"/>
  <c r="I170" i="13"/>
  <c r="H170" i="13"/>
  <c r="Y169" i="13"/>
  <c r="U169" i="13"/>
  <c r="T169" i="13"/>
  <c r="S169" i="13"/>
  <c r="R169" i="13"/>
  <c r="Q169" i="13"/>
  <c r="P169" i="13"/>
  <c r="O169" i="13"/>
  <c r="N169" i="13"/>
  <c r="M169" i="13"/>
  <c r="L169" i="13"/>
  <c r="K169" i="13"/>
  <c r="J169" i="13"/>
  <c r="G169" i="13" s="1"/>
  <c r="I169" i="13"/>
  <c r="H169" i="13"/>
  <c r="Y168" i="13"/>
  <c r="U168" i="13"/>
  <c r="T168" i="13"/>
  <c r="S168" i="13"/>
  <c r="R168" i="13"/>
  <c r="Q168" i="13"/>
  <c r="P168" i="13"/>
  <c r="O168" i="13"/>
  <c r="N168" i="13"/>
  <c r="M168" i="13"/>
  <c r="L168" i="13"/>
  <c r="K168" i="13"/>
  <c r="J168" i="13"/>
  <c r="I168" i="13"/>
  <c r="H168" i="13"/>
  <c r="Y167" i="13"/>
  <c r="U167" i="13"/>
  <c r="T167" i="13"/>
  <c r="S167" i="13"/>
  <c r="R167" i="13"/>
  <c r="Q167" i="13"/>
  <c r="P167" i="13"/>
  <c r="O167" i="13"/>
  <c r="N167" i="13"/>
  <c r="M167" i="13"/>
  <c r="L167" i="13"/>
  <c r="K167" i="13"/>
  <c r="J167" i="13"/>
  <c r="G167" i="13" s="1"/>
  <c r="I167" i="13"/>
  <c r="H167" i="13"/>
  <c r="Y166" i="13"/>
  <c r="U166" i="13"/>
  <c r="T166" i="13"/>
  <c r="S166" i="13"/>
  <c r="R166" i="13"/>
  <c r="Q166" i="13"/>
  <c r="P166" i="13"/>
  <c r="O166" i="13"/>
  <c r="N166" i="13"/>
  <c r="M166" i="13"/>
  <c r="L166" i="13"/>
  <c r="K166" i="13"/>
  <c r="J166" i="13"/>
  <c r="G166" i="13" s="1"/>
  <c r="I166" i="13"/>
  <c r="H166" i="13"/>
  <c r="Y165" i="13"/>
  <c r="U165" i="13"/>
  <c r="T165" i="13"/>
  <c r="S165" i="13"/>
  <c r="R165" i="13"/>
  <c r="Q165" i="13"/>
  <c r="P165" i="13"/>
  <c r="O165" i="13"/>
  <c r="N165" i="13"/>
  <c r="M165" i="13"/>
  <c r="L165" i="13"/>
  <c r="K165" i="13"/>
  <c r="J165" i="13"/>
  <c r="G165" i="13" s="1"/>
  <c r="I165" i="13"/>
  <c r="H165" i="13"/>
  <c r="Y164" i="13"/>
  <c r="U164" i="13"/>
  <c r="T164" i="13"/>
  <c r="S164" i="13"/>
  <c r="R164" i="13"/>
  <c r="Q164" i="13"/>
  <c r="P164" i="13"/>
  <c r="O164" i="13"/>
  <c r="N164" i="13"/>
  <c r="M164" i="13"/>
  <c r="L164" i="13"/>
  <c r="K164" i="13"/>
  <c r="J164" i="13"/>
  <c r="G164" i="13" s="1"/>
  <c r="I164" i="13"/>
  <c r="H164" i="13"/>
  <c r="Y163" i="13"/>
  <c r="U163" i="13"/>
  <c r="T163" i="13"/>
  <c r="S163" i="13"/>
  <c r="R163" i="13"/>
  <c r="Q163" i="13"/>
  <c r="P163" i="13"/>
  <c r="O163" i="13"/>
  <c r="N163" i="13"/>
  <c r="M163" i="13"/>
  <c r="L163" i="13"/>
  <c r="K163" i="13"/>
  <c r="J163" i="13"/>
  <c r="I163" i="13"/>
  <c r="H163" i="13"/>
  <c r="Y162" i="13"/>
  <c r="U162" i="13"/>
  <c r="T162" i="13"/>
  <c r="S162" i="13"/>
  <c r="R162" i="13"/>
  <c r="Q162" i="13"/>
  <c r="P162" i="13"/>
  <c r="O162" i="13"/>
  <c r="N162" i="13"/>
  <c r="M162" i="13"/>
  <c r="L162" i="13"/>
  <c r="K162" i="13"/>
  <c r="J162" i="13"/>
  <c r="G162" i="13" s="1"/>
  <c r="I162" i="13"/>
  <c r="H162" i="13"/>
  <c r="Y161" i="13"/>
  <c r="U161" i="13"/>
  <c r="T161" i="13"/>
  <c r="S161" i="13"/>
  <c r="R161" i="13"/>
  <c r="Q161" i="13"/>
  <c r="P161" i="13"/>
  <c r="O161" i="13"/>
  <c r="N161" i="13"/>
  <c r="M161" i="13"/>
  <c r="L161" i="13"/>
  <c r="K161" i="13"/>
  <c r="J161" i="13"/>
  <c r="G161" i="13" s="1"/>
  <c r="I161" i="13"/>
  <c r="H161" i="13"/>
  <c r="Y160" i="13"/>
  <c r="U160" i="13"/>
  <c r="T160" i="13"/>
  <c r="S160" i="13"/>
  <c r="R160" i="13"/>
  <c r="Q160" i="13"/>
  <c r="P160" i="13"/>
  <c r="O160" i="13"/>
  <c r="N160" i="13"/>
  <c r="M160" i="13"/>
  <c r="L160" i="13"/>
  <c r="K160" i="13"/>
  <c r="J160" i="13"/>
  <c r="I160" i="13"/>
  <c r="H160" i="13"/>
  <c r="Y159" i="13"/>
  <c r="U159" i="13"/>
  <c r="T159" i="13"/>
  <c r="S159" i="13"/>
  <c r="R159" i="13"/>
  <c r="Q159" i="13"/>
  <c r="P159" i="13"/>
  <c r="O159" i="13"/>
  <c r="N159" i="13"/>
  <c r="M159" i="13"/>
  <c r="L159" i="13"/>
  <c r="K159" i="13"/>
  <c r="J159" i="13"/>
  <c r="G159" i="13" s="1"/>
  <c r="I159" i="13"/>
  <c r="H159" i="13"/>
  <c r="Y158" i="13"/>
  <c r="U158" i="13"/>
  <c r="T158" i="13"/>
  <c r="S158" i="13"/>
  <c r="R158" i="13"/>
  <c r="Q158" i="13"/>
  <c r="P158" i="13"/>
  <c r="O158" i="13"/>
  <c r="N158" i="13"/>
  <c r="M158" i="13"/>
  <c r="L158" i="13"/>
  <c r="K158" i="13"/>
  <c r="J158" i="13"/>
  <c r="G158" i="13" s="1"/>
  <c r="I158" i="13"/>
  <c r="H158" i="13"/>
  <c r="Y157" i="13"/>
  <c r="U157" i="13"/>
  <c r="T157" i="13"/>
  <c r="S157" i="13"/>
  <c r="R157" i="13"/>
  <c r="Q157" i="13"/>
  <c r="P157" i="13"/>
  <c r="O157" i="13"/>
  <c r="N157" i="13"/>
  <c r="M157" i="13"/>
  <c r="L157" i="13"/>
  <c r="K157" i="13"/>
  <c r="J157" i="13"/>
  <c r="G157" i="13" s="1"/>
  <c r="I157" i="13"/>
  <c r="H157" i="13"/>
  <c r="Y156" i="13"/>
  <c r="U156" i="13"/>
  <c r="T156" i="13"/>
  <c r="S156" i="13"/>
  <c r="R156" i="13"/>
  <c r="Q156" i="13"/>
  <c r="P156" i="13"/>
  <c r="O156" i="13"/>
  <c r="N156" i="13"/>
  <c r="M156" i="13"/>
  <c r="L156" i="13"/>
  <c r="K156" i="13"/>
  <c r="J156" i="13"/>
  <c r="I156" i="13"/>
  <c r="H156" i="13"/>
  <c r="Y155" i="13"/>
  <c r="U155" i="13"/>
  <c r="T155" i="13"/>
  <c r="S155" i="13"/>
  <c r="R155" i="13"/>
  <c r="Q155" i="13"/>
  <c r="P155" i="13"/>
  <c r="O155" i="13"/>
  <c r="N155" i="13"/>
  <c r="M155" i="13"/>
  <c r="L155" i="13"/>
  <c r="K155" i="13"/>
  <c r="J155" i="13"/>
  <c r="I155" i="13"/>
  <c r="H155" i="13"/>
  <c r="Y154" i="13"/>
  <c r="U154" i="13"/>
  <c r="T154" i="13"/>
  <c r="S154" i="13"/>
  <c r="R154" i="13"/>
  <c r="Q154" i="13"/>
  <c r="P154" i="13"/>
  <c r="O154" i="13"/>
  <c r="N154" i="13"/>
  <c r="M154" i="13"/>
  <c r="L154" i="13"/>
  <c r="K154" i="13"/>
  <c r="J154" i="13"/>
  <c r="G154" i="13" s="1"/>
  <c r="I154" i="13"/>
  <c r="H154" i="13"/>
  <c r="Y153" i="13"/>
  <c r="U153" i="13"/>
  <c r="T153" i="13"/>
  <c r="S153" i="13"/>
  <c r="R153" i="13"/>
  <c r="Q153" i="13"/>
  <c r="P153" i="13"/>
  <c r="O153" i="13"/>
  <c r="N153" i="13"/>
  <c r="M153" i="13"/>
  <c r="L153" i="13"/>
  <c r="K153" i="13"/>
  <c r="J153" i="13"/>
  <c r="G153" i="13" s="1"/>
  <c r="I153" i="13"/>
  <c r="H153" i="13"/>
  <c r="Y152" i="13"/>
  <c r="U152" i="13"/>
  <c r="T152" i="13"/>
  <c r="S152" i="13"/>
  <c r="R152" i="13"/>
  <c r="Q152" i="13"/>
  <c r="P152" i="13"/>
  <c r="O152" i="13"/>
  <c r="N152" i="13"/>
  <c r="M152" i="13"/>
  <c r="L152" i="13"/>
  <c r="K152" i="13"/>
  <c r="J152" i="13"/>
  <c r="I152" i="13"/>
  <c r="H152" i="13"/>
  <c r="Y151" i="13"/>
  <c r="U151" i="13"/>
  <c r="T151" i="13"/>
  <c r="S151" i="13"/>
  <c r="R151" i="13"/>
  <c r="Q151" i="13"/>
  <c r="P151" i="13"/>
  <c r="O151" i="13"/>
  <c r="N151" i="13"/>
  <c r="M151" i="13"/>
  <c r="L151" i="13"/>
  <c r="K151" i="13"/>
  <c r="J151" i="13"/>
  <c r="G151" i="13" s="1"/>
  <c r="I151" i="13"/>
  <c r="H151" i="13"/>
  <c r="Y150" i="13"/>
  <c r="U150" i="13"/>
  <c r="T150" i="13"/>
  <c r="S150" i="13"/>
  <c r="R150" i="13"/>
  <c r="Q150" i="13"/>
  <c r="P150" i="13"/>
  <c r="O150" i="13"/>
  <c r="N150" i="13"/>
  <c r="M150" i="13"/>
  <c r="L150" i="13"/>
  <c r="K150" i="13"/>
  <c r="J150" i="13"/>
  <c r="G150" i="13" s="1"/>
  <c r="I150" i="13"/>
  <c r="H150" i="13"/>
  <c r="Y149" i="13"/>
  <c r="U149" i="13"/>
  <c r="T149" i="13"/>
  <c r="S149" i="13"/>
  <c r="R149" i="13"/>
  <c r="Q149" i="13"/>
  <c r="P149" i="13"/>
  <c r="O149" i="13"/>
  <c r="N149" i="13"/>
  <c r="M149" i="13"/>
  <c r="L149" i="13"/>
  <c r="K149" i="13"/>
  <c r="J149" i="13"/>
  <c r="G149" i="13" s="1"/>
  <c r="I149" i="13"/>
  <c r="H149" i="13"/>
  <c r="Y148" i="13"/>
  <c r="U148" i="13"/>
  <c r="T148" i="13"/>
  <c r="S148" i="13"/>
  <c r="R148" i="13"/>
  <c r="Q148" i="13"/>
  <c r="P148" i="13"/>
  <c r="O148" i="13"/>
  <c r="N148" i="13"/>
  <c r="M148" i="13"/>
  <c r="L148" i="13"/>
  <c r="K148" i="13"/>
  <c r="J148" i="13"/>
  <c r="I148" i="13"/>
  <c r="H148" i="13"/>
  <c r="Y147" i="13"/>
  <c r="U147" i="13"/>
  <c r="T147" i="13"/>
  <c r="S147" i="13"/>
  <c r="R147" i="13"/>
  <c r="Q147" i="13"/>
  <c r="P147" i="13"/>
  <c r="O147" i="13"/>
  <c r="N147" i="13"/>
  <c r="M147" i="13"/>
  <c r="L147" i="13"/>
  <c r="K147" i="13"/>
  <c r="J147" i="13"/>
  <c r="I147" i="13"/>
  <c r="H147" i="13"/>
  <c r="Y146" i="13"/>
  <c r="U146" i="13"/>
  <c r="T146" i="13"/>
  <c r="S146" i="13"/>
  <c r="R146" i="13"/>
  <c r="Q146" i="13"/>
  <c r="P146" i="13"/>
  <c r="O146" i="13"/>
  <c r="N146" i="13"/>
  <c r="M146" i="13"/>
  <c r="L146" i="13"/>
  <c r="K146" i="13"/>
  <c r="J146" i="13"/>
  <c r="I146" i="13"/>
  <c r="H146" i="13"/>
  <c r="Y145" i="13"/>
  <c r="U145" i="13"/>
  <c r="T145" i="13"/>
  <c r="S145" i="13"/>
  <c r="R145" i="13"/>
  <c r="Q145" i="13"/>
  <c r="P145" i="13"/>
  <c r="O145" i="13"/>
  <c r="N145" i="13"/>
  <c r="M145" i="13"/>
  <c r="L145" i="13"/>
  <c r="K145" i="13"/>
  <c r="J145" i="13"/>
  <c r="G145" i="13" s="1"/>
  <c r="I145" i="13"/>
  <c r="H145" i="13"/>
  <c r="Y144" i="13"/>
  <c r="U144" i="13"/>
  <c r="T144" i="13"/>
  <c r="S144" i="13"/>
  <c r="R144" i="13"/>
  <c r="Q144" i="13"/>
  <c r="P144" i="13"/>
  <c r="O144" i="13"/>
  <c r="N144" i="13"/>
  <c r="M144" i="13"/>
  <c r="L144" i="13"/>
  <c r="K144" i="13"/>
  <c r="J144" i="13"/>
  <c r="I144" i="13"/>
  <c r="H144" i="13"/>
  <c r="Y143" i="13"/>
  <c r="U143" i="13"/>
  <c r="T143" i="13"/>
  <c r="S143" i="13"/>
  <c r="R143" i="13"/>
  <c r="Q143" i="13"/>
  <c r="P143" i="13"/>
  <c r="O143" i="13"/>
  <c r="N143" i="13"/>
  <c r="M143" i="13"/>
  <c r="L143" i="13"/>
  <c r="K143" i="13"/>
  <c r="J143" i="13"/>
  <c r="G143" i="13" s="1"/>
  <c r="I143" i="13"/>
  <c r="H143" i="13"/>
  <c r="BC158" i="3"/>
  <c r="BC157" i="3"/>
  <c r="BC156" i="3"/>
  <c r="BC155" i="3"/>
  <c r="BC154" i="3"/>
  <c r="BC153" i="3"/>
  <c r="BC152" i="3"/>
  <c r="BC151" i="3"/>
  <c r="BC150" i="3"/>
  <c r="BC149" i="3"/>
  <c r="BC148" i="3"/>
  <c r="BC147" i="3"/>
  <c r="BC146" i="3"/>
  <c r="BC145" i="3"/>
  <c r="BC144" i="3"/>
  <c r="BC143" i="3"/>
  <c r="BC142" i="3"/>
  <c r="BC141" i="3"/>
  <c r="BC140" i="3"/>
  <c r="BC139" i="3"/>
  <c r="BC138" i="3"/>
  <c r="BC137" i="3"/>
  <c r="BC136" i="3"/>
  <c r="BC135" i="3"/>
  <c r="BC134" i="3"/>
  <c r="BC133" i="3"/>
  <c r="BC132" i="3"/>
  <c r="BC131" i="3"/>
  <c r="BC130" i="3"/>
  <c r="BC129" i="3"/>
  <c r="BC128" i="3"/>
  <c r="BC127" i="3"/>
  <c r="BC126" i="3"/>
  <c r="BC125" i="3"/>
  <c r="BC124" i="3"/>
  <c r="BC123" i="3"/>
  <c r="BC122" i="3"/>
  <c r="BC121" i="3"/>
  <c r="BC120" i="3"/>
  <c r="BC119" i="3"/>
  <c r="BC118" i="3"/>
  <c r="BC117" i="3"/>
  <c r="BC116" i="3"/>
  <c r="BC115" i="3"/>
  <c r="BC114" i="3"/>
  <c r="BC113" i="3"/>
  <c r="BC112" i="3"/>
  <c r="BC111" i="3"/>
  <c r="BC110" i="3"/>
  <c r="BC109" i="3"/>
  <c r="BC108" i="3"/>
  <c r="BC107" i="3"/>
  <c r="BC106" i="3"/>
  <c r="BC105" i="3"/>
  <c r="BC104" i="3"/>
  <c r="BC103" i="3"/>
  <c r="BC102" i="3"/>
  <c r="BC101" i="3"/>
  <c r="BC100" i="3"/>
  <c r="BC99" i="3"/>
  <c r="BC98" i="3"/>
  <c r="BC97" i="3"/>
  <c r="BC96" i="3"/>
  <c r="BC95" i="3"/>
  <c r="BC94" i="3"/>
  <c r="BC93" i="3"/>
  <c r="BC92" i="3"/>
  <c r="BC91" i="3"/>
  <c r="BC90" i="3"/>
  <c r="BC89" i="3"/>
  <c r="BC88" i="3"/>
  <c r="BC87" i="3"/>
  <c r="BC86" i="3"/>
  <c r="BC85" i="3"/>
  <c r="BC84" i="3"/>
  <c r="BC83" i="3"/>
  <c r="BC82" i="3"/>
  <c r="BC81" i="3"/>
  <c r="BC80" i="3"/>
  <c r="BC79" i="3"/>
  <c r="BC78" i="3"/>
  <c r="BC77" i="3"/>
  <c r="BC76" i="3"/>
  <c r="BC75" i="3"/>
  <c r="BC74" i="3"/>
  <c r="BC73" i="3"/>
  <c r="BC72" i="3"/>
  <c r="BC71" i="3"/>
  <c r="BC70" i="3"/>
  <c r="BC69" i="3"/>
  <c r="BC68" i="3"/>
  <c r="BC67" i="3"/>
  <c r="BC66" i="3"/>
  <c r="BC65" i="3"/>
  <c r="BC64" i="3"/>
  <c r="BC63" i="3"/>
  <c r="BC62" i="3"/>
  <c r="BC61" i="3"/>
  <c r="BC60" i="3"/>
  <c r="BN179" i="3"/>
  <c r="BN178" i="3"/>
  <c r="BN177" i="3"/>
  <c r="BO177" i="3" s="1"/>
  <c r="BN176" i="3"/>
  <c r="BN175" i="3"/>
  <c r="BO175" i="3" s="1"/>
  <c r="BN174" i="3"/>
  <c r="BN173" i="3"/>
  <c r="BO173" i="3" s="1"/>
  <c r="BP173" i="3" s="1"/>
  <c r="BN172" i="3"/>
  <c r="BN171" i="3"/>
  <c r="BO171" i="3" s="1"/>
  <c r="BN170" i="3"/>
  <c r="BN169" i="3"/>
  <c r="BO169" i="3" s="1"/>
  <c r="BN168" i="3"/>
  <c r="BN167" i="3"/>
  <c r="BO167" i="3" s="1"/>
  <c r="BN166" i="3"/>
  <c r="BN165" i="3"/>
  <c r="BN164" i="3"/>
  <c r="BO164" i="3" s="1"/>
  <c r="BN163" i="3"/>
  <c r="BN162" i="3"/>
  <c r="BO162" i="3" s="1"/>
  <c r="BN161" i="3"/>
  <c r="BB91" i="1"/>
  <c r="BA91" i="1"/>
  <c r="AU91" i="1"/>
  <c r="W210" i="13" s="1"/>
  <c r="BB90" i="1"/>
  <c r="BA90" i="1"/>
  <c r="AU90" i="1"/>
  <c r="W209" i="13" s="1"/>
  <c r="BB89" i="1"/>
  <c r="BA89" i="1"/>
  <c r="AU89" i="1"/>
  <c r="W208" i="13" s="1"/>
  <c r="BB88" i="1"/>
  <c r="BA88" i="1"/>
  <c r="AU88" i="1"/>
  <c r="W207" i="13" s="1"/>
  <c r="BB87" i="1"/>
  <c r="BA87" i="1"/>
  <c r="AU87" i="1"/>
  <c r="W206" i="13" s="1"/>
  <c r="BB86" i="1"/>
  <c r="BA86" i="1"/>
  <c r="AU86" i="1"/>
  <c r="W205" i="13" s="1"/>
  <c r="BB85" i="1"/>
  <c r="BA85" i="1"/>
  <c r="AU85" i="1"/>
  <c r="W204" i="13" s="1"/>
  <c r="BB84" i="1"/>
  <c r="BA84" i="1"/>
  <c r="AU84" i="1"/>
  <c r="W203" i="13" s="1"/>
  <c r="BB83" i="1"/>
  <c r="BA83" i="1"/>
  <c r="AU83" i="1"/>
  <c r="W202" i="13" s="1"/>
  <c r="BB82" i="1"/>
  <c r="BA82" i="1"/>
  <c r="AU82" i="1"/>
  <c r="W201" i="13" s="1"/>
  <c r="BB81" i="1"/>
  <c r="BA81" i="1"/>
  <c r="AU81" i="1"/>
  <c r="W200" i="13" s="1"/>
  <c r="BB80" i="1"/>
  <c r="BA80" i="1"/>
  <c r="BB67" i="1"/>
  <c r="BA67" i="1"/>
  <c r="AU67" i="1"/>
  <c r="W186" i="13" s="1"/>
  <c r="BB65" i="1"/>
  <c r="BA65" i="1"/>
  <c r="AU65" i="1"/>
  <c r="W184" i="13" s="1"/>
  <c r="Q46" i="1"/>
  <c r="W46" i="1"/>
  <c r="X46" i="1"/>
  <c r="BB33" i="1"/>
  <c r="BA33" i="1"/>
  <c r="AU33" i="1"/>
  <c r="W152" i="13" s="1"/>
  <c r="AU32" i="1"/>
  <c r="W151" i="13" s="1"/>
  <c r="BA32" i="1"/>
  <c r="BB32" i="1"/>
  <c r="BB25" i="1"/>
  <c r="BA25" i="1"/>
  <c r="AU25" i="1"/>
  <c r="W144" i="13" s="1"/>
  <c r="AU24" i="1"/>
  <c r="W143" i="13" s="1"/>
  <c r="BA24" i="1"/>
  <c r="BB24" i="1"/>
  <c r="BB9" i="1"/>
  <c r="BA9" i="1"/>
  <c r="AU9" i="1"/>
  <c r="W128" i="13" s="1"/>
  <c r="C10" i="21" l="1" a="1"/>
  <c r="C10" i="21" s="1"/>
  <c r="C11" i="21" s="1" a="1"/>
  <c r="C11" i="21" s="1"/>
  <c r="AB456" i="13"/>
  <c r="AB472" i="13"/>
  <c r="AB487" i="13"/>
  <c r="AA457" i="13"/>
  <c r="AB503" i="13"/>
  <c r="AA504" i="13"/>
  <c r="AA393" i="13"/>
  <c r="AC391" i="13"/>
  <c r="AC431" i="13"/>
  <c r="AA433" i="13"/>
  <c r="AC439" i="13"/>
  <c r="AA441" i="13"/>
  <c r="AC447" i="13"/>
  <c r="AA449" i="13"/>
  <c r="AC463" i="13"/>
  <c r="AC471" i="13"/>
  <c r="AC486" i="13"/>
  <c r="AC494" i="13"/>
  <c r="AC502" i="13"/>
  <c r="AC493" i="13"/>
  <c r="AA385" i="13"/>
  <c r="AD390" i="13"/>
  <c r="AD398" i="13"/>
  <c r="AD406" i="13"/>
  <c r="AA409" i="13"/>
  <c r="AD414" i="13"/>
  <c r="AA417" i="13"/>
  <c r="AD422" i="13"/>
  <c r="AA425" i="13"/>
  <c r="AD430" i="13"/>
  <c r="AD438" i="13"/>
  <c r="AD446" i="13"/>
  <c r="AD454" i="13"/>
  <c r="AD470" i="13"/>
  <c r="AD493" i="13"/>
  <c r="AD501" i="13"/>
  <c r="AD509" i="13"/>
  <c r="AE381" i="13"/>
  <c r="AC383" i="13"/>
  <c r="AE125" i="13"/>
  <c r="AD124" i="13"/>
  <c r="AC124" i="13"/>
  <c r="AC384" i="13"/>
  <c r="AC408" i="13"/>
  <c r="AD376" i="13"/>
  <c r="AC376" i="13"/>
  <c r="AF390" i="13"/>
  <c r="AF398" i="13"/>
  <c r="AF406" i="13"/>
  <c r="AF414" i="13"/>
  <c r="AF422" i="13"/>
  <c r="AB493" i="13"/>
  <c r="AB501" i="13"/>
  <c r="AC392" i="13"/>
  <c r="AC400" i="13"/>
  <c r="AC448" i="13"/>
  <c r="AC456" i="13"/>
  <c r="AC464" i="13"/>
  <c r="AE470" i="13"/>
  <c r="AC472" i="13"/>
  <c r="AC487" i="13"/>
  <c r="AC495" i="13"/>
  <c r="AF430" i="13"/>
  <c r="AF438" i="13"/>
  <c r="AF446" i="13"/>
  <c r="AD456" i="13"/>
  <c r="AD464" i="13"/>
  <c r="AF470" i="13"/>
  <c r="AD472" i="13"/>
  <c r="AF400" i="13"/>
  <c r="AE389" i="13"/>
  <c r="AE397" i="13"/>
  <c r="AE461" i="13"/>
  <c r="AE469" i="13"/>
  <c r="AE492" i="13"/>
  <c r="AE500" i="13"/>
  <c r="AE508" i="13"/>
  <c r="AA378" i="13"/>
  <c r="AF381" i="13"/>
  <c r="AE382" i="13"/>
  <c r="AA386" i="13"/>
  <c r="AA394" i="13"/>
  <c r="AE398" i="13"/>
  <c r="AA402" i="13"/>
  <c r="AE406" i="13"/>
  <c r="AA410" i="13"/>
  <c r="AE414" i="13"/>
  <c r="AC416" i="13"/>
  <c r="AA418" i="13"/>
  <c r="AE422" i="13"/>
  <c r="AC424" i="13"/>
  <c r="AE430" i="13"/>
  <c r="AC432" i="13"/>
  <c r="AE438" i="13"/>
  <c r="AC440" i="13"/>
  <c r="AE446" i="13"/>
  <c r="AE493" i="13"/>
  <c r="AE501" i="13"/>
  <c r="AC503" i="13"/>
  <c r="AB481" i="13"/>
  <c r="AC394" i="13"/>
  <c r="AC410" i="13"/>
  <c r="AB434" i="13"/>
  <c r="AB505" i="13"/>
  <c r="AD378" i="13"/>
  <c r="AD386" i="13"/>
  <c r="AD394" i="13"/>
  <c r="AD402" i="13"/>
  <c r="AD410" i="13"/>
  <c r="AD418" i="13"/>
  <c r="AD426" i="13"/>
  <c r="AD434" i="13"/>
  <c r="AD450" i="13"/>
  <c r="AD458" i="13"/>
  <c r="AD481" i="13"/>
  <c r="AA492" i="13"/>
  <c r="AD497" i="13"/>
  <c r="AD505" i="13"/>
  <c r="AB394" i="13"/>
  <c r="AB402" i="13"/>
  <c r="AB410" i="13"/>
  <c r="AB418" i="13"/>
  <c r="AB442" i="13"/>
  <c r="AE394" i="13"/>
  <c r="AE402" i="13"/>
  <c r="AE418" i="13"/>
  <c r="AB426" i="13"/>
  <c r="AB450" i="13"/>
  <c r="AB458" i="13"/>
  <c r="AB390" i="13"/>
  <c r="AF394" i="13"/>
  <c r="AB398" i="13"/>
  <c r="AF402" i="13"/>
  <c r="AB406" i="13"/>
  <c r="AF410" i="13"/>
  <c r="AB414" i="13"/>
  <c r="AF418" i="13"/>
  <c r="AB422" i="13"/>
  <c r="AF426" i="13"/>
  <c r="AB430" i="13"/>
  <c r="AF434" i="13"/>
  <c r="AB438" i="13"/>
  <c r="AF442" i="13"/>
  <c r="AB446" i="13"/>
  <c r="AF450" i="13"/>
  <c r="AF458" i="13"/>
  <c r="AF481" i="13"/>
  <c r="AC492" i="13"/>
  <c r="AF497" i="13"/>
  <c r="AC500" i="13"/>
  <c r="AF505" i="13"/>
  <c r="AE124" i="13"/>
  <c r="AA124" i="13"/>
  <c r="AF124" i="13"/>
  <c r="AD116" i="13"/>
  <c r="AD152" i="13"/>
  <c r="AD160" i="13"/>
  <c r="AD176" i="13"/>
  <c r="AD184" i="13"/>
  <c r="AD192" i="13"/>
  <c r="AD208" i="13"/>
  <c r="AE144" i="13"/>
  <c r="AE160" i="13"/>
  <c r="AE176" i="13"/>
  <c r="AE192" i="13"/>
  <c r="AD200" i="13"/>
  <c r="AE110" i="13"/>
  <c r="AC125" i="13"/>
  <c r="Z125" i="13"/>
  <c r="AC113" i="13"/>
  <c r="AD125" i="13"/>
  <c r="AE184" i="13"/>
  <c r="AD84" i="13"/>
  <c r="AB125" i="13"/>
  <c r="AA125" i="13"/>
  <c r="AF78" i="13"/>
  <c r="AF205" i="13"/>
  <c r="AF126" i="13"/>
  <c r="AF144" i="13"/>
  <c r="AF152" i="13"/>
  <c r="AF160" i="13"/>
  <c r="AF168" i="13"/>
  <c r="AF176" i="13"/>
  <c r="AF184" i="13"/>
  <c r="AF192" i="13"/>
  <c r="AF127" i="13"/>
  <c r="AE81" i="13"/>
  <c r="AE128" i="13"/>
  <c r="AA144" i="13"/>
  <c r="AF149" i="13"/>
  <c r="AA152" i="13"/>
  <c r="AF157" i="13"/>
  <c r="AA160" i="13"/>
  <c r="AF165" i="13"/>
  <c r="AA168" i="13"/>
  <c r="AF173" i="13"/>
  <c r="AA176" i="13"/>
  <c r="AA184" i="13"/>
  <c r="AA192" i="13"/>
  <c r="AA200" i="13"/>
  <c r="AA208" i="13"/>
  <c r="AF75" i="13"/>
  <c r="AC105" i="13"/>
  <c r="AD128" i="13"/>
  <c r="AB144" i="13"/>
  <c r="AB152" i="13"/>
  <c r="AB176" i="13"/>
  <c r="AB184" i="13"/>
  <c r="AB192" i="13"/>
  <c r="AB200" i="13"/>
  <c r="AB208" i="13"/>
  <c r="AC144" i="13"/>
  <c r="AC152" i="13"/>
  <c r="AC160" i="13"/>
  <c r="AC176" i="13"/>
  <c r="AC192" i="13"/>
  <c r="AC200" i="13"/>
  <c r="AC208" i="13"/>
  <c r="AB128" i="13"/>
  <c r="AA202" i="13"/>
  <c r="AA210" i="13"/>
  <c r="AE107" i="13"/>
  <c r="AB186" i="13"/>
  <c r="AB194" i="13"/>
  <c r="AE197" i="13"/>
  <c r="AB202" i="13"/>
  <c r="AE205" i="13"/>
  <c r="AB210" i="13"/>
  <c r="AA85" i="13"/>
  <c r="AA118" i="13"/>
  <c r="AC146" i="13"/>
  <c r="AC154" i="13"/>
  <c r="AC162" i="13"/>
  <c r="AC170" i="13"/>
  <c r="AC178" i="13"/>
  <c r="AC186" i="13"/>
  <c r="AC194" i="13"/>
  <c r="AC202" i="13"/>
  <c r="AC210" i="13"/>
  <c r="AD117" i="13"/>
  <c r="Z126" i="13"/>
  <c r="AD186" i="13"/>
  <c r="AD194" i="13"/>
  <c r="AD202" i="13"/>
  <c r="AD210" i="13"/>
  <c r="AC85" i="13"/>
  <c r="AE93" i="13"/>
  <c r="AA116" i="13"/>
  <c r="AE117" i="13"/>
  <c r="AC118" i="13"/>
  <c r="AE120" i="13"/>
  <c r="AD126" i="13"/>
  <c r="AE202" i="13"/>
  <c r="AE210" i="13"/>
  <c r="AD73" i="13"/>
  <c r="AA74" i="13"/>
  <c r="AA113" i="13"/>
  <c r="AF120" i="13"/>
  <c r="AF125" i="13"/>
  <c r="AD144" i="13"/>
  <c r="AD168" i="13"/>
  <c r="AA173" i="13"/>
  <c r="AF202" i="13"/>
  <c r="AF210" i="13"/>
  <c r="AE112" i="13"/>
  <c r="AA148" i="13"/>
  <c r="AA156" i="13"/>
  <c r="AA164" i="13"/>
  <c r="AE168" i="13"/>
  <c r="AA180" i="13"/>
  <c r="AC74" i="13"/>
  <c r="AF87" i="13"/>
  <c r="AA108" i="13"/>
  <c r="AA111" i="13"/>
  <c r="AF112" i="13"/>
  <c r="AA127" i="13"/>
  <c r="AE126" i="13"/>
  <c r="AB172" i="13"/>
  <c r="AA103" i="13"/>
  <c r="AE85" i="13"/>
  <c r="Z128" i="13"/>
  <c r="AC126" i="13"/>
  <c r="AB148" i="13"/>
  <c r="AA163" i="13"/>
  <c r="AA75" i="13"/>
  <c r="AA78" i="13"/>
  <c r="AD180" i="13"/>
  <c r="AC187" i="13"/>
  <c r="AD188" i="13"/>
  <c r="AA193" i="13"/>
  <c r="AC195" i="13"/>
  <c r="AD196" i="13"/>
  <c r="AA201" i="13"/>
  <c r="AC203" i="13"/>
  <c r="AD204" i="13"/>
  <c r="AA209" i="13"/>
  <c r="AB126" i="13"/>
  <c r="AA155" i="13"/>
  <c r="AB164" i="13"/>
  <c r="AB204" i="13"/>
  <c r="AD147" i="13"/>
  <c r="AE148" i="13"/>
  <c r="AD155" i="13"/>
  <c r="AE156" i="13"/>
  <c r="AD163" i="13"/>
  <c r="AE164" i="13"/>
  <c r="AD171" i="13"/>
  <c r="AE172" i="13"/>
  <c r="AD179" i="13"/>
  <c r="AF180" i="13"/>
  <c r="AD187" i="13"/>
  <c r="AE188" i="13"/>
  <c r="AB193" i="13"/>
  <c r="AD195" i="13"/>
  <c r="AE196" i="13"/>
  <c r="AB201" i="13"/>
  <c r="AE204" i="13"/>
  <c r="AD75" i="13"/>
  <c r="AB87" i="13"/>
  <c r="AE97" i="13"/>
  <c r="AE127" i="13"/>
  <c r="AA126" i="13"/>
  <c r="G125" i="13"/>
  <c r="AB124" i="13"/>
  <c r="AA147" i="13"/>
  <c r="AB156" i="13"/>
  <c r="AA171" i="13"/>
  <c r="AA179" i="13"/>
  <c r="AA203" i="13"/>
  <c r="AF148" i="13"/>
  <c r="AE187" i="13"/>
  <c r="AF188" i="13"/>
  <c r="AC193" i="13"/>
  <c r="AE75" i="13"/>
  <c r="AE78" i="13"/>
  <c r="AE89" i="13"/>
  <c r="AE103" i="13"/>
  <c r="V128" i="13"/>
  <c r="AG128" i="13" s="1"/>
  <c r="AC128" i="13"/>
  <c r="Z127" i="13"/>
  <c r="AB127" i="13"/>
  <c r="AC510" i="13"/>
  <c r="AB511" i="13"/>
  <c r="AC511" i="13"/>
  <c r="AA128" i="13"/>
  <c r="AD127" i="13"/>
  <c r="AC127" i="13"/>
  <c r="AF128" i="13"/>
  <c r="Z124" i="13"/>
  <c r="AF181" i="13"/>
  <c r="AF189" i="13"/>
  <c r="AF197" i="13"/>
  <c r="AD203" i="13"/>
  <c r="AB209" i="13"/>
  <c r="AD375" i="13"/>
  <c r="AB377" i="13"/>
  <c r="AD383" i="13"/>
  <c r="AB385" i="13"/>
  <c r="AF389" i="13"/>
  <c r="AE390" i="13"/>
  <c r="AD391" i="13"/>
  <c r="AB393" i="13"/>
  <c r="AF397" i="13"/>
  <c r="AD399" i="13"/>
  <c r="AB401" i="13"/>
  <c r="AF405" i="13"/>
  <c r="AD407" i="13"/>
  <c r="AB409" i="13"/>
  <c r="AF413" i="13"/>
  <c r="AD415" i="13"/>
  <c r="AB417" i="13"/>
  <c r="AF421" i="13"/>
  <c r="AD423" i="13"/>
  <c r="AB425" i="13"/>
  <c r="AA426" i="13"/>
  <c r="AF429" i="13"/>
  <c r="AD431" i="13"/>
  <c r="AB433" i="13"/>
  <c r="AA434" i="13"/>
  <c r="AF437" i="13"/>
  <c r="AD439" i="13"/>
  <c r="AB441" i="13"/>
  <c r="AA442" i="13"/>
  <c r="AF445" i="13"/>
  <c r="AD447" i="13"/>
  <c r="AB449" i="13"/>
  <c r="AA450" i="13"/>
  <c r="AF453" i="13"/>
  <c r="AE454" i="13"/>
  <c r="AD455" i="13"/>
  <c r="AB457" i="13"/>
  <c r="AA458" i="13"/>
  <c r="AF461" i="13"/>
  <c r="AE462" i="13"/>
  <c r="AD463" i="13"/>
  <c r="AB465" i="13"/>
  <c r="AA466" i="13"/>
  <c r="AF469" i="13"/>
  <c r="AD471" i="13"/>
  <c r="AB473" i="13"/>
  <c r="AA481" i="13"/>
  <c r="AF484" i="13"/>
  <c r="AE485" i="13"/>
  <c r="AD486" i="13"/>
  <c r="AB488" i="13"/>
  <c r="AA489" i="13"/>
  <c r="AF492" i="13"/>
  <c r="AD494" i="13"/>
  <c r="AB496" i="13"/>
  <c r="AA497" i="13"/>
  <c r="AF500" i="13"/>
  <c r="AD502" i="13"/>
  <c r="AB504" i="13"/>
  <c r="AA505" i="13"/>
  <c r="AF508" i="13"/>
  <c r="AE509" i="13"/>
  <c r="AD510" i="13"/>
  <c r="AB512" i="13"/>
  <c r="AB70" i="13"/>
  <c r="AE80" i="13"/>
  <c r="AA87" i="13"/>
  <c r="AD91" i="13"/>
  <c r="AA92" i="13"/>
  <c r="AD94" i="13"/>
  <c r="AA95" i="13"/>
  <c r="AE99" i="13"/>
  <c r="AB103" i="13"/>
  <c r="AF104" i="13"/>
  <c r="AB108" i="13"/>
  <c r="AD113" i="13"/>
  <c r="AC116" i="13"/>
  <c r="AD118" i="13"/>
  <c r="AD146" i="13"/>
  <c r="AE147" i="13"/>
  <c r="AD154" i="13"/>
  <c r="AE155" i="13"/>
  <c r="AF156" i="13"/>
  <c r="AB160" i="13"/>
  <c r="AD162" i="13"/>
  <c r="AE163" i="13"/>
  <c r="AF164" i="13"/>
  <c r="AB168" i="13"/>
  <c r="AD170" i="13"/>
  <c r="AE171" i="13"/>
  <c r="AF172" i="13"/>
  <c r="AC201" i="13"/>
  <c r="AE203" i="13"/>
  <c r="AC209" i="13"/>
  <c r="AE375" i="13"/>
  <c r="AE383" i="13"/>
  <c r="AC385" i="13"/>
  <c r="AE391" i="13"/>
  <c r="AC393" i="13"/>
  <c r="AC409" i="13"/>
  <c r="AC417" i="13"/>
  <c r="AC425" i="13"/>
  <c r="AE431" i="13"/>
  <c r="AC433" i="13"/>
  <c r="AE439" i="13"/>
  <c r="AC441" i="13"/>
  <c r="AE447" i="13"/>
  <c r="AC449" i="13"/>
  <c r="AC457" i="13"/>
  <c r="AE463" i="13"/>
  <c r="AE471" i="13"/>
  <c r="AA76" i="13"/>
  <c r="AA90" i="13"/>
  <c r="AC100" i="13"/>
  <c r="AC103" i="13"/>
  <c r="AC111" i="13"/>
  <c r="AE113" i="13"/>
  <c r="AE118" i="13"/>
  <c r="AC458" i="13"/>
  <c r="AF463" i="13"/>
  <c r="AC481" i="13"/>
  <c r="AC73" i="13"/>
  <c r="AB76" i="13"/>
  <c r="AB79" i="13"/>
  <c r="AD81" i="13"/>
  <c r="AF83" i="13"/>
  <c r="AC84" i="13"/>
  <c r="AF86" i="13"/>
  <c r="AC87" i="13"/>
  <c r="AB90" i="13"/>
  <c r="AF91" i="13"/>
  <c r="AC92" i="13"/>
  <c r="AF94" i="13"/>
  <c r="AC95" i="13"/>
  <c r="AB98" i="13"/>
  <c r="AD100" i="13"/>
  <c r="AD103" i="13"/>
  <c r="AF113" i="13"/>
  <c r="AE116" i="13"/>
  <c r="AF118" i="13"/>
  <c r="AF146" i="13"/>
  <c r="AF154" i="13"/>
  <c r="AC159" i="13"/>
  <c r="AF162" i="13"/>
  <c r="AF170" i="13"/>
  <c r="AC175" i="13"/>
  <c r="AF178" i="13"/>
  <c r="AC76" i="13"/>
  <c r="AC79" i="13"/>
  <c r="AC98" i="13"/>
  <c r="AE108" i="13"/>
  <c r="AA188" i="13"/>
  <c r="AA196" i="13"/>
  <c r="AE386" i="13"/>
  <c r="AE442" i="13"/>
  <c r="AA446" i="13"/>
  <c r="AE450" i="13"/>
  <c r="AE458" i="13"/>
  <c r="AE481" i="13"/>
  <c r="AE489" i="13"/>
  <c r="AB492" i="13"/>
  <c r="AE497" i="13"/>
  <c r="AB500" i="13"/>
  <c r="AA501" i="13"/>
  <c r="AE505" i="13"/>
  <c r="AE87" i="13"/>
  <c r="AD90" i="13"/>
  <c r="AF103" i="13"/>
  <c r="AF108" i="13"/>
  <c r="AB180" i="13"/>
  <c r="AA187" i="13"/>
  <c r="AB188" i="13"/>
  <c r="AA195" i="13"/>
  <c r="AB196" i="13"/>
  <c r="AA383" i="13"/>
  <c r="AE76" i="13"/>
  <c r="AC180" i="13"/>
  <c r="AD74" i="13"/>
  <c r="AF76" i="13"/>
  <c r="AF79" i="13"/>
  <c r="AD85" i="13"/>
  <c r="AF90" i="13"/>
  <c r="AB113" i="13"/>
  <c r="AB118" i="13"/>
  <c r="AA146" i="13"/>
  <c r="AC148" i="13"/>
  <c r="AA154" i="13"/>
  <c r="AC156" i="13"/>
  <c r="AC164" i="13"/>
  <c r="AE71" i="13"/>
  <c r="AC143" i="13"/>
  <c r="AA145" i="13"/>
  <c r="AB146" i="13"/>
  <c r="AC147" i="13"/>
  <c r="AD148" i="13"/>
  <c r="AE149" i="13"/>
  <c r="AF150" i="13"/>
  <c r="AA153" i="13"/>
  <c r="AB154" i="13"/>
  <c r="AC155" i="13"/>
  <c r="AD156" i="13"/>
  <c r="AE157" i="13"/>
  <c r="AF158" i="13"/>
  <c r="AA161" i="13"/>
  <c r="AB162" i="13"/>
  <c r="AC163" i="13"/>
  <c r="AD164" i="13"/>
  <c r="AE165" i="13"/>
  <c r="AF166" i="13"/>
  <c r="AA169" i="13"/>
  <c r="AB170" i="13"/>
  <c r="AC171" i="13"/>
  <c r="AD172" i="13"/>
  <c r="AE173" i="13"/>
  <c r="AF174" i="13"/>
  <c r="AA177" i="13"/>
  <c r="AB178" i="13"/>
  <c r="AC179" i="13"/>
  <c r="AB145" i="13"/>
  <c r="AB153" i="13"/>
  <c r="AB161" i="13"/>
  <c r="AB169" i="13"/>
  <c r="AB177" i="13"/>
  <c r="AB185" i="13"/>
  <c r="AG380" i="13"/>
  <c r="AG388" i="13"/>
  <c r="AG396" i="13"/>
  <c r="AC145" i="13"/>
  <c r="AC153" i="13"/>
  <c r="AC161" i="13"/>
  <c r="AC169" i="13"/>
  <c r="AC177" i="13"/>
  <c r="AD178" i="13"/>
  <c r="AF179" i="13"/>
  <c r="AE154" i="13"/>
  <c r="AE145" i="13"/>
  <c r="AB150" i="13"/>
  <c r="AA157" i="13"/>
  <c r="AE161" i="13"/>
  <c r="AB166" i="13"/>
  <c r="AE177" i="13"/>
  <c r="AA172" i="13"/>
  <c r="AC185" i="13"/>
  <c r="AE195" i="13"/>
  <c r="AF196" i="13"/>
  <c r="AF204" i="13"/>
  <c r="AC377" i="13"/>
  <c r="AB378" i="13"/>
  <c r="AF382" i="13"/>
  <c r="AD384" i="13"/>
  <c r="AB386" i="13"/>
  <c r="AD392" i="13"/>
  <c r="AE399" i="13"/>
  <c r="AD400" i="13"/>
  <c r="AC401" i="13"/>
  <c r="AE407" i="13"/>
  <c r="AD408" i="13"/>
  <c r="AE415" i="13"/>
  <c r="AD416" i="13"/>
  <c r="AE423" i="13"/>
  <c r="AD424" i="13"/>
  <c r="AD432" i="13"/>
  <c r="AD440" i="13"/>
  <c r="AD448" i="13"/>
  <c r="AF454" i="13"/>
  <c r="AE455" i="13"/>
  <c r="AF462" i="13"/>
  <c r="AC465" i="13"/>
  <c r="AB466" i="13"/>
  <c r="AC473" i="13"/>
  <c r="AG484" i="13"/>
  <c r="AE486" i="13"/>
  <c r="AF509" i="13"/>
  <c r="AE72" i="13"/>
  <c r="AD78" i="13"/>
  <c r="AA79" i="13"/>
  <c r="AD89" i="13"/>
  <c r="AE91" i="13"/>
  <c r="AB92" i="13"/>
  <c r="AE94" i="13"/>
  <c r="AB95" i="13"/>
  <c r="AD97" i="13"/>
  <c r="AA98" i="13"/>
  <c r="AF99" i="13"/>
  <c r="AF102" i="13"/>
  <c r="AD105" i="13"/>
  <c r="AA106" i="13"/>
  <c r="AF107" i="13"/>
  <c r="AC108" i="13"/>
  <c r="AF110" i="13"/>
  <c r="AB111" i="13"/>
  <c r="AF455" i="13"/>
  <c r="AC466" i="13"/>
  <c r="AF471" i="13"/>
  <c r="AA71" i="13"/>
  <c r="AA82" i="13"/>
  <c r="AA101" i="13"/>
  <c r="AA119" i="13"/>
  <c r="AB182" i="13"/>
  <c r="AF186" i="13"/>
  <c r="AF194" i="13"/>
  <c r="AF376" i="13"/>
  <c r="AF384" i="13"/>
  <c r="AF392" i="13"/>
  <c r="AF408" i="13"/>
  <c r="AF416" i="13"/>
  <c r="AF424" i="13"/>
  <c r="AF432" i="13"/>
  <c r="AD466" i="13"/>
  <c r="AA500" i="13"/>
  <c r="AA508" i="13"/>
  <c r="AB71" i="13"/>
  <c r="AB82" i="13"/>
  <c r="AC106" i="13"/>
  <c r="AD111" i="13"/>
  <c r="AB119" i="13"/>
  <c r="AA454" i="13"/>
  <c r="AA462" i="13"/>
  <c r="AE466" i="13"/>
  <c r="AA470" i="13"/>
  <c r="AB484" i="13"/>
  <c r="AA485" i="13"/>
  <c r="AA493" i="13"/>
  <c r="AB508" i="13"/>
  <c r="AA509" i="13"/>
  <c r="AC71" i="13"/>
  <c r="AE92" i="13"/>
  <c r="AE95" i="13"/>
  <c r="AD98" i="13"/>
  <c r="AC101" i="13"/>
  <c r="AD106" i="13"/>
  <c r="AA107" i="13"/>
  <c r="AA110" i="13"/>
  <c r="AE111" i="13"/>
  <c r="AF200" i="13"/>
  <c r="AF208" i="13"/>
  <c r="AA375" i="13"/>
  <c r="AF378" i="13"/>
  <c r="AB382" i="13"/>
  <c r="AF386" i="13"/>
  <c r="AA391" i="13"/>
  <c r="AA399" i="13"/>
  <c r="AA407" i="13"/>
  <c r="AA415" i="13"/>
  <c r="AA423" i="13"/>
  <c r="AA431" i="13"/>
  <c r="AA439" i="13"/>
  <c r="AA447" i="13"/>
  <c r="AB454" i="13"/>
  <c r="AA455" i="13"/>
  <c r="AB462" i="13"/>
  <c r="AA463" i="13"/>
  <c r="AF466" i="13"/>
  <c r="AB470" i="13"/>
  <c r="AA471" i="13"/>
  <c r="AC484" i="13"/>
  <c r="AB485" i="13"/>
  <c r="AA486" i="13"/>
  <c r="AF489" i="13"/>
  <c r="AA494" i="13"/>
  <c r="AA502" i="13"/>
  <c r="AC508" i="13"/>
  <c r="AB509" i="13"/>
  <c r="AA510" i="13"/>
  <c r="AF73" i="13"/>
  <c r="AE79" i="13"/>
  <c r="AD82" i="13"/>
  <c r="AE90" i="13"/>
  <c r="AA91" i="13"/>
  <c r="AF92" i="13"/>
  <c r="AA94" i="13"/>
  <c r="AF95" i="13"/>
  <c r="AE98" i="13"/>
  <c r="AD101" i="13"/>
  <c r="AF111" i="13"/>
  <c r="AD119" i="13"/>
  <c r="AA120" i="13"/>
  <c r="AC188" i="13"/>
  <c r="AE404" i="13"/>
  <c r="AE82" i="13"/>
  <c r="AB91" i="13"/>
  <c r="AB94" i="13"/>
  <c r="AE101" i="13"/>
  <c r="AC115" i="13"/>
  <c r="AE119" i="13"/>
  <c r="AB120" i="13"/>
  <c r="AE181" i="13"/>
  <c r="AF182" i="13"/>
  <c r="AA185" i="13"/>
  <c r="AE189" i="13"/>
  <c r="AF190" i="13"/>
  <c r="AA191" i="13"/>
  <c r="AF198" i="13"/>
  <c r="AF206" i="13"/>
  <c r="AC375" i="13"/>
  <c r="AB376" i="13"/>
  <c r="AA377" i="13"/>
  <c r="AG379" i="13"/>
  <c r="AF380" i="13"/>
  <c r="AD382" i="13"/>
  <c r="AB384" i="13"/>
  <c r="AF388" i="13"/>
  <c r="AB392" i="13"/>
  <c r="AG395" i="13"/>
  <c r="AF396" i="13"/>
  <c r="AC399" i="13"/>
  <c r="AB400" i="13"/>
  <c r="AA401" i="13"/>
  <c r="AF404" i="13"/>
  <c r="AE405" i="13"/>
  <c r="AC407" i="13"/>
  <c r="AB408" i="13"/>
  <c r="AG411" i="13"/>
  <c r="AF412" i="13"/>
  <c r="AE413" i="13"/>
  <c r="AC415" i="13"/>
  <c r="AB416" i="13"/>
  <c r="AF420" i="13"/>
  <c r="AE421" i="13"/>
  <c r="AC423" i="13"/>
  <c r="AB424" i="13"/>
  <c r="AG427" i="13"/>
  <c r="AF428" i="13"/>
  <c r="AE429" i="13"/>
  <c r="AB432" i="13"/>
  <c r="AF436" i="13"/>
  <c r="AE437" i="13"/>
  <c r="AB440" i="13"/>
  <c r="AG443" i="13"/>
  <c r="AF444" i="13"/>
  <c r="AE445" i="13"/>
  <c r="AB448" i="13"/>
  <c r="AG451" i="13"/>
  <c r="AF452" i="13"/>
  <c r="AE453" i="13"/>
  <c r="AC455" i="13"/>
  <c r="AG459" i="13"/>
  <c r="AF460" i="13"/>
  <c r="AD462" i="13"/>
  <c r="AB464" i="13"/>
  <c r="AA465" i="13"/>
  <c r="AG467" i="13"/>
  <c r="AF468" i="13"/>
  <c r="AA473" i="13"/>
  <c r="AG482" i="13"/>
  <c r="AF483" i="13"/>
  <c r="AE484" i="13"/>
  <c r="AD485" i="13"/>
  <c r="AA488" i="13"/>
  <c r="AG490" i="13"/>
  <c r="AF491" i="13"/>
  <c r="AB495" i="13"/>
  <c r="AA496" i="13"/>
  <c r="AG498" i="13"/>
  <c r="AF499" i="13"/>
  <c r="AG506" i="13"/>
  <c r="AF507" i="13"/>
  <c r="AA70" i="13"/>
  <c r="AF71" i="13"/>
  <c r="AC72" i="13"/>
  <c r="AB75" i="13"/>
  <c r="AB78" i="13"/>
  <c r="AF82" i="13"/>
  <c r="AD107" i="13"/>
  <c r="AD110" i="13"/>
  <c r="AG114" i="13"/>
  <c r="AD115" i="13"/>
  <c r="AF119" i="13"/>
  <c r="AC120" i="13"/>
  <c r="AG403" i="13"/>
  <c r="AG404" i="13"/>
  <c r="AG412" i="13"/>
  <c r="AG420" i="13"/>
  <c r="AG428" i="13"/>
  <c r="AG436" i="13"/>
  <c r="AG444" i="13"/>
  <c r="AG452" i="13"/>
  <c r="AG460" i="13"/>
  <c r="AG468" i="13"/>
  <c r="AG483" i="13"/>
  <c r="AG491" i="13"/>
  <c r="AG499" i="13"/>
  <c r="AG507" i="13"/>
  <c r="AG109" i="13"/>
  <c r="AG387" i="13"/>
  <c r="AG435" i="13"/>
  <c r="AA143" i="13"/>
  <c r="AA151" i="13"/>
  <c r="AA159" i="13"/>
  <c r="AA167" i="13"/>
  <c r="AA175" i="13"/>
  <c r="AA183" i="13"/>
  <c r="AA199" i="13"/>
  <c r="AA207" i="13"/>
  <c r="AA379" i="13"/>
  <c r="AG381" i="13"/>
  <c r="AA387" i="13"/>
  <c r="AG389" i="13"/>
  <c r="AA395" i="13"/>
  <c r="AG397" i="13"/>
  <c r="AA403" i="13"/>
  <c r="AG405" i="13"/>
  <c r="AA411" i="13"/>
  <c r="AG413" i="13"/>
  <c r="AA419" i="13"/>
  <c r="AG421" i="13"/>
  <c r="AA427" i="13"/>
  <c r="AG429" i="13"/>
  <c r="AA435" i="13"/>
  <c r="AG437" i="13"/>
  <c r="AA443" i="13"/>
  <c r="AG445" i="13"/>
  <c r="AA451" i="13"/>
  <c r="AG453" i="13"/>
  <c r="AA459" i="13"/>
  <c r="AG461" i="13"/>
  <c r="AA467" i="13"/>
  <c r="AG469" i="13"/>
  <c r="AG88" i="13"/>
  <c r="AG93" i="13"/>
  <c r="AG96" i="13"/>
  <c r="AG104" i="13"/>
  <c r="AG112" i="13"/>
  <c r="AB143" i="13"/>
  <c r="AD145" i="13"/>
  <c r="AE146" i="13"/>
  <c r="AF147" i="13"/>
  <c r="AA150" i="13"/>
  <c r="AB151" i="13"/>
  <c r="AD153" i="13"/>
  <c r="AF155" i="13"/>
  <c r="AA158" i="13"/>
  <c r="AB159" i="13"/>
  <c r="AD161" i="13"/>
  <c r="AE162" i="13"/>
  <c r="AF163" i="13"/>
  <c r="AA166" i="13"/>
  <c r="AB167" i="13"/>
  <c r="AC168" i="13"/>
  <c r="AD169" i="13"/>
  <c r="AE170" i="13"/>
  <c r="AF171" i="13"/>
  <c r="AA174" i="13"/>
  <c r="AB175" i="13"/>
  <c r="AD177" i="13"/>
  <c r="AE178" i="13"/>
  <c r="AA182" i="13"/>
  <c r="AB183" i="13"/>
  <c r="AC184" i="13"/>
  <c r="AD185" i="13"/>
  <c r="AE186" i="13"/>
  <c r="AF187" i="13"/>
  <c r="AA190" i="13"/>
  <c r="AB191" i="13"/>
  <c r="AD193" i="13"/>
  <c r="AE194" i="13"/>
  <c r="AF195" i="13"/>
  <c r="AA198" i="13"/>
  <c r="AB199" i="13"/>
  <c r="AD201" i="13"/>
  <c r="AF203" i="13"/>
  <c r="AA206" i="13"/>
  <c r="AB207" i="13"/>
  <c r="AD209" i="13"/>
  <c r="AF375" i="13"/>
  <c r="AE376" i="13"/>
  <c r="AD377" i="13"/>
  <c r="AC378" i="13"/>
  <c r="AB379" i="13"/>
  <c r="AA380" i="13"/>
  <c r="AG382" i="13"/>
  <c r="AF383" i="13"/>
  <c r="AE384" i="13"/>
  <c r="AD385" i="13"/>
  <c r="AC386" i="13"/>
  <c r="AB387" i="13"/>
  <c r="AA388" i="13"/>
  <c r="AG390" i="13"/>
  <c r="AF391" i="13"/>
  <c r="AE392" i="13"/>
  <c r="AD393" i="13"/>
  <c r="AB395" i="13"/>
  <c r="AA396" i="13"/>
  <c r="AG398" i="13"/>
  <c r="AF399" i="13"/>
  <c r="AE400" i="13"/>
  <c r="AD401" i="13"/>
  <c r="AC402" i="13"/>
  <c r="AB403" i="13"/>
  <c r="AA404" i="13"/>
  <c r="AG406" i="13"/>
  <c r="AF407" i="13"/>
  <c r="AE408" i="13"/>
  <c r="AD409" i="13"/>
  <c r="AB411" i="13"/>
  <c r="AA412" i="13"/>
  <c r="AG414" i="13"/>
  <c r="AF415" i="13"/>
  <c r="AE416" i="13"/>
  <c r="AD417" i="13"/>
  <c r="AC418" i="13"/>
  <c r="AB419" i="13"/>
  <c r="AA420" i="13"/>
  <c r="AG422" i="13"/>
  <c r="AF423" i="13"/>
  <c r="AE424" i="13"/>
  <c r="AD425" i="13"/>
  <c r="AC426" i="13"/>
  <c r="AB427" i="13"/>
  <c r="AA428" i="13"/>
  <c r="AG430" i="13"/>
  <c r="AF431" i="13"/>
  <c r="AE432" i="13"/>
  <c r="AD433" i="13"/>
  <c r="AC434" i="13"/>
  <c r="AB435" i="13"/>
  <c r="AA436" i="13"/>
  <c r="AG438" i="13"/>
  <c r="AF439" i="13"/>
  <c r="AE440" i="13"/>
  <c r="AD441" i="13"/>
  <c r="AC442" i="13"/>
  <c r="AB443" i="13"/>
  <c r="AA444" i="13"/>
  <c r="AG446" i="13"/>
  <c r="AF447" i="13"/>
  <c r="AE448" i="13"/>
  <c r="AD449" i="13"/>
  <c r="AC450" i="13"/>
  <c r="AB451" i="13"/>
  <c r="AA452" i="13"/>
  <c r="AG454" i="13"/>
  <c r="AE456" i="13"/>
  <c r="AD457" i="13"/>
  <c r="AB459" i="13"/>
  <c r="AA460" i="13"/>
  <c r="AG462" i="13"/>
  <c r="AE464" i="13"/>
  <c r="AD465" i="13"/>
  <c r="AB467" i="13"/>
  <c r="AA468" i="13"/>
  <c r="AG470" i="13"/>
  <c r="AE472" i="13"/>
  <c r="AD473" i="13"/>
  <c r="AG77" i="13"/>
  <c r="AG80" i="13"/>
  <c r="AG99" i="13"/>
  <c r="AG102" i="13"/>
  <c r="AA149" i="13"/>
  <c r="AC151" i="13"/>
  <c r="AE153" i="13"/>
  <c r="AB158" i="13"/>
  <c r="AA165" i="13"/>
  <c r="AC167" i="13"/>
  <c r="AE169" i="13"/>
  <c r="AB174" i="13"/>
  <c r="AA181" i="13"/>
  <c r="AC183" i="13"/>
  <c r="AE185" i="13"/>
  <c r="AA189" i="13"/>
  <c r="AB190" i="13"/>
  <c r="AC191" i="13"/>
  <c r="AE193" i="13"/>
  <c r="AA197" i="13"/>
  <c r="AB198" i="13"/>
  <c r="AC199" i="13"/>
  <c r="AE201" i="13"/>
  <c r="AA205" i="13"/>
  <c r="AB206" i="13"/>
  <c r="AC207" i="13"/>
  <c r="AE209" i="13"/>
  <c r="AG375" i="13"/>
  <c r="AE377" i="13"/>
  <c r="AC379" i="13"/>
  <c r="AB380" i="13"/>
  <c r="AA381" i="13"/>
  <c r="AG383" i="13"/>
  <c r="AE385" i="13"/>
  <c r="AC387" i="13"/>
  <c r="AB388" i="13"/>
  <c r="AA389" i="13"/>
  <c r="AG391" i="13"/>
  <c r="AE393" i="13"/>
  <c r="AC395" i="13"/>
  <c r="AB396" i="13"/>
  <c r="AA397" i="13"/>
  <c r="AG399" i="13"/>
  <c r="AE401" i="13"/>
  <c r="AC403" i="13"/>
  <c r="AB404" i="13"/>
  <c r="AA405" i="13"/>
  <c r="AG407" i="13"/>
  <c r="AE409" i="13"/>
  <c r="AC411" i="13"/>
  <c r="AB412" i="13"/>
  <c r="AA413" i="13"/>
  <c r="AG415" i="13"/>
  <c r="AE417" i="13"/>
  <c r="AC419" i="13"/>
  <c r="AB420" i="13"/>
  <c r="AA421" i="13"/>
  <c r="AG423" i="13"/>
  <c r="AE425" i="13"/>
  <c r="AC427" i="13"/>
  <c r="AB428" i="13"/>
  <c r="AA429" i="13"/>
  <c r="AG431" i="13"/>
  <c r="AE433" i="13"/>
  <c r="AC435" i="13"/>
  <c r="AB436" i="13"/>
  <c r="AA437" i="13"/>
  <c r="AG439" i="13"/>
  <c r="AF440" i="13"/>
  <c r="AE441" i="13"/>
  <c r="AD442" i="13"/>
  <c r="AC443" i="13"/>
  <c r="AB444" i="13"/>
  <c r="AA445" i="13"/>
  <c r="AG447" i="13"/>
  <c r="AF448" i="13"/>
  <c r="AE449" i="13"/>
  <c r="AC451" i="13"/>
  <c r="AB452" i="13"/>
  <c r="AA453" i="13"/>
  <c r="AG455" i="13"/>
  <c r="AF456" i="13"/>
  <c r="AE457" i="13"/>
  <c r="AC459" i="13"/>
  <c r="AB460" i="13"/>
  <c r="AA461" i="13"/>
  <c r="AG463" i="13"/>
  <c r="AF464" i="13"/>
  <c r="AE465" i="13"/>
  <c r="AC467" i="13"/>
  <c r="AB468" i="13"/>
  <c r="AA469" i="13"/>
  <c r="AG471" i="13"/>
  <c r="AF472" i="13"/>
  <c r="AE473" i="13"/>
  <c r="AG72" i="13"/>
  <c r="AG83" i="13"/>
  <c r="AG86" i="13"/>
  <c r="AD143" i="13"/>
  <c r="AF145" i="13"/>
  <c r="AB149" i="13"/>
  <c r="AC150" i="13"/>
  <c r="AD151" i="13"/>
  <c r="AE152" i="13"/>
  <c r="AF153" i="13"/>
  <c r="AB157" i="13"/>
  <c r="AC158" i="13"/>
  <c r="AD159" i="13"/>
  <c r="AF161" i="13"/>
  <c r="AB165" i="13"/>
  <c r="AC166" i="13"/>
  <c r="AD167" i="13"/>
  <c r="AF169" i="13"/>
  <c r="AB173" i="13"/>
  <c r="AC174" i="13"/>
  <c r="AD175" i="13"/>
  <c r="AF177" i="13"/>
  <c r="AB181" i="13"/>
  <c r="AC182" i="13"/>
  <c r="AD183" i="13"/>
  <c r="AF185" i="13"/>
  <c r="AB189" i="13"/>
  <c r="AC190" i="13"/>
  <c r="AD191" i="13"/>
  <c r="AF193" i="13"/>
  <c r="AB197" i="13"/>
  <c r="AC198" i="13"/>
  <c r="AD199" i="13"/>
  <c r="AE200" i="13"/>
  <c r="AF201" i="13"/>
  <c r="AA204" i="13"/>
  <c r="AB205" i="13"/>
  <c r="AC206" i="13"/>
  <c r="AD207" i="13"/>
  <c r="AE208" i="13"/>
  <c r="AF209" i="13"/>
  <c r="AG376" i="13"/>
  <c r="AF377" i="13"/>
  <c r="AE378" i="13"/>
  <c r="AD379" i="13"/>
  <c r="AC380" i="13"/>
  <c r="AB381" i="13"/>
  <c r="AA382" i="13"/>
  <c r="AG384" i="13"/>
  <c r="AF385" i="13"/>
  <c r="AD387" i="13"/>
  <c r="AC388" i="13"/>
  <c r="AB389" i="13"/>
  <c r="AA390" i="13"/>
  <c r="AG392" i="13"/>
  <c r="AF393" i="13"/>
  <c r="AD395" i="13"/>
  <c r="AC396" i="13"/>
  <c r="AB397" i="13"/>
  <c r="AA398" i="13"/>
  <c r="AG400" i="13"/>
  <c r="AF401" i="13"/>
  <c r="AD403" i="13"/>
  <c r="AC404" i="13"/>
  <c r="AB405" i="13"/>
  <c r="AA406" i="13"/>
  <c r="AG408" i="13"/>
  <c r="AF409" i="13"/>
  <c r="AE410" i="13"/>
  <c r="AD411" i="13"/>
  <c r="AC412" i="13"/>
  <c r="AB413" i="13"/>
  <c r="AA414" i="13"/>
  <c r="AG416" i="13"/>
  <c r="AF417" i="13"/>
  <c r="AD419" i="13"/>
  <c r="AC420" i="13"/>
  <c r="AB421" i="13"/>
  <c r="AA422" i="13"/>
  <c r="AG424" i="13"/>
  <c r="AF425" i="13"/>
  <c r="AE426" i="13"/>
  <c r="AD427" i="13"/>
  <c r="AC428" i="13"/>
  <c r="AB429" i="13"/>
  <c r="AA430" i="13"/>
  <c r="AG432" i="13"/>
  <c r="AF433" i="13"/>
  <c r="AE434" i="13"/>
  <c r="AD435" i="13"/>
  <c r="AC436" i="13"/>
  <c r="AB437" i="13"/>
  <c r="AA438" i="13"/>
  <c r="AG440" i="13"/>
  <c r="AF441" i="13"/>
  <c r="AD443" i="13"/>
  <c r="AC444" i="13"/>
  <c r="AB445" i="13"/>
  <c r="AG448" i="13"/>
  <c r="AF449" i="13"/>
  <c r="AD451" i="13"/>
  <c r="AC452" i="13"/>
  <c r="AB453" i="13"/>
  <c r="AG456" i="13"/>
  <c r="AF457" i="13"/>
  <c r="AD459" i="13"/>
  <c r="AC460" i="13"/>
  <c r="AB461" i="13"/>
  <c r="AG464" i="13"/>
  <c r="AF465" i="13"/>
  <c r="AD467" i="13"/>
  <c r="AC468" i="13"/>
  <c r="AB469" i="13"/>
  <c r="AG472" i="13"/>
  <c r="AF473" i="13"/>
  <c r="AD482" i="13"/>
  <c r="AC483" i="13"/>
  <c r="AG487" i="13"/>
  <c r="AF488" i="13"/>
  <c r="AD490" i="13"/>
  <c r="AC491" i="13"/>
  <c r="AG495" i="13"/>
  <c r="AF496" i="13"/>
  <c r="AD498" i="13"/>
  <c r="AC499" i="13"/>
  <c r="AG503" i="13"/>
  <c r="AF504" i="13"/>
  <c r="AD506" i="13"/>
  <c r="AC507" i="13"/>
  <c r="AG511" i="13"/>
  <c r="AF512" i="13"/>
  <c r="AF70" i="13"/>
  <c r="AE73" i="13"/>
  <c r="AE143" i="13"/>
  <c r="AC149" i="13"/>
  <c r="AD150" i="13"/>
  <c r="AE151" i="13"/>
  <c r="AC157" i="13"/>
  <c r="AD158" i="13"/>
  <c r="AE159" i="13"/>
  <c r="AC165" i="13"/>
  <c r="AD166" i="13"/>
  <c r="AE167" i="13"/>
  <c r="AC173" i="13"/>
  <c r="AD174" i="13"/>
  <c r="AE175" i="13"/>
  <c r="AC181" i="13"/>
  <c r="AD182" i="13"/>
  <c r="AE183" i="13"/>
  <c r="AC189" i="13"/>
  <c r="AD190" i="13"/>
  <c r="AE191" i="13"/>
  <c r="AC197" i="13"/>
  <c r="AD198" i="13"/>
  <c r="AC205" i="13"/>
  <c r="AD206" i="13"/>
  <c r="AE207" i="13"/>
  <c r="AG377" i="13"/>
  <c r="AE379" i="13"/>
  <c r="AD380" i="13"/>
  <c r="AC381" i="13"/>
  <c r="AG385" i="13"/>
  <c r="AE387" i="13"/>
  <c r="AD388" i="13"/>
  <c r="AC389" i="13"/>
  <c r="AG393" i="13"/>
  <c r="AE395" i="13"/>
  <c r="AD396" i="13"/>
  <c r="AC397" i="13"/>
  <c r="AG401" i="13"/>
  <c r="AE403" i="13"/>
  <c r="AD404" i="13"/>
  <c r="AC405" i="13"/>
  <c r="AG409" i="13"/>
  <c r="AE411" i="13"/>
  <c r="AD412" i="13"/>
  <c r="AC413" i="13"/>
  <c r="AG417" i="13"/>
  <c r="AE419" i="13"/>
  <c r="AD420" i="13"/>
  <c r="AC421" i="13"/>
  <c r="AG425" i="13"/>
  <c r="AE427" i="13"/>
  <c r="AD428" i="13"/>
  <c r="AC429" i="13"/>
  <c r="AG433" i="13"/>
  <c r="AE435" i="13"/>
  <c r="AD436" i="13"/>
  <c r="AC437" i="13"/>
  <c r="AG441" i="13"/>
  <c r="AE443" i="13"/>
  <c r="AD444" i="13"/>
  <c r="AC445" i="13"/>
  <c r="AG449" i="13"/>
  <c r="AE451" i="13"/>
  <c r="AD452" i="13"/>
  <c r="AC453" i="13"/>
  <c r="AG457" i="13"/>
  <c r="AE459" i="13"/>
  <c r="AD460" i="13"/>
  <c r="AC461" i="13"/>
  <c r="AG465" i="13"/>
  <c r="AE467" i="13"/>
  <c r="AD468" i="13"/>
  <c r="AC469" i="13"/>
  <c r="AG473" i="13"/>
  <c r="AE482" i="13"/>
  <c r="AD483" i="13"/>
  <c r="AG488" i="13"/>
  <c r="AE490" i="13"/>
  <c r="AD491" i="13"/>
  <c r="AG496" i="13"/>
  <c r="AE498" i="13"/>
  <c r="AD499" i="13"/>
  <c r="AG504" i="13"/>
  <c r="AE506" i="13"/>
  <c r="AD507" i="13"/>
  <c r="AG512" i="13"/>
  <c r="AG70" i="13"/>
  <c r="AG419" i="13"/>
  <c r="AF143" i="13"/>
  <c r="AB147" i="13"/>
  <c r="AD149" i="13"/>
  <c r="AE150" i="13"/>
  <c r="AF151" i="13"/>
  <c r="AB155" i="13"/>
  <c r="AD157" i="13"/>
  <c r="AE158" i="13"/>
  <c r="AF159" i="13"/>
  <c r="AA162" i="13"/>
  <c r="AB163" i="13"/>
  <c r="AD165" i="13"/>
  <c r="AE166" i="13"/>
  <c r="AF167" i="13"/>
  <c r="AA170" i="13"/>
  <c r="AB171" i="13"/>
  <c r="AC172" i="13"/>
  <c r="AD173" i="13"/>
  <c r="AE174" i="13"/>
  <c r="AF175" i="13"/>
  <c r="AA178" i="13"/>
  <c r="AB179" i="13"/>
  <c r="AD181" i="13"/>
  <c r="AE182" i="13"/>
  <c r="AF183" i="13"/>
  <c r="AA186" i="13"/>
  <c r="AB187" i="13"/>
  <c r="AD189" i="13"/>
  <c r="AE190" i="13"/>
  <c r="AF191" i="13"/>
  <c r="AA194" i="13"/>
  <c r="AB195" i="13"/>
  <c r="AC196" i="13"/>
  <c r="AD197" i="13"/>
  <c r="AE198" i="13"/>
  <c r="AF199" i="13"/>
  <c r="AB203" i="13"/>
  <c r="AC204" i="13"/>
  <c r="AD205" i="13"/>
  <c r="AE206" i="13"/>
  <c r="AF207" i="13"/>
  <c r="AB375" i="13"/>
  <c r="AA376" i="13"/>
  <c r="AG378" i="13"/>
  <c r="AF379" i="13"/>
  <c r="AE380" i="13"/>
  <c r="AD381" i="13"/>
  <c r="AC382" i="13"/>
  <c r="AB383" i="13"/>
  <c r="AA384" i="13"/>
  <c r="AG386" i="13"/>
  <c r="AF387" i="13"/>
  <c r="AE388" i="13"/>
  <c r="AD389" i="13"/>
  <c r="AC390" i="13"/>
  <c r="AB391" i="13"/>
  <c r="AA392" i="13"/>
  <c r="AG394" i="13"/>
  <c r="AF395" i="13"/>
  <c r="AE396" i="13"/>
  <c r="AD397" i="13"/>
  <c r="AC398" i="13"/>
  <c r="AB399" i="13"/>
  <c r="AA400" i="13"/>
  <c r="AG402" i="13"/>
  <c r="AF403" i="13"/>
  <c r="AD405" i="13"/>
  <c r="AC406" i="13"/>
  <c r="AB407" i="13"/>
  <c r="AA408" i="13"/>
  <c r="AG410" i="13"/>
  <c r="AF411" i="13"/>
  <c r="AE412" i="13"/>
  <c r="AD413" i="13"/>
  <c r="AC414" i="13"/>
  <c r="AB415" i="13"/>
  <c r="AA416" i="13"/>
  <c r="AG418" i="13"/>
  <c r="AF419" i="13"/>
  <c r="AE420" i="13"/>
  <c r="AD421" i="13"/>
  <c r="AC422" i="13"/>
  <c r="AB423" i="13"/>
  <c r="AA424" i="13"/>
  <c r="AG426" i="13"/>
  <c r="AF427" i="13"/>
  <c r="AE428" i="13"/>
  <c r="AD429" i="13"/>
  <c r="AC430" i="13"/>
  <c r="AB431" i="13"/>
  <c r="AA432" i="13"/>
  <c r="AG434" i="13"/>
  <c r="AF435" i="13"/>
  <c r="AE436" i="13"/>
  <c r="AD437" i="13"/>
  <c r="AC438" i="13"/>
  <c r="AB439" i="13"/>
  <c r="AA440" i="13"/>
  <c r="AG442" i="13"/>
  <c r="AF443" i="13"/>
  <c r="AE444" i="13"/>
  <c r="AD445" i="13"/>
  <c r="AC446" i="13"/>
  <c r="AB447" i="13"/>
  <c r="AA448" i="13"/>
  <c r="AG450" i="13"/>
  <c r="AF451" i="13"/>
  <c r="AE452" i="13"/>
  <c r="AD453" i="13"/>
  <c r="AC454" i="13"/>
  <c r="AB455" i="13"/>
  <c r="AA456" i="13"/>
  <c r="AG458" i="13"/>
  <c r="AF459" i="13"/>
  <c r="AE460" i="13"/>
  <c r="AD461" i="13"/>
  <c r="AC462" i="13"/>
  <c r="AB463" i="13"/>
  <c r="AA464" i="13"/>
  <c r="AG466" i="13"/>
  <c r="AF467" i="13"/>
  <c r="AE468" i="13"/>
  <c r="AD469" i="13"/>
  <c r="AC470" i="13"/>
  <c r="AB471" i="13"/>
  <c r="AA472" i="13"/>
  <c r="AG481" i="13"/>
  <c r="AB72" i="13"/>
  <c r="AG73" i="13"/>
  <c r="AC77" i="13"/>
  <c r="AC80" i="13"/>
  <c r="AB83" i="13"/>
  <c r="AG84" i="13"/>
  <c r="AE109" i="13"/>
  <c r="AG121" i="13"/>
  <c r="AF482" i="13"/>
  <c r="AE483" i="13"/>
  <c r="AD484" i="13"/>
  <c r="AC485" i="13"/>
  <c r="AB486" i="13"/>
  <c r="AA487" i="13"/>
  <c r="AG489" i="13"/>
  <c r="AF490" i="13"/>
  <c r="AE491" i="13"/>
  <c r="AD492" i="13"/>
  <c r="AB494" i="13"/>
  <c r="AA495" i="13"/>
  <c r="AG497" i="13"/>
  <c r="AF498" i="13"/>
  <c r="AE499" i="13"/>
  <c r="AD500" i="13"/>
  <c r="AC501" i="13"/>
  <c r="AB502" i="13"/>
  <c r="AA503" i="13"/>
  <c r="AG505" i="13"/>
  <c r="AF506" i="13"/>
  <c r="AE507" i="13"/>
  <c r="AD508" i="13"/>
  <c r="AC509" i="13"/>
  <c r="AB510" i="13"/>
  <c r="AA511" i="13"/>
  <c r="AD71" i="13"/>
  <c r="AA72" i="13"/>
  <c r="AB74" i="13"/>
  <c r="AG75" i="13"/>
  <c r="AD76" i="13"/>
  <c r="AA77" i="13"/>
  <c r="AG78" i="13"/>
  <c r="AD79" i="13"/>
  <c r="AA80" i="13"/>
  <c r="AF81" i="13"/>
  <c r="AC82" i="13"/>
  <c r="AE84" i="13"/>
  <c r="AB85" i="13"/>
  <c r="AD87" i="13"/>
  <c r="AA88" i="13"/>
  <c r="AF89" i="13"/>
  <c r="AC90" i="13"/>
  <c r="AG91" i="13"/>
  <c r="AD92" i="13"/>
  <c r="AA93" i="13"/>
  <c r="AG94" i="13"/>
  <c r="AD95" i="13"/>
  <c r="AA96" i="13"/>
  <c r="AF97" i="13"/>
  <c r="AE100" i="13"/>
  <c r="AB101" i="13"/>
  <c r="AE105" i="13"/>
  <c r="AB106" i="13"/>
  <c r="AG107" i="13"/>
  <c r="AD108" i="13"/>
  <c r="AA109" i="13"/>
  <c r="AG110" i="13"/>
  <c r="AA114" i="13"/>
  <c r="AE115" i="13"/>
  <c r="AB116" i="13"/>
  <c r="AF117" i="13"/>
  <c r="AG119" i="13"/>
  <c r="AD120" i="13"/>
  <c r="AA121" i="13"/>
  <c r="AB77" i="13"/>
  <c r="AB80" i="13"/>
  <c r="AG81" i="13"/>
  <c r="AA83" i="13"/>
  <c r="AF84" i="13"/>
  <c r="AA86" i="13"/>
  <c r="AB88" i="13"/>
  <c r="AG89" i="13"/>
  <c r="AB93" i="13"/>
  <c r="AB96" i="13"/>
  <c r="AG97" i="13"/>
  <c r="AA99" i="13"/>
  <c r="AF100" i="13"/>
  <c r="AA102" i="13"/>
  <c r="AA104" i="13"/>
  <c r="AF105" i="13"/>
  <c r="AB109" i="13"/>
  <c r="AA112" i="13"/>
  <c r="AB114" i="13"/>
  <c r="AF115" i="13"/>
  <c r="AG117" i="13"/>
  <c r="AB121" i="13"/>
  <c r="AB86" i="13"/>
  <c r="AC88" i="13"/>
  <c r="AC93" i="13"/>
  <c r="AC96" i="13"/>
  <c r="AB99" i="13"/>
  <c r="AG100" i="13"/>
  <c r="AB102" i="13"/>
  <c r="AB104" i="13"/>
  <c r="AG105" i="13"/>
  <c r="AC109" i="13"/>
  <c r="AB112" i="13"/>
  <c r="AC114" i="13"/>
  <c r="AG115" i="13"/>
  <c r="AC121" i="13"/>
  <c r="AA482" i="13"/>
  <c r="AF485" i="13"/>
  <c r="AD487" i="13"/>
  <c r="AC488" i="13"/>
  <c r="AB489" i="13"/>
  <c r="AA490" i="13"/>
  <c r="AG492" i="13"/>
  <c r="AF493" i="13"/>
  <c r="AE494" i="13"/>
  <c r="AD495" i="13"/>
  <c r="AC496" i="13"/>
  <c r="AB497" i="13"/>
  <c r="AA498" i="13"/>
  <c r="AG500" i="13"/>
  <c r="AF501" i="13"/>
  <c r="AE502" i="13"/>
  <c r="AD503" i="13"/>
  <c r="AC504" i="13"/>
  <c r="AA506" i="13"/>
  <c r="AG508" i="13"/>
  <c r="AE510" i="13"/>
  <c r="AD511" i="13"/>
  <c r="AC512" i="13"/>
  <c r="AC70" i="13"/>
  <c r="AG71" i="13"/>
  <c r="AD72" i="13"/>
  <c r="AE74" i="13"/>
  <c r="AG76" i="13"/>
  <c r="AD77" i="13"/>
  <c r="AG79" i="13"/>
  <c r="AD80" i="13"/>
  <c r="AA81" i="13"/>
  <c r="AC83" i="13"/>
  <c r="AC86" i="13"/>
  <c r="AG87" i="13"/>
  <c r="AD88" i="13"/>
  <c r="AA89" i="13"/>
  <c r="AG92" i="13"/>
  <c r="AD93" i="13"/>
  <c r="AG95" i="13"/>
  <c r="AD96" i="13"/>
  <c r="AA97" i="13"/>
  <c r="AF98" i="13"/>
  <c r="AC99" i="13"/>
  <c r="AC102" i="13"/>
  <c r="AG103" i="13"/>
  <c r="AC104" i="13"/>
  <c r="AE106" i="13"/>
  <c r="AB107" i="13"/>
  <c r="AG108" i="13"/>
  <c r="AD109" i="13"/>
  <c r="AB110" i="13"/>
  <c r="AC112" i="13"/>
  <c r="AG113" i="13"/>
  <c r="AD114" i="13"/>
  <c r="AA117" i="13"/>
  <c r="AG120" i="13"/>
  <c r="AD121" i="13"/>
  <c r="AB482" i="13"/>
  <c r="AA483" i="13"/>
  <c r="AG485" i="13"/>
  <c r="AF486" i="13"/>
  <c r="AE487" i="13"/>
  <c r="AD488" i="13"/>
  <c r="AC489" i="13"/>
  <c r="AB490" i="13"/>
  <c r="AA491" i="13"/>
  <c r="AG493" i="13"/>
  <c r="AF494" i="13"/>
  <c r="AE495" i="13"/>
  <c r="AD496" i="13"/>
  <c r="AC497" i="13"/>
  <c r="AB498" i="13"/>
  <c r="AA499" i="13"/>
  <c r="AG501" i="13"/>
  <c r="AF502" i="13"/>
  <c r="AE503" i="13"/>
  <c r="AD504" i="13"/>
  <c r="AC505" i="13"/>
  <c r="AB506" i="13"/>
  <c r="AA507" i="13"/>
  <c r="AG509" i="13"/>
  <c r="AF510" i="13"/>
  <c r="AE511" i="13"/>
  <c r="AD512" i="13"/>
  <c r="AD70" i="13"/>
  <c r="AA73" i="13"/>
  <c r="AF74" i="13"/>
  <c r="AC75" i="13"/>
  <c r="AE77" i="13"/>
  <c r="AC78" i="13"/>
  <c r="AB81" i="13"/>
  <c r="AG82" i="13"/>
  <c r="AD83" i="13"/>
  <c r="AA84" i="13"/>
  <c r="AF85" i="13"/>
  <c r="AD86" i="13"/>
  <c r="AE88" i="13"/>
  <c r="AB89" i="13"/>
  <c r="AG90" i="13"/>
  <c r="AC91" i="13"/>
  <c r="AC94" i="13"/>
  <c r="AE96" i="13"/>
  <c r="AB97" i="13"/>
  <c r="AG98" i="13"/>
  <c r="AD99" i="13"/>
  <c r="AA100" i="13"/>
  <c r="AF101" i="13"/>
  <c r="AD102" i="13"/>
  <c r="AD104" i="13"/>
  <c r="AA105" i="13"/>
  <c r="AF106" i="13"/>
  <c r="AC107" i="13"/>
  <c r="AC110" i="13"/>
  <c r="AG111" i="13"/>
  <c r="AD112" i="13"/>
  <c r="AE114" i="13"/>
  <c r="AA115" i="13"/>
  <c r="AF116" i="13"/>
  <c r="AB117" i="13"/>
  <c r="AG118" i="13"/>
  <c r="AC119" i="13"/>
  <c r="AE121" i="13"/>
  <c r="AC482" i="13"/>
  <c r="AB483" i="13"/>
  <c r="AA484" i="13"/>
  <c r="AG486" i="13"/>
  <c r="AF487" i="13"/>
  <c r="AE488" i="13"/>
  <c r="AD489" i="13"/>
  <c r="AC490" i="13"/>
  <c r="AB491" i="13"/>
  <c r="AG494" i="13"/>
  <c r="AF495" i="13"/>
  <c r="AE496" i="13"/>
  <c r="AC498" i="13"/>
  <c r="AB499" i="13"/>
  <c r="AG502" i="13"/>
  <c r="AF503" i="13"/>
  <c r="AE504" i="13"/>
  <c r="AC506" i="13"/>
  <c r="AB507" i="13"/>
  <c r="AG510" i="13"/>
  <c r="AF511" i="13"/>
  <c r="AE512" i="13"/>
  <c r="AE70" i="13"/>
  <c r="AF72" i="13"/>
  <c r="AB73" i="13"/>
  <c r="AG74" i="13"/>
  <c r="AF77" i="13"/>
  <c r="AF80" i="13"/>
  <c r="AC81" i="13"/>
  <c r="AE83" i="13"/>
  <c r="AB84" i="13"/>
  <c r="AG85" i="13"/>
  <c r="AE86" i="13"/>
  <c r="AF88" i="13"/>
  <c r="AC89" i="13"/>
  <c r="AF93" i="13"/>
  <c r="AF96" i="13"/>
  <c r="AC97" i="13"/>
  <c r="AB100" i="13"/>
  <c r="AG101" i="13"/>
  <c r="AE102" i="13"/>
  <c r="AE104" i="13"/>
  <c r="AB105" i="13"/>
  <c r="AG106" i="13"/>
  <c r="AF109" i="13"/>
  <c r="AF114" i="13"/>
  <c r="AB115" i="13"/>
  <c r="AG116" i="13"/>
  <c r="AC117" i="13"/>
  <c r="AF121" i="13"/>
  <c r="V206" i="13"/>
  <c r="AG206" i="13" s="1"/>
  <c r="V186" i="13"/>
  <c r="AG186" i="13" s="1"/>
  <c r="V202" i="13"/>
  <c r="AG202" i="13" s="1"/>
  <c r="V210" i="13"/>
  <c r="AG210" i="13" s="1"/>
  <c r="V203" i="13"/>
  <c r="AG203" i="13" s="1"/>
  <c r="V204" i="13"/>
  <c r="AG204" i="13" s="1"/>
  <c r="V205" i="13"/>
  <c r="AG205" i="13" s="1"/>
  <c r="V143" i="13"/>
  <c r="AG143" i="13" s="1"/>
  <c r="V151" i="13"/>
  <c r="AG151" i="13" s="1"/>
  <c r="V207" i="13"/>
  <c r="AG207" i="13" s="1"/>
  <c r="V144" i="13"/>
  <c r="AG144" i="13" s="1"/>
  <c r="V152" i="13"/>
  <c r="AG152" i="13" s="1"/>
  <c r="V184" i="13"/>
  <c r="AG184" i="13" s="1"/>
  <c r="V200" i="13"/>
  <c r="AG200" i="13" s="1"/>
  <c r="V208" i="13"/>
  <c r="AG208" i="13" s="1"/>
  <c r="V201" i="13"/>
  <c r="AG201" i="13" s="1"/>
  <c r="V209" i="13"/>
  <c r="AG209" i="13" s="1"/>
  <c r="Z483" i="13"/>
  <c r="Z487" i="13"/>
  <c r="Z500" i="13"/>
  <c r="Z486" i="13"/>
  <c r="Z502" i="13"/>
  <c r="Z512" i="13"/>
  <c r="Z484" i="13"/>
  <c r="Z492" i="13"/>
  <c r="Z482" i="13"/>
  <c r="Z481" i="13"/>
  <c r="Z488" i="13"/>
  <c r="Z509" i="13"/>
  <c r="Z505" i="13"/>
  <c r="Z490" i="13"/>
  <c r="Z495" i="13"/>
  <c r="Z485" i="13"/>
  <c r="Z491" i="13"/>
  <c r="Z504" i="13"/>
  <c r="Z498" i="13"/>
  <c r="Z507" i="13"/>
  <c r="Z510" i="13"/>
  <c r="Z489" i="13"/>
  <c r="Z493" i="13"/>
  <c r="Z496" i="13"/>
  <c r="Z501" i="13"/>
  <c r="Z506" i="13"/>
  <c r="Z508" i="13"/>
  <c r="Z494" i="13"/>
  <c r="Z499" i="13"/>
  <c r="Z503" i="13"/>
  <c r="Z511" i="13"/>
  <c r="Z497" i="13"/>
  <c r="G505" i="13"/>
  <c r="G511" i="13"/>
  <c r="G509" i="13"/>
  <c r="G502" i="13"/>
  <c r="G501" i="13"/>
  <c r="G499" i="13"/>
  <c r="G498" i="13"/>
  <c r="G497" i="13"/>
  <c r="G496" i="13"/>
  <c r="G495" i="13"/>
  <c r="G494" i="13"/>
  <c r="G493" i="13"/>
  <c r="G492" i="13"/>
  <c r="G491" i="13"/>
  <c r="G490" i="13"/>
  <c r="G489" i="13"/>
  <c r="G488" i="13"/>
  <c r="G487" i="13"/>
  <c r="G486" i="13"/>
  <c r="G485" i="13"/>
  <c r="G484" i="13"/>
  <c r="G483" i="13"/>
  <c r="G482" i="13"/>
  <c r="G481" i="13"/>
  <c r="Z397" i="13"/>
  <c r="Z405" i="13"/>
  <c r="Z468" i="13"/>
  <c r="Z464" i="13"/>
  <c r="Z471" i="13"/>
  <c r="Z473" i="13"/>
  <c r="Z459" i="13"/>
  <c r="Z465" i="13"/>
  <c r="Z460" i="13"/>
  <c r="Z456" i="13"/>
  <c r="Z457" i="13"/>
  <c r="Z467" i="13"/>
  <c r="Z455" i="13"/>
  <c r="Z463" i="13"/>
  <c r="Z469" i="13"/>
  <c r="Z461" i="13"/>
  <c r="Z472" i="13"/>
  <c r="Z470" i="13"/>
  <c r="Z462" i="13"/>
  <c r="G456" i="13"/>
  <c r="Z458" i="13"/>
  <c r="G464" i="13"/>
  <c r="Z466" i="13"/>
  <c r="G472" i="13"/>
  <c r="G462" i="13"/>
  <c r="G470" i="13"/>
  <c r="G460" i="13"/>
  <c r="G468" i="13"/>
  <c r="Z375" i="13"/>
  <c r="Z407" i="13"/>
  <c r="Z409" i="13"/>
  <c r="Z417" i="13"/>
  <c r="Z410" i="13"/>
  <c r="Z418" i="13"/>
  <c r="Z382" i="13"/>
  <c r="Z381" i="13"/>
  <c r="Z392" i="13"/>
  <c r="Z400" i="13"/>
  <c r="Z431" i="13"/>
  <c r="Z442" i="13"/>
  <c r="Z436" i="13"/>
  <c r="Z445" i="13"/>
  <c r="Z429" i="13"/>
  <c r="Z435" i="13"/>
  <c r="Z383" i="13"/>
  <c r="Z426" i="13"/>
  <c r="Z439" i="13"/>
  <c r="Z394" i="13"/>
  <c r="Z411" i="13"/>
  <c r="Z416" i="13"/>
  <c r="Z378" i="13"/>
  <c r="Z380" i="13"/>
  <c r="Z386" i="13"/>
  <c r="Z391" i="13"/>
  <c r="Z408" i="13"/>
  <c r="Z424" i="13"/>
  <c r="Z440" i="13"/>
  <c r="Z450" i="13"/>
  <c r="Z451" i="13"/>
  <c r="Z441" i="13"/>
  <c r="Z393" i="13"/>
  <c r="Z403" i="13"/>
  <c r="Z447" i="13"/>
  <c r="Z385" i="13"/>
  <c r="Z401" i="13"/>
  <c r="G405" i="13"/>
  <c r="G411" i="13"/>
  <c r="Z413" i="13"/>
  <c r="Z421" i="13"/>
  <c r="Z432" i="13"/>
  <c r="Z419" i="13"/>
  <c r="Z427" i="13"/>
  <c r="G436" i="13"/>
  <c r="G439" i="13"/>
  <c r="Z449" i="13"/>
  <c r="Z395" i="13"/>
  <c r="G408" i="13"/>
  <c r="G431" i="13"/>
  <c r="Z433" i="13"/>
  <c r="Z453" i="13"/>
  <c r="Z376" i="13"/>
  <c r="Z379" i="13"/>
  <c r="Z389" i="13"/>
  <c r="G397" i="13"/>
  <c r="Z399" i="13"/>
  <c r="G400" i="13"/>
  <c r="Z402" i="13"/>
  <c r="Z425" i="13"/>
  <c r="Z377" i="13"/>
  <c r="Z384" i="13"/>
  <c r="G391" i="13"/>
  <c r="G407" i="13"/>
  <c r="Z415" i="13"/>
  <c r="Z423" i="13"/>
  <c r="Z434" i="13"/>
  <c r="Z437" i="13"/>
  <c r="Z443" i="13"/>
  <c r="Z448" i="13"/>
  <c r="G382" i="13"/>
  <c r="Z422" i="13"/>
  <c r="G422" i="13"/>
  <c r="Z454" i="13"/>
  <c r="G454" i="13"/>
  <c r="Z390" i="13"/>
  <c r="G390" i="13"/>
  <c r="Z430" i="13"/>
  <c r="G430" i="13"/>
  <c r="G380" i="13"/>
  <c r="Z387" i="13"/>
  <c r="Z438" i="13"/>
  <c r="G438" i="13"/>
  <c r="G378" i="13"/>
  <c r="G386" i="13"/>
  <c r="Z406" i="13"/>
  <c r="G406" i="13"/>
  <c r="Z446" i="13"/>
  <c r="G446" i="13"/>
  <c r="Z398" i="13"/>
  <c r="G398" i="13"/>
  <c r="Z414" i="13"/>
  <c r="G414" i="13"/>
  <c r="Z388" i="13"/>
  <c r="G394" i="13"/>
  <c r="Z396" i="13"/>
  <c r="Z404" i="13"/>
  <c r="G410" i="13"/>
  <c r="Z412" i="13"/>
  <c r="G418" i="13"/>
  <c r="Z420" i="13"/>
  <c r="G426" i="13"/>
  <c r="Z428" i="13"/>
  <c r="G434" i="13"/>
  <c r="G442" i="13"/>
  <c r="Z444" i="13"/>
  <c r="G450" i="13"/>
  <c r="Z452" i="13"/>
  <c r="G392" i="13"/>
  <c r="G416" i="13"/>
  <c r="G424" i="13"/>
  <c r="G432" i="13"/>
  <c r="G440" i="13"/>
  <c r="G448" i="13"/>
  <c r="Z206" i="13"/>
  <c r="Z208" i="13"/>
  <c r="Z204" i="13"/>
  <c r="Z205" i="13"/>
  <c r="Z207" i="13"/>
  <c r="Z210" i="13"/>
  <c r="Z200" i="13"/>
  <c r="Z209" i="13"/>
  <c r="G209" i="13"/>
  <c r="G207" i="13"/>
  <c r="G206" i="13"/>
  <c r="Z170" i="13"/>
  <c r="Z174" i="13"/>
  <c r="Z186" i="13"/>
  <c r="Z175" i="13"/>
  <c r="Z196" i="13"/>
  <c r="Z146" i="13"/>
  <c r="Z152" i="13"/>
  <c r="Z171" i="13"/>
  <c r="Z203" i="13"/>
  <c r="Z198" i="13"/>
  <c r="G196" i="13"/>
  <c r="Z156" i="13"/>
  <c r="G186" i="13"/>
  <c r="Z149" i="13"/>
  <c r="G170" i="13"/>
  <c r="Z176" i="13"/>
  <c r="Z185" i="13"/>
  <c r="Z199" i="13"/>
  <c r="Z190" i="13"/>
  <c r="Z151" i="13"/>
  <c r="G152" i="13"/>
  <c r="Z166" i="13"/>
  <c r="Z148" i="13"/>
  <c r="Z167" i="13"/>
  <c r="Z180" i="13"/>
  <c r="Z197" i="13"/>
  <c r="Z144" i="13"/>
  <c r="Z154" i="13"/>
  <c r="Z164" i="13"/>
  <c r="Z187" i="13"/>
  <c r="Z189" i="13"/>
  <c r="Z192" i="13"/>
  <c r="Z202" i="13"/>
  <c r="Z159" i="13"/>
  <c r="Z162" i="13"/>
  <c r="Z172" i="13"/>
  <c r="Z182" i="13"/>
  <c r="Z195" i="13"/>
  <c r="Z145" i="13"/>
  <c r="G148" i="13"/>
  <c r="Z157" i="13"/>
  <c r="Z160" i="13"/>
  <c r="Z178" i="13"/>
  <c r="G146" i="13"/>
  <c r="G156" i="13"/>
  <c r="Z163" i="13"/>
  <c r="Z165" i="13"/>
  <c r="Z168" i="13"/>
  <c r="Z173" i="13"/>
  <c r="Z183" i="13"/>
  <c r="Z188" i="13"/>
  <c r="Z143" i="13"/>
  <c r="Z150" i="13"/>
  <c r="Z158" i="13"/>
  <c r="Z179" i="13"/>
  <c r="Z181" i="13"/>
  <c r="Z184" i="13"/>
  <c r="Z191" i="13"/>
  <c r="Z194" i="13"/>
  <c r="Z147" i="13"/>
  <c r="G147" i="13"/>
  <c r="Z155" i="13"/>
  <c r="G155" i="13"/>
  <c r="Z153" i="13"/>
  <c r="Z161" i="13"/>
  <c r="Z169" i="13"/>
  <c r="Z177" i="13"/>
  <c r="Z193" i="13"/>
  <c r="Z201" i="13"/>
  <c r="G144" i="13"/>
  <c r="G160" i="13"/>
  <c r="G168" i="13"/>
  <c r="G184" i="13"/>
  <c r="G192" i="13"/>
  <c r="G200" i="13"/>
  <c r="G163" i="13"/>
  <c r="G171" i="13"/>
  <c r="G179" i="13"/>
  <c r="G187" i="13"/>
  <c r="G195" i="13"/>
  <c r="G203" i="13"/>
  <c r="BP167" i="3"/>
  <c r="BQ167" i="3" s="1"/>
  <c r="BP171" i="3"/>
  <c r="BQ171" i="3" s="1"/>
  <c r="BP175" i="3"/>
  <c r="BQ175" i="3" s="1"/>
  <c r="BP164" i="3"/>
  <c r="BQ164" i="3" s="1"/>
  <c r="BQ173" i="3"/>
  <c r="BP169" i="3"/>
  <c r="BQ169" i="3" s="1"/>
  <c r="BP177" i="3"/>
  <c r="BQ177" i="3" s="1"/>
  <c r="BP162" i="3"/>
  <c r="BQ162" i="3" s="1"/>
  <c r="BO179" i="3"/>
  <c r="BP179" i="3" s="1"/>
  <c r="BO166" i="3"/>
  <c r="BP166" i="3" s="1"/>
  <c r="BQ166" i="3" s="1"/>
  <c r="BO168" i="3"/>
  <c r="BO170" i="3"/>
  <c r="BP170" i="3" s="1"/>
  <c r="BO172" i="3"/>
  <c r="BP172" i="3" s="1"/>
  <c r="BO174" i="3"/>
  <c r="BP174" i="3" s="1"/>
  <c r="BO176" i="3"/>
  <c r="BP176" i="3" s="1"/>
  <c r="BO178" i="3"/>
  <c r="BP178" i="3" s="1"/>
  <c r="BO161" i="3"/>
  <c r="BP161" i="3" s="1"/>
  <c r="BO163" i="3"/>
  <c r="BO165" i="3"/>
  <c r="AM2" i="3"/>
  <c r="H211" i="13"/>
  <c r="N319" i="13"/>
  <c r="N374" i="13"/>
  <c r="N373" i="13"/>
  <c r="N372" i="13"/>
  <c r="N371" i="13"/>
  <c r="N370" i="13"/>
  <c r="N369" i="13"/>
  <c r="N368" i="13"/>
  <c r="N367" i="13"/>
  <c r="N366" i="13"/>
  <c r="N365" i="13"/>
  <c r="N364" i="13"/>
  <c r="N363" i="13"/>
  <c r="N362" i="13"/>
  <c r="N361" i="13"/>
  <c r="N360" i="13"/>
  <c r="N359" i="13"/>
  <c r="N358" i="13"/>
  <c r="N357" i="13"/>
  <c r="N356" i="13"/>
  <c r="N355" i="13"/>
  <c r="N354" i="13"/>
  <c r="N353" i="13"/>
  <c r="N352" i="13"/>
  <c r="N351" i="13"/>
  <c r="N350" i="13"/>
  <c r="N349" i="13"/>
  <c r="N348" i="13"/>
  <c r="N347" i="13"/>
  <c r="N346" i="13"/>
  <c r="N345" i="13"/>
  <c r="N344" i="13"/>
  <c r="N343" i="13"/>
  <c r="N342" i="13"/>
  <c r="N341" i="13"/>
  <c r="N340" i="13"/>
  <c r="N339" i="13"/>
  <c r="N338" i="13"/>
  <c r="N337" i="13"/>
  <c r="N336" i="13"/>
  <c r="N335" i="13"/>
  <c r="N334" i="13"/>
  <c r="N333" i="13"/>
  <c r="N332" i="13"/>
  <c r="N331" i="13"/>
  <c r="N330" i="13"/>
  <c r="N329" i="13"/>
  <c r="N328" i="13"/>
  <c r="N327" i="13"/>
  <c r="N326" i="13"/>
  <c r="N325" i="13"/>
  <c r="N324" i="13"/>
  <c r="N323" i="13"/>
  <c r="N322" i="13"/>
  <c r="N321" i="13"/>
  <c r="N320" i="13"/>
  <c r="C12" i="21" l="1" a="1"/>
  <c r="C12" i="21" s="1"/>
  <c r="AH394" i="13"/>
  <c r="AH410" i="13"/>
  <c r="AH481" i="13"/>
  <c r="AH144" i="13"/>
  <c r="AH210" i="13"/>
  <c r="AH202" i="13"/>
  <c r="AH458" i="13"/>
  <c r="AH103" i="13"/>
  <c r="AH454" i="13"/>
  <c r="AH505" i="13"/>
  <c r="AH382" i="13"/>
  <c r="AH208" i="13"/>
  <c r="AH501" i="13"/>
  <c r="AH493" i="13"/>
  <c r="AH402" i="13"/>
  <c r="AH152" i="13"/>
  <c r="AH497" i="13"/>
  <c r="AH378" i="13"/>
  <c r="AH504" i="13"/>
  <c r="AH463" i="13"/>
  <c r="AH118" i="13"/>
  <c r="AH128" i="13"/>
  <c r="AH81" i="13"/>
  <c r="AH76" i="13"/>
  <c r="AH442" i="13"/>
  <c r="AH415" i="13"/>
  <c r="AH395" i="13"/>
  <c r="AH482" i="13"/>
  <c r="AH416" i="13"/>
  <c r="AH413" i="13"/>
  <c r="AH406" i="13"/>
  <c r="AH117" i="13"/>
  <c r="AH116" i="13"/>
  <c r="AH113" i="13"/>
  <c r="AH90" i="13"/>
  <c r="AH431" i="13"/>
  <c r="AH492" i="13"/>
  <c r="AH439" i="13"/>
  <c r="AH392" i="13"/>
  <c r="AH433" i="13"/>
  <c r="AH376" i="13"/>
  <c r="AH414" i="13"/>
  <c r="AH91" i="13"/>
  <c r="AH444" i="13"/>
  <c r="AH85" i="13"/>
  <c r="AH72" i="13"/>
  <c r="AH78" i="13"/>
  <c r="AH491" i="13"/>
  <c r="AH98" i="13"/>
  <c r="AH487" i="13"/>
  <c r="AH120" i="13"/>
  <c r="AH108" i="13"/>
  <c r="AH95" i="13"/>
  <c r="AH87" i="13"/>
  <c r="AH464" i="13"/>
  <c r="AH455" i="13"/>
  <c r="AH419" i="13"/>
  <c r="AH398" i="13"/>
  <c r="AH388" i="13"/>
  <c r="AH468" i="13"/>
  <c r="AH447" i="13"/>
  <c r="AH437" i="13"/>
  <c r="AH209" i="13"/>
  <c r="AH99" i="13"/>
  <c r="AH434" i="13"/>
  <c r="AH396" i="13"/>
  <c r="AH386" i="13"/>
  <c r="AH443" i="13"/>
  <c r="AH411" i="13"/>
  <c r="AH445" i="13"/>
  <c r="AH111" i="13"/>
  <c r="AH462" i="13"/>
  <c r="AH407" i="13"/>
  <c r="AH508" i="13"/>
  <c r="AH106" i="13"/>
  <c r="AH440" i="13"/>
  <c r="AH499" i="13"/>
  <c r="AH397" i="13"/>
  <c r="AH200" i="13"/>
  <c r="AH435" i="13"/>
  <c r="AH84" i="13"/>
  <c r="AH426" i="13"/>
  <c r="AH496" i="13"/>
  <c r="AH485" i="13"/>
  <c r="AH509" i="13"/>
  <c r="AH466" i="13"/>
  <c r="AH115" i="13"/>
  <c r="AH94" i="13"/>
  <c r="AH486" i="13"/>
  <c r="AH473" i="13"/>
  <c r="AH107" i="13"/>
  <c r="AH495" i="13"/>
  <c r="AH75" i="13"/>
  <c r="AH424" i="13"/>
  <c r="AH483" i="13"/>
  <c r="AH512" i="13"/>
  <c r="AH110" i="13"/>
  <c r="AH79" i="13"/>
  <c r="AH511" i="13"/>
  <c r="AH502" i="13"/>
  <c r="AH73" i="13"/>
  <c r="AH448" i="13"/>
  <c r="AH383" i="13"/>
  <c r="AH469" i="13"/>
  <c r="AH405" i="13"/>
  <c r="AH460" i="13"/>
  <c r="AH456" i="13"/>
  <c r="AH436" i="13"/>
  <c r="AH427" i="13"/>
  <c r="AH418" i="13"/>
  <c r="AH408" i="13"/>
  <c r="AH420" i="13"/>
  <c r="AH119" i="13"/>
  <c r="AH423" i="13"/>
  <c r="AH101" i="13"/>
  <c r="AH385" i="13"/>
  <c r="AH201" i="13"/>
  <c r="AH86" i="13"/>
  <c r="AH184" i="13"/>
  <c r="AH204" i="13"/>
  <c r="AH105" i="13"/>
  <c r="AH89" i="13"/>
  <c r="AH507" i="13"/>
  <c r="AH484" i="13"/>
  <c r="AH104" i="13"/>
  <c r="AH83" i="13"/>
  <c r="AH70" i="13"/>
  <c r="AH92" i="13"/>
  <c r="AH500" i="13"/>
  <c r="AH490" i="13"/>
  <c r="AH112" i="13"/>
  <c r="AH96" i="13"/>
  <c r="AH114" i="13"/>
  <c r="AH100" i="13"/>
  <c r="AH80" i="13"/>
  <c r="AH71" i="13"/>
  <c r="AH503" i="13"/>
  <c r="AH494" i="13"/>
  <c r="AH459" i="13"/>
  <c r="AH450" i="13"/>
  <c r="AH384" i="13"/>
  <c r="AH375" i="13"/>
  <c r="AH186" i="13"/>
  <c r="AH425" i="13"/>
  <c r="AH393" i="13"/>
  <c r="AH377" i="13"/>
  <c r="AH488" i="13"/>
  <c r="AH467" i="13"/>
  <c r="AH453" i="13"/>
  <c r="AH432" i="13"/>
  <c r="AH422" i="13"/>
  <c r="AH412" i="13"/>
  <c r="AH381" i="13"/>
  <c r="AH472" i="13"/>
  <c r="AH461" i="13"/>
  <c r="AH441" i="13"/>
  <c r="AH429" i="13"/>
  <c r="AH417" i="13"/>
  <c r="AH404" i="13"/>
  <c r="AH391" i="13"/>
  <c r="AH379" i="13"/>
  <c r="AH470" i="13"/>
  <c r="AH457" i="13"/>
  <c r="AH438" i="13"/>
  <c r="AH428" i="13"/>
  <c r="AH409" i="13"/>
  <c r="AH400" i="13"/>
  <c r="AH380" i="13"/>
  <c r="AH206" i="13"/>
  <c r="AH121" i="13"/>
  <c r="AH88" i="13"/>
  <c r="AH74" i="13"/>
  <c r="AH506" i="13"/>
  <c r="AH102" i="13"/>
  <c r="AH510" i="13"/>
  <c r="AH498" i="13"/>
  <c r="AH489" i="13"/>
  <c r="AH109" i="13"/>
  <c r="AH93" i="13"/>
  <c r="AH77" i="13"/>
  <c r="AH97" i="13"/>
  <c r="AH143" i="13"/>
  <c r="AH465" i="13"/>
  <c r="AH452" i="13"/>
  <c r="AH430" i="13"/>
  <c r="AH421" i="13"/>
  <c r="AH401" i="13"/>
  <c r="AH390" i="13"/>
  <c r="AH471" i="13"/>
  <c r="AH449" i="13"/>
  <c r="AH403" i="13"/>
  <c r="AH389" i="13"/>
  <c r="AH446" i="13"/>
  <c r="AH399" i="13"/>
  <c r="AH203" i="13"/>
  <c r="AH151" i="13"/>
  <c r="AH451" i="13"/>
  <c r="AH387" i="13"/>
  <c r="AH82" i="13"/>
  <c r="AH207" i="13"/>
  <c r="AH205" i="13"/>
  <c r="BQ174" i="3"/>
  <c r="BQ179" i="3"/>
  <c r="BQ172" i="3"/>
  <c r="BQ170" i="3"/>
  <c r="BQ178" i="3"/>
  <c r="BP168" i="3"/>
  <c r="BQ168" i="3" s="1"/>
  <c r="BQ176" i="3"/>
  <c r="BQ161" i="3"/>
  <c r="BP163" i="3"/>
  <c r="BQ163" i="3" s="1"/>
  <c r="C13" i="21" l="1" a="1"/>
  <c r="C13" i="21" s="1"/>
  <c r="Y374" i="13"/>
  <c r="W374" i="13"/>
  <c r="V374" i="13"/>
  <c r="AG374" i="13" s="1"/>
  <c r="U374" i="13"/>
  <c r="AF374" i="13" s="1"/>
  <c r="T374" i="13"/>
  <c r="AE374" i="13" s="1"/>
  <c r="S374" i="13"/>
  <c r="AD374" i="13" s="1"/>
  <c r="R374" i="13"/>
  <c r="AC374" i="13" s="1"/>
  <c r="Q374" i="13"/>
  <c r="AB374" i="13" s="1"/>
  <c r="P374" i="13"/>
  <c r="AA374" i="13" s="1"/>
  <c r="O374" i="13"/>
  <c r="M374" i="13"/>
  <c r="L374" i="13"/>
  <c r="K374" i="13"/>
  <c r="J374" i="13"/>
  <c r="G374" i="13" s="1"/>
  <c r="I374" i="13"/>
  <c r="Y373" i="13"/>
  <c r="W373" i="13"/>
  <c r="V373" i="13"/>
  <c r="AG373" i="13" s="1"/>
  <c r="U373" i="13"/>
  <c r="AF373" i="13" s="1"/>
  <c r="T373" i="13"/>
  <c r="AE373" i="13" s="1"/>
  <c r="S373" i="13"/>
  <c r="AD373" i="13" s="1"/>
  <c r="R373" i="13"/>
  <c r="AC373" i="13" s="1"/>
  <c r="Q373" i="13"/>
  <c r="AB373" i="13" s="1"/>
  <c r="P373" i="13"/>
  <c r="AA373" i="13" s="1"/>
  <c r="O373" i="13"/>
  <c r="M373" i="13"/>
  <c r="L373" i="13"/>
  <c r="K373" i="13"/>
  <c r="J373" i="13"/>
  <c r="G373" i="13" s="1"/>
  <c r="I373" i="13"/>
  <c r="Y372" i="13"/>
  <c r="W372" i="13"/>
  <c r="V372" i="13"/>
  <c r="AG372" i="13" s="1"/>
  <c r="U372" i="13"/>
  <c r="AF372" i="13" s="1"/>
  <c r="T372" i="13"/>
  <c r="AE372" i="13" s="1"/>
  <c r="S372" i="13"/>
  <c r="AD372" i="13" s="1"/>
  <c r="R372" i="13"/>
  <c r="AC372" i="13" s="1"/>
  <c r="Q372" i="13"/>
  <c r="AB372" i="13" s="1"/>
  <c r="P372" i="13"/>
  <c r="AA372" i="13" s="1"/>
  <c r="O372" i="13"/>
  <c r="M372" i="13"/>
  <c r="L372" i="13"/>
  <c r="K372" i="13"/>
  <c r="J372" i="13"/>
  <c r="G372" i="13" s="1"/>
  <c r="I372" i="13"/>
  <c r="Y371" i="13"/>
  <c r="W371" i="13"/>
  <c r="V371" i="13"/>
  <c r="AG371" i="13" s="1"/>
  <c r="U371" i="13"/>
  <c r="AF371" i="13" s="1"/>
  <c r="T371" i="13"/>
  <c r="AE371" i="13" s="1"/>
  <c r="S371" i="13"/>
  <c r="AD371" i="13" s="1"/>
  <c r="R371" i="13"/>
  <c r="AC371" i="13" s="1"/>
  <c r="Q371" i="13"/>
  <c r="AB371" i="13" s="1"/>
  <c r="P371" i="13"/>
  <c r="AA371" i="13" s="1"/>
  <c r="O371" i="13"/>
  <c r="M371" i="13"/>
  <c r="L371" i="13"/>
  <c r="K371" i="13"/>
  <c r="J371" i="13"/>
  <c r="I371" i="13"/>
  <c r="Y370" i="13"/>
  <c r="W370" i="13"/>
  <c r="V370" i="13"/>
  <c r="AG370" i="13" s="1"/>
  <c r="U370" i="13"/>
  <c r="AF370" i="13" s="1"/>
  <c r="T370" i="13"/>
  <c r="AE370" i="13" s="1"/>
  <c r="S370" i="13"/>
  <c r="AD370" i="13" s="1"/>
  <c r="R370" i="13"/>
  <c r="AC370" i="13" s="1"/>
  <c r="Q370" i="13"/>
  <c r="AB370" i="13" s="1"/>
  <c r="P370" i="13"/>
  <c r="AA370" i="13" s="1"/>
  <c r="O370" i="13"/>
  <c r="M370" i="13"/>
  <c r="L370" i="13"/>
  <c r="K370" i="13"/>
  <c r="J370" i="13"/>
  <c r="G370" i="13" s="1"/>
  <c r="I370" i="13"/>
  <c r="Y369" i="13"/>
  <c r="W369" i="13"/>
  <c r="V369" i="13"/>
  <c r="AG369" i="13" s="1"/>
  <c r="U369" i="13"/>
  <c r="AF369" i="13" s="1"/>
  <c r="T369" i="13"/>
  <c r="AE369" i="13" s="1"/>
  <c r="S369" i="13"/>
  <c r="AD369" i="13" s="1"/>
  <c r="R369" i="13"/>
  <c r="AC369" i="13" s="1"/>
  <c r="Q369" i="13"/>
  <c r="AB369" i="13" s="1"/>
  <c r="P369" i="13"/>
  <c r="AA369" i="13" s="1"/>
  <c r="O369" i="13"/>
  <c r="M369" i="13"/>
  <c r="L369" i="13"/>
  <c r="K369" i="13"/>
  <c r="J369" i="13"/>
  <c r="G369" i="13" s="1"/>
  <c r="I369" i="13"/>
  <c r="Y368" i="13"/>
  <c r="W368" i="13"/>
  <c r="V368" i="13"/>
  <c r="AG368" i="13" s="1"/>
  <c r="U368" i="13"/>
  <c r="AF368" i="13" s="1"/>
  <c r="T368" i="13"/>
  <c r="AE368" i="13" s="1"/>
  <c r="S368" i="13"/>
  <c r="AD368" i="13" s="1"/>
  <c r="R368" i="13"/>
  <c r="AC368" i="13" s="1"/>
  <c r="Q368" i="13"/>
  <c r="AB368" i="13" s="1"/>
  <c r="P368" i="13"/>
  <c r="AA368" i="13" s="1"/>
  <c r="O368" i="13"/>
  <c r="M368" i="13"/>
  <c r="L368" i="13"/>
  <c r="K368" i="13"/>
  <c r="J368" i="13"/>
  <c r="G368" i="13" s="1"/>
  <c r="I368" i="13"/>
  <c r="Y367" i="13"/>
  <c r="W367" i="13"/>
  <c r="V367" i="13"/>
  <c r="AG367" i="13" s="1"/>
  <c r="U367" i="13"/>
  <c r="AF367" i="13" s="1"/>
  <c r="T367" i="13"/>
  <c r="AE367" i="13" s="1"/>
  <c r="S367" i="13"/>
  <c r="AD367" i="13" s="1"/>
  <c r="R367" i="13"/>
  <c r="AC367" i="13" s="1"/>
  <c r="Q367" i="13"/>
  <c r="AB367" i="13" s="1"/>
  <c r="P367" i="13"/>
  <c r="AA367" i="13" s="1"/>
  <c r="O367" i="13"/>
  <c r="M367" i="13"/>
  <c r="L367" i="13"/>
  <c r="K367" i="13"/>
  <c r="J367" i="13"/>
  <c r="I367" i="13"/>
  <c r="Y366" i="13"/>
  <c r="W366" i="13"/>
  <c r="V366" i="13"/>
  <c r="AG366" i="13" s="1"/>
  <c r="U366" i="13"/>
  <c r="AF366" i="13" s="1"/>
  <c r="T366" i="13"/>
  <c r="AE366" i="13" s="1"/>
  <c r="S366" i="13"/>
  <c r="AD366" i="13" s="1"/>
  <c r="R366" i="13"/>
  <c r="AC366" i="13" s="1"/>
  <c r="Q366" i="13"/>
  <c r="AB366" i="13" s="1"/>
  <c r="P366" i="13"/>
  <c r="AA366" i="13" s="1"/>
  <c r="O366" i="13"/>
  <c r="M366" i="13"/>
  <c r="L366" i="13"/>
  <c r="K366" i="13"/>
  <c r="J366" i="13"/>
  <c r="G366" i="13" s="1"/>
  <c r="I366" i="13"/>
  <c r="Y365" i="13"/>
  <c r="W365" i="13"/>
  <c r="V365" i="13"/>
  <c r="AG365" i="13" s="1"/>
  <c r="U365" i="13"/>
  <c r="AF365" i="13" s="1"/>
  <c r="T365" i="13"/>
  <c r="AE365" i="13" s="1"/>
  <c r="S365" i="13"/>
  <c r="AD365" i="13" s="1"/>
  <c r="R365" i="13"/>
  <c r="AC365" i="13" s="1"/>
  <c r="Q365" i="13"/>
  <c r="AB365" i="13" s="1"/>
  <c r="P365" i="13"/>
  <c r="AA365" i="13" s="1"/>
  <c r="O365" i="13"/>
  <c r="M365" i="13"/>
  <c r="L365" i="13"/>
  <c r="K365" i="13"/>
  <c r="J365" i="13"/>
  <c r="G365" i="13" s="1"/>
  <c r="I365" i="13"/>
  <c r="Y364" i="13"/>
  <c r="W364" i="13"/>
  <c r="V364" i="13"/>
  <c r="AG364" i="13" s="1"/>
  <c r="U364" i="13"/>
  <c r="AF364" i="13" s="1"/>
  <c r="T364" i="13"/>
  <c r="AE364" i="13" s="1"/>
  <c r="S364" i="13"/>
  <c r="AD364" i="13" s="1"/>
  <c r="R364" i="13"/>
  <c r="AC364" i="13" s="1"/>
  <c r="Q364" i="13"/>
  <c r="AB364" i="13" s="1"/>
  <c r="P364" i="13"/>
  <c r="AA364" i="13" s="1"/>
  <c r="O364" i="13"/>
  <c r="M364" i="13"/>
  <c r="L364" i="13"/>
  <c r="K364" i="13"/>
  <c r="J364" i="13"/>
  <c r="G364" i="13" s="1"/>
  <c r="I364" i="13"/>
  <c r="Y363" i="13"/>
  <c r="W363" i="13"/>
  <c r="V363" i="13"/>
  <c r="AG363" i="13" s="1"/>
  <c r="U363" i="13"/>
  <c r="AF363" i="13" s="1"/>
  <c r="T363" i="13"/>
  <c r="AE363" i="13" s="1"/>
  <c r="S363" i="13"/>
  <c r="AD363" i="13" s="1"/>
  <c r="R363" i="13"/>
  <c r="AC363" i="13" s="1"/>
  <c r="Q363" i="13"/>
  <c r="AB363" i="13" s="1"/>
  <c r="P363" i="13"/>
  <c r="AA363" i="13" s="1"/>
  <c r="O363" i="13"/>
  <c r="M363" i="13"/>
  <c r="L363" i="13"/>
  <c r="K363" i="13"/>
  <c r="J363" i="13"/>
  <c r="I363" i="13"/>
  <c r="Y362" i="13"/>
  <c r="W362" i="13"/>
  <c r="V362" i="13"/>
  <c r="AG362" i="13" s="1"/>
  <c r="U362" i="13"/>
  <c r="AF362" i="13" s="1"/>
  <c r="T362" i="13"/>
  <c r="AE362" i="13" s="1"/>
  <c r="S362" i="13"/>
  <c r="AD362" i="13" s="1"/>
  <c r="R362" i="13"/>
  <c r="AC362" i="13" s="1"/>
  <c r="Q362" i="13"/>
  <c r="AB362" i="13" s="1"/>
  <c r="P362" i="13"/>
  <c r="AA362" i="13" s="1"/>
  <c r="O362" i="13"/>
  <c r="M362" i="13"/>
  <c r="L362" i="13"/>
  <c r="K362" i="13"/>
  <c r="J362" i="13"/>
  <c r="G362" i="13" s="1"/>
  <c r="I362" i="13"/>
  <c r="Y361" i="13"/>
  <c r="W361" i="13"/>
  <c r="V361" i="13"/>
  <c r="AG361" i="13" s="1"/>
  <c r="U361" i="13"/>
  <c r="AF361" i="13" s="1"/>
  <c r="T361" i="13"/>
  <c r="AE361" i="13" s="1"/>
  <c r="S361" i="13"/>
  <c r="AD361" i="13" s="1"/>
  <c r="R361" i="13"/>
  <c r="AC361" i="13" s="1"/>
  <c r="Q361" i="13"/>
  <c r="AB361" i="13" s="1"/>
  <c r="P361" i="13"/>
  <c r="AA361" i="13" s="1"/>
  <c r="O361" i="13"/>
  <c r="M361" i="13"/>
  <c r="L361" i="13"/>
  <c r="K361" i="13"/>
  <c r="J361" i="13"/>
  <c r="G361" i="13" s="1"/>
  <c r="I361" i="13"/>
  <c r="Y360" i="13"/>
  <c r="W360" i="13"/>
  <c r="V360" i="13"/>
  <c r="AG360" i="13" s="1"/>
  <c r="U360" i="13"/>
  <c r="AF360" i="13" s="1"/>
  <c r="T360" i="13"/>
  <c r="AE360" i="13" s="1"/>
  <c r="S360" i="13"/>
  <c r="AD360" i="13" s="1"/>
  <c r="R360" i="13"/>
  <c r="AC360" i="13" s="1"/>
  <c r="Q360" i="13"/>
  <c r="AB360" i="13" s="1"/>
  <c r="P360" i="13"/>
  <c r="AA360" i="13" s="1"/>
  <c r="O360" i="13"/>
  <c r="M360" i="13"/>
  <c r="L360" i="13"/>
  <c r="K360" i="13"/>
  <c r="J360" i="13"/>
  <c r="G360" i="13" s="1"/>
  <c r="I360" i="13"/>
  <c r="Y359" i="13"/>
  <c r="W359" i="13"/>
  <c r="V359" i="13"/>
  <c r="AG359" i="13" s="1"/>
  <c r="U359" i="13"/>
  <c r="AF359" i="13" s="1"/>
  <c r="T359" i="13"/>
  <c r="AE359" i="13" s="1"/>
  <c r="S359" i="13"/>
  <c r="AD359" i="13" s="1"/>
  <c r="R359" i="13"/>
  <c r="AC359" i="13" s="1"/>
  <c r="Q359" i="13"/>
  <c r="AB359" i="13" s="1"/>
  <c r="P359" i="13"/>
  <c r="AA359" i="13" s="1"/>
  <c r="O359" i="13"/>
  <c r="M359" i="13"/>
  <c r="L359" i="13"/>
  <c r="K359" i="13"/>
  <c r="J359" i="13"/>
  <c r="I359" i="13"/>
  <c r="Y358" i="13"/>
  <c r="W358" i="13"/>
  <c r="V358" i="13"/>
  <c r="AG358" i="13" s="1"/>
  <c r="U358" i="13"/>
  <c r="AF358" i="13" s="1"/>
  <c r="T358" i="13"/>
  <c r="AE358" i="13" s="1"/>
  <c r="S358" i="13"/>
  <c r="AD358" i="13" s="1"/>
  <c r="R358" i="13"/>
  <c r="AC358" i="13" s="1"/>
  <c r="Q358" i="13"/>
  <c r="AB358" i="13" s="1"/>
  <c r="P358" i="13"/>
  <c r="AA358" i="13" s="1"/>
  <c r="O358" i="13"/>
  <c r="M358" i="13"/>
  <c r="L358" i="13"/>
  <c r="K358" i="13"/>
  <c r="J358" i="13"/>
  <c r="G358" i="13" s="1"/>
  <c r="I358" i="13"/>
  <c r="Y357" i="13"/>
  <c r="W357" i="13"/>
  <c r="V357" i="13"/>
  <c r="AG357" i="13" s="1"/>
  <c r="U357" i="13"/>
  <c r="AF357" i="13" s="1"/>
  <c r="T357" i="13"/>
  <c r="AE357" i="13" s="1"/>
  <c r="S357" i="13"/>
  <c r="AD357" i="13" s="1"/>
  <c r="R357" i="13"/>
  <c r="AC357" i="13" s="1"/>
  <c r="Q357" i="13"/>
  <c r="AB357" i="13" s="1"/>
  <c r="P357" i="13"/>
  <c r="AA357" i="13" s="1"/>
  <c r="O357" i="13"/>
  <c r="M357" i="13"/>
  <c r="L357" i="13"/>
  <c r="K357" i="13"/>
  <c r="J357" i="13"/>
  <c r="G357" i="13" s="1"/>
  <c r="I357" i="13"/>
  <c r="Y356" i="13"/>
  <c r="W356" i="13"/>
  <c r="V356" i="13"/>
  <c r="AG356" i="13" s="1"/>
  <c r="U356" i="13"/>
  <c r="AF356" i="13" s="1"/>
  <c r="T356" i="13"/>
  <c r="AE356" i="13" s="1"/>
  <c r="S356" i="13"/>
  <c r="AD356" i="13" s="1"/>
  <c r="R356" i="13"/>
  <c r="AC356" i="13" s="1"/>
  <c r="Q356" i="13"/>
  <c r="AB356" i="13" s="1"/>
  <c r="P356" i="13"/>
  <c r="AA356" i="13" s="1"/>
  <c r="O356" i="13"/>
  <c r="M356" i="13"/>
  <c r="L356" i="13"/>
  <c r="K356" i="13"/>
  <c r="J356" i="13"/>
  <c r="G356" i="13" s="1"/>
  <c r="I356" i="13"/>
  <c r="Y355" i="13"/>
  <c r="W355" i="13"/>
  <c r="V355" i="13"/>
  <c r="AG355" i="13" s="1"/>
  <c r="U355" i="13"/>
  <c r="AF355" i="13" s="1"/>
  <c r="T355" i="13"/>
  <c r="AE355" i="13" s="1"/>
  <c r="S355" i="13"/>
  <c r="AD355" i="13" s="1"/>
  <c r="R355" i="13"/>
  <c r="AC355" i="13" s="1"/>
  <c r="Q355" i="13"/>
  <c r="AB355" i="13" s="1"/>
  <c r="P355" i="13"/>
  <c r="AA355" i="13" s="1"/>
  <c r="O355" i="13"/>
  <c r="M355" i="13"/>
  <c r="L355" i="13"/>
  <c r="K355" i="13"/>
  <c r="J355" i="13"/>
  <c r="I355" i="13"/>
  <c r="Y354" i="13"/>
  <c r="W354" i="13"/>
  <c r="V354" i="13"/>
  <c r="AG354" i="13" s="1"/>
  <c r="U354" i="13"/>
  <c r="AF354" i="13" s="1"/>
  <c r="T354" i="13"/>
  <c r="AE354" i="13" s="1"/>
  <c r="S354" i="13"/>
  <c r="AD354" i="13" s="1"/>
  <c r="R354" i="13"/>
  <c r="AC354" i="13" s="1"/>
  <c r="Q354" i="13"/>
  <c r="AB354" i="13" s="1"/>
  <c r="P354" i="13"/>
  <c r="AA354" i="13" s="1"/>
  <c r="O354" i="13"/>
  <c r="M354" i="13"/>
  <c r="L354" i="13"/>
  <c r="K354" i="13"/>
  <c r="J354" i="13"/>
  <c r="G354" i="13" s="1"/>
  <c r="I354" i="13"/>
  <c r="Y353" i="13"/>
  <c r="W353" i="13"/>
  <c r="V353" i="13"/>
  <c r="AG353" i="13" s="1"/>
  <c r="U353" i="13"/>
  <c r="AF353" i="13" s="1"/>
  <c r="T353" i="13"/>
  <c r="AE353" i="13" s="1"/>
  <c r="S353" i="13"/>
  <c r="AD353" i="13" s="1"/>
  <c r="R353" i="13"/>
  <c r="AC353" i="13" s="1"/>
  <c r="Q353" i="13"/>
  <c r="AB353" i="13" s="1"/>
  <c r="P353" i="13"/>
  <c r="AA353" i="13" s="1"/>
  <c r="O353" i="13"/>
  <c r="M353" i="13"/>
  <c r="L353" i="13"/>
  <c r="K353" i="13"/>
  <c r="J353" i="13"/>
  <c r="G353" i="13" s="1"/>
  <c r="I353" i="13"/>
  <c r="Y352" i="13"/>
  <c r="W352" i="13"/>
  <c r="V352" i="13"/>
  <c r="AG352" i="13" s="1"/>
  <c r="U352" i="13"/>
  <c r="AF352" i="13" s="1"/>
  <c r="T352" i="13"/>
  <c r="AE352" i="13" s="1"/>
  <c r="S352" i="13"/>
  <c r="AD352" i="13" s="1"/>
  <c r="R352" i="13"/>
  <c r="AC352" i="13" s="1"/>
  <c r="Q352" i="13"/>
  <c r="AB352" i="13" s="1"/>
  <c r="P352" i="13"/>
  <c r="AA352" i="13" s="1"/>
  <c r="O352" i="13"/>
  <c r="M352" i="13"/>
  <c r="L352" i="13"/>
  <c r="K352" i="13"/>
  <c r="J352" i="13"/>
  <c r="G352" i="13" s="1"/>
  <c r="I352" i="13"/>
  <c r="Y351" i="13"/>
  <c r="W351" i="13"/>
  <c r="V351" i="13"/>
  <c r="AG351" i="13" s="1"/>
  <c r="U351" i="13"/>
  <c r="AF351" i="13" s="1"/>
  <c r="T351" i="13"/>
  <c r="AE351" i="13" s="1"/>
  <c r="S351" i="13"/>
  <c r="AD351" i="13" s="1"/>
  <c r="R351" i="13"/>
  <c r="AC351" i="13" s="1"/>
  <c r="Q351" i="13"/>
  <c r="AB351" i="13" s="1"/>
  <c r="P351" i="13"/>
  <c r="AA351" i="13" s="1"/>
  <c r="O351" i="13"/>
  <c r="M351" i="13"/>
  <c r="L351" i="13"/>
  <c r="K351" i="13"/>
  <c r="J351" i="13"/>
  <c r="I351" i="13"/>
  <c r="Y350" i="13"/>
  <c r="W350" i="13"/>
  <c r="V350" i="13"/>
  <c r="AG350" i="13" s="1"/>
  <c r="U350" i="13"/>
  <c r="AF350" i="13" s="1"/>
  <c r="T350" i="13"/>
  <c r="AE350" i="13" s="1"/>
  <c r="S350" i="13"/>
  <c r="AD350" i="13" s="1"/>
  <c r="R350" i="13"/>
  <c r="AC350" i="13" s="1"/>
  <c r="Q350" i="13"/>
  <c r="AB350" i="13" s="1"/>
  <c r="P350" i="13"/>
  <c r="AA350" i="13" s="1"/>
  <c r="O350" i="13"/>
  <c r="M350" i="13"/>
  <c r="L350" i="13"/>
  <c r="K350" i="13"/>
  <c r="J350" i="13"/>
  <c r="G350" i="13" s="1"/>
  <c r="I350" i="13"/>
  <c r="Y349" i="13"/>
  <c r="W349" i="13"/>
  <c r="V349" i="13"/>
  <c r="AG349" i="13" s="1"/>
  <c r="U349" i="13"/>
  <c r="AF349" i="13" s="1"/>
  <c r="T349" i="13"/>
  <c r="AE349" i="13" s="1"/>
  <c r="S349" i="13"/>
  <c r="AD349" i="13" s="1"/>
  <c r="R349" i="13"/>
  <c r="AC349" i="13" s="1"/>
  <c r="Q349" i="13"/>
  <c r="AB349" i="13" s="1"/>
  <c r="P349" i="13"/>
  <c r="AA349" i="13" s="1"/>
  <c r="O349" i="13"/>
  <c r="M349" i="13"/>
  <c r="L349" i="13"/>
  <c r="K349" i="13"/>
  <c r="J349" i="13"/>
  <c r="G349" i="13" s="1"/>
  <c r="I349" i="13"/>
  <c r="Y348" i="13"/>
  <c r="W348" i="13"/>
  <c r="V348" i="13"/>
  <c r="AG348" i="13" s="1"/>
  <c r="U348" i="13"/>
  <c r="AF348" i="13" s="1"/>
  <c r="T348" i="13"/>
  <c r="AE348" i="13" s="1"/>
  <c r="S348" i="13"/>
  <c r="AD348" i="13" s="1"/>
  <c r="R348" i="13"/>
  <c r="AC348" i="13" s="1"/>
  <c r="Q348" i="13"/>
  <c r="AB348" i="13" s="1"/>
  <c r="P348" i="13"/>
  <c r="AA348" i="13" s="1"/>
  <c r="O348" i="13"/>
  <c r="M348" i="13"/>
  <c r="L348" i="13"/>
  <c r="K348" i="13"/>
  <c r="J348" i="13"/>
  <c r="G348" i="13" s="1"/>
  <c r="I348" i="13"/>
  <c r="Y347" i="13"/>
  <c r="W347" i="13"/>
  <c r="V347" i="13"/>
  <c r="AG347" i="13" s="1"/>
  <c r="U347" i="13"/>
  <c r="AF347" i="13" s="1"/>
  <c r="T347" i="13"/>
  <c r="AE347" i="13" s="1"/>
  <c r="S347" i="13"/>
  <c r="AD347" i="13" s="1"/>
  <c r="R347" i="13"/>
  <c r="AC347" i="13" s="1"/>
  <c r="Q347" i="13"/>
  <c r="AB347" i="13" s="1"/>
  <c r="P347" i="13"/>
  <c r="AA347" i="13" s="1"/>
  <c r="O347" i="13"/>
  <c r="M347" i="13"/>
  <c r="L347" i="13"/>
  <c r="K347" i="13"/>
  <c r="J347" i="13"/>
  <c r="I347" i="13"/>
  <c r="Y346" i="13"/>
  <c r="W346" i="13"/>
  <c r="V346" i="13"/>
  <c r="AG346" i="13" s="1"/>
  <c r="U346" i="13"/>
  <c r="AF346" i="13" s="1"/>
  <c r="T346" i="13"/>
  <c r="AE346" i="13" s="1"/>
  <c r="S346" i="13"/>
  <c r="AD346" i="13" s="1"/>
  <c r="R346" i="13"/>
  <c r="AC346" i="13" s="1"/>
  <c r="Q346" i="13"/>
  <c r="AB346" i="13" s="1"/>
  <c r="P346" i="13"/>
  <c r="AA346" i="13" s="1"/>
  <c r="O346" i="13"/>
  <c r="M346" i="13"/>
  <c r="L346" i="13"/>
  <c r="K346" i="13"/>
  <c r="J346" i="13"/>
  <c r="G346" i="13" s="1"/>
  <c r="I346" i="13"/>
  <c r="Y345" i="13"/>
  <c r="W345" i="13"/>
  <c r="V345" i="13"/>
  <c r="AG345" i="13" s="1"/>
  <c r="U345" i="13"/>
  <c r="AF345" i="13" s="1"/>
  <c r="T345" i="13"/>
  <c r="AE345" i="13" s="1"/>
  <c r="S345" i="13"/>
  <c r="AD345" i="13" s="1"/>
  <c r="R345" i="13"/>
  <c r="AC345" i="13" s="1"/>
  <c r="Q345" i="13"/>
  <c r="AB345" i="13" s="1"/>
  <c r="P345" i="13"/>
  <c r="AA345" i="13" s="1"/>
  <c r="O345" i="13"/>
  <c r="M345" i="13"/>
  <c r="L345" i="13"/>
  <c r="K345" i="13"/>
  <c r="J345" i="13"/>
  <c r="G345" i="13" s="1"/>
  <c r="I345" i="13"/>
  <c r="Y344" i="13"/>
  <c r="W344" i="13"/>
  <c r="V344" i="13"/>
  <c r="AG344" i="13" s="1"/>
  <c r="U344" i="13"/>
  <c r="AF344" i="13" s="1"/>
  <c r="T344" i="13"/>
  <c r="AE344" i="13" s="1"/>
  <c r="S344" i="13"/>
  <c r="AD344" i="13" s="1"/>
  <c r="R344" i="13"/>
  <c r="AC344" i="13" s="1"/>
  <c r="Q344" i="13"/>
  <c r="AB344" i="13" s="1"/>
  <c r="P344" i="13"/>
  <c r="AA344" i="13" s="1"/>
  <c r="O344" i="13"/>
  <c r="M344" i="13"/>
  <c r="L344" i="13"/>
  <c r="K344" i="13"/>
  <c r="J344" i="13"/>
  <c r="G344" i="13" s="1"/>
  <c r="I344" i="13"/>
  <c r="Y343" i="13"/>
  <c r="W343" i="13"/>
  <c r="V343" i="13"/>
  <c r="AG343" i="13" s="1"/>
  <c r="U343" i="13"/>
  <c r="AF343" i="13" s="1"/>
  <c r="T343" i="13"/>
  <c r="AE343" i="13" s="1"/>
  <c r="S343" i="13"/>
  <c r="AD343" i="13" s="1"/>
  <c r="R343" i="13"/>
  <c r="AC343" i="13" s="1"/>
  <c r="Q343" i="13"/>
  <c r="AB343" i="13" s="1"/>
  <c r="P343" i="13"/>
  <c r="AA343" i="13" s="1"/>
  <c r="O343" i="13"/>
  <c r="M343" i="13"/>
  <c r="L343" i="13"/>
  <c r="K343" i="13"/>
  <c r="J343" i="13"/>
  <c r="I343" i="13"/>
  <c r="Y342" i="13"/>
  <c r="W342" i="13"/>
  <c r="V342" i="13"/>
  <c r="AG342" i="13" s="1"/>
  <c r="U342" i="13"/>
  <c r="AF342" i="13" s="1"/>
  <c r="T342" i="13"/>
  <c r="AE342" i="13" s="1"/>
  <c r="S342" i="13"/>
  <c r="AD342" i="13" s="1"/>
  <c r="R342" i="13"/>
  <c r="AC342" i="13" s="1"/>
  <c r="Q342" i="13"/>
  <c r="AB342" i="13" s="1"/>
  <c r="P342" i="13"/>
  <c r="AA342" i="13" s="1"/>
  <c r="O342" i="13"/>
  <c r="M342" i="13"/>
  <c r="L342" i="13"/>
  <c r="K342" i="13"/>
  <c r="J342" i="13"/>
  <c r="G342" i="13" s="1"/>
  <c r="I342" i="13"/>
  <c r="Y341" i="13"/>
  <c r="W341" i="13"/>
  <c r="V341" i="13"/>
  <c r="AG341" i="13" s="1"/>
  <c r="U341" i="13"/>
  <c r="AF341" i="13" s="1"/>
  <c r="T341" i="13"/>
  <c r="AE341" i="13" s="1"/>
  <c r="S341" i="13"/>
  <c r="AD341" i="13" s="1"/>
  <c r="R341" i="13"/>
  <c r="AC341" i="13" s="1"/>
  <c r="Q341" i="13"/>
  <c r="AB341" i="13" s="1"/>
  <c r="P341" i="13"/>
  <c r="AA341" i="13" s="1"/>
  <c r="O341" i="13"/>
  <c r="M341" i="13"/>
  <c r="L341" i="13"/>
  <c r="K341" i="13"/>
  <c r="J341" i="13"/>
  <c r="G341" i="13" s="1"/>
  <c r="I341" i="13"/>
  <c r="Y340" i="13"/>
  <c r="W340" i="13"/>
  <c r="V340" i="13"/>
  <c r="AG340" i="13" s="1"/>
  <c r="U340" i="13"/>
  <c r="AF340" i="13" s="1"/>
  <c r="T340" i="13"/>
  <c r="AE340" i="13" s="1"/>
  <c r="S340" i="13"/>
  <c r="AD340" i="13" s="1"/>
  <c r="R340" i="13"/>
  <c r="AC340" i="13" s="1"/>
  <c r="Q340" i="13"/>
  <c r="AB340" i="13" s="1"/>
  <c r="P340" i="13"/>
  <c r="AA340" i="13" s="1"/>
  <c r="O340" i="13"/>
  <c r="M340" i="13"/>
  <c r="L340" i="13"/>
  <c r="K340" i="13"/>
  <c r="J340" i="13"/>
  <c r="G340" i="13" s="1"/>
  <c r="I340" i="13"/>
  <c r="Y339" i="13"/>
  <c r="W339" i="13"/>
  <c r="V339" i="13"/>
  <c r="AG339" i="13" s="1"/>
  <c r="U339" i="13"/>
  <c r="AF339" i="13" s="1"/>
  <c r="T339" i="13"/>
  <c r="AE339" i="13" s="1"/>
  <c r="S339" i="13"/>
  <c r="AD339" i="13" s="1"/>
  <c r="R339" i="13"/>
  <c r="AC339" i="13" s="1"/>
  <c r="Q339" i="13"/>
  <c r="AB339" i="13" s="1"/>
  <c r="P339" i="13"/>
  <c r="AA339" i="13" s="1"/>
  <c r="O339" i="13"/>
  <c r="M339" i="13"/>
  <c r="L339" i="13"/>
  <c r="K339" i="13"/>
  <c r="J339" i="13"/>
  <c r="I339" i="13"/>
  <c r="Y338" i="13"/>
  <c r="W338" i="13"/>
  <c r="V338" i="13"/>
  <c r="AG338" i="13" s="1"/>
  <c r="U338" i="13"/>
  <c r="AF338" i="13" s="1"/>
  <c r="T338" i="13"/>
  <c r="AE338" i="13" s="1"/>
  <c r="S338" i="13"/>
  <c r="AD338" i="13" s="1"/>
  <c r="R338" i="13"/>
  <c r="AC338" i="13" s="1"/>
  <c r="Q338" i="13"/>
  <c r="AB338" i="13" s="1"/>
  <c r="P338" i="13"/>
  <c r="AA338" i="13" s="1"/>
  <c r="O338" i="13"/>
  <c r="M338" i="13"/>
  <c r="L338" i="13"/>
  <c r="K338" i="13"/>
  <c r="J338" i="13"/>
  <c r="G338" i="13" s="1"/>
  <c r="I338" i="13"/>
  <c r="Y337" i="13"/>
  <c r="W337" i="13"/>
  <c r="V337" i="13"/>
  <c r="AG337" i="13" s="1"/>
  <c r="U337" i="13"/>
  <c r="AF337" i="13" s="1"/>
  <c r="T337" i="13"/>
  <c r="AE337" i="13" s="1"/>
  <c r="S337" i="13"/>
  <c r="AD337" i="13" s="1"/>
  <c r="R337" i="13"/>
  <c r="AC337" i="13" s="1"/>
  <c r="Q337" i="13"/>
  <c r="AB337" i="13" s="1"/>
  <c r="P337" i="13"/>
  <c r="AA337" i="13" s="1"/>
  <c r="O337" i="13"/>
  <c r="M337" i="13"/>
  <c r="L337" i="13"/>
  <c r="K337" i="13"/>
  <c r="J337" i="13"/>
  <c r="G337" i="13" s="1"/>
  <c r="I337" i="13"/>
  <c r="Y336" i="13"/>
  <c r="W336" i="13"/>
  <c r="V336" i="13"/>
  <c r="AG336" i="13" s="1"/>
  <c r="U336" i="13"/>
  <c r="AF336" i="13" s="1"/>
  <c r="T336" i="13"/>
  <c r="AE336" i="13" s="1"/>
  <c r="S336" i="13"/>
  <c r="AD336" i="13" s="1"/>
  <c r="R336" i="13"/>
  <c r="AC336" i="13" s="1"/>
  <c r="Q336" i="13"/>
  <c r="AB336" i="13" s="1"/>
  <c r="P336" i="13"/>
  <c r="AA336" i="13" s="1"/>
  <c r="O336" i="13"/>
  <c r="M336" i="13"/>
  <c r="L336" i="13"/>
  <c r="K336" i="13"/>
  <c r="J336" i="13"/>
  <c r="G336" i="13" s="1"/>
  <c r="I336" i="13"/>
  <c r="Y335" i="13"/>
  <c r="W335" i="13"/>
  <c r="V335" i="13"/>
  <c r="AG335" i="13" s="1"/>
  <c r="U335" i="13"/>
  <c r="AF335" i="13" s="1"/>
  <c r="T335" i="13"/>
  <c r="AE335" i="13" s="1"/>
  <c r="S335" i="13"/>
  <c r="AD335" i="13" s="1"/>
  <c r="R335" i="13"/>
  <c r="AC335" i="13" s="1"/>
  <c r="Q335" i="13"/>
  <c r="AB335" i="13" s="1"/>
  <c r="P335" i="13"/>
  <c r="AA335" i="13" s="1"/>
  <c r="O335" i="13"/>
  <c r="M335" i="13"/>
  <c r="L335" i="13"/>
  <c r="K335" i="13"/>
  <c r="J335" i="13"/>
  <c r="I335" i="13"/>
  <c r="Y334" i="13"/>
  <c r="W334" i="13"/>
  <c r="V334" i="13"/>
  <c r="AG334" i="13" s="1"/>
  <c r="U334" i="13"/>
  <c r="AF334" i="13" s="1"/>
  <c r="T334" i="13"/>
  <c r="AE334" i="13" s="1"/>
  <c r="S334" i="13"/>
  <c r="AD334" i="13" s="1"/>
  <c r="R334" i="13"/>
  <c r="AC334" i="13" s="1"/>
  <c r="Q334" i="13"/>
  <c r="AB334" i="13" s="1"/>
  <c r="P334" i="13"/>
  <c r="AA334" i="13" s="1"/>
  <c r="O334" i="13"/>
  <c r="M334" i="13"/>
  <c r="L334" i="13"/>
  <c r="K334" i="13"/>
  <c r="J334" i="13"/>
  <c r="G334" i="13" s="1"/>
  <c r="I334" i="13"/>
  <c r="Y333" i="13"/>
  <c r="W333" i="13"/>
  <c r="V333" i="13"/>
  <c r="AG333" i="13" s="1"/>
  <c r="U333" i="13"/>
  <c r="AF333" i="13" s="1"/>
  <c r="T333" i="13"/>
  <c r="AE333" i="13" s="1"/>
  <c r="S333" i="13"/>
  <c r="AD333" i="13" s="1"/>
  <c r="R333" i="13"/>
  <c r="AC333" i="13" s="1"/>
  <c r="Q333" i="13"/>
  <c r="AB333" i="13" s="1"/>
  <c r="P333" i="13"/>
  <c r="AA333" i="13" s="1"/>
  <c r="O333" i="13"/>
  <c r="M333" i="13"/>
  <c r="L333" i="13"/>
  <c r="K333" i="13"/>
  <c r="J333" i="13"/>
  <c r="G333" i="13" s="1"/>
  <c r="I333" i="13"/>
  <c r="Y332" i="13"/>
  <c r="W332" i="13"/>
  <c r="V332" i="13"/>
  <c r="AG332" i="13" s="1"/>
  <c r="U332" i="13"/>
  <c r="AF332" i="13" s="1"/>
  <c r="T332" i="13"/>
  <c r="AE332" i="13" s="1"/>
  <c r="S332" i="13"/>
  <c r="AD332" i="13" s="1"/>
  <c r="R332" i="13"/>
  <c r="AC332" i="13" s="1"/>
  <c r="Q332" i="13"/>
  <c r="AB332" i="13" s="1"/>
  <c r="P332" i="13"/>
  <c r="AA332" i="13" s="1"/>
  <c r="O332" i="13"/>
  <c r="M332" i="13"/>
  <c r="L332" i="13"/>
  <c r="K332" i="13"/>
  <c r="J332" i="13"/>
  <c r="G332" i="13" s="1"/>
  <c r="I332" i="13"/>
  <c r="Y331" i="13"/>
  <c r="W331" i="13"/>
  <c r="V331" i="13"/>
  <c r="AG331" i="13" s="1"/>
  <c r="U331" i="13"/>
  <c r="AF331" i="13" s="1"/>
  <c r="T331" i="13"/>
  <c r="AE331" i="13" s="1"/>
  <c r="S331" i="13"/>
  <c r="AD331" i="13" s="1"/>
  <c r="R331" i="13"/>
  <c r="AC331" i="13" s="1"/>
  <c r="Q331" i="13"/>
  <c r="AB331" i="13" s="1"/>
  <c r="P331" i="13"/>
  <c r="AA331" i="13" s="1"/>
  <c r="O331" i="13"/>
  <c r="M331" i="13"/>
  <c r="L331" i="13"/>
  <c r="K331" i="13"/>
  <c r="J331" i="13"/>
  <c r="I331" i="13"/>
  <c r="Y330" i="13"/>
  <c r="W330" i="13"/>
  <c r="V330" i="13"/>
  <c r="AG330" i="13" s="1"/>
  <c r="U330" i="13"/>
  <c r="AF330" i="13" s="1"/>
  <c r="T330" i="13"/>
  <c r="AE330" i="13" s="1"/>
  <c r="S330" i="13"/>
  <c r="AD330" i="13" s="1"/>
  <c r="R330" i="13"/>
  <c r="AC330" i="13" s="1"/>
  <c r="Q330" i="13"/>
  <c r="AB330" i="13" s="1"/>
  <c r="P330" i="13"/>
  <c r="AA330" i="13" s="1"/>
  <c r="O330" i="13"/>
  <c r="M330" i="13"/>
  <c r="L330" i="13"/>
  <c r="K330" i="13"/>
  <c r="J330" i="13"/>
  <c r="G330" i="13" s="1"/>
  <c r="I330" i="13"/>
  <c r="Y329" i="13"/>
  <c r="W329" i="13"/>
  <c r="V329" i="13"/>
  <c r="AG329" i="13" s="1"/>
  <c r="U329" i="13"/>
  <c r="AF329" i="13" s="1"/>
  <c r="T329" i="13"/>
  <c r="AE329" i="13" s="1"/>
  <c r="S329" i="13"/>
  <c r="AD329" i="13" s="1"/>
  <c r="R329" i="13"/>
  <c r="AC329" i="13" s="1"/>
  <c r="Q329" i="13"/>
  <c r="AB329" i="13" s="1"/>
  <c r="P329" i="13"/>
  <c r="AA329" i="13" s="1"/>
  <c r="O329" i="13"/>
  <c r="M329" i="13"/>
  <c r="L329" i="13"/>
  <c r="K329" i="13"/>
  <c r="J329" i="13"/>
  <c r="G329" i="13" s="1"/>
  <c r="I329" i="13"/>
  <c r="Y328" i="13"/>
  <c r="W328" i="13"/>
  <c r="V328" i="13"/>
  <c r="AG328" i="13" s="1"/>
  <c r="U328" i="13"/>
  <c r="AF328" i="13" s="1"/>
  <c r="T328" i="13"/>
  <c r="AE328" i="13" s="1"/>
  <c r="S328" i="13"/>
  <c r="AD328" i="13" s="1"/>
  <c r="R328" i="13"/>
  <c r="AC328" i="13" s="1"/>
  <c r="Q328" i="13"/>
  <c r="AB328" i="13" s="1"/>
  <c r="P328" i="13"/>
  <c r="AA328" i="13" s="1"/>
  <c r="O328" i="13"/>
  <c r="M328" i="13"/>
  <c r="L328" i="13"/>
  <c r="K328" i="13"/>
  <c r="J328" i="13"/>
  <c r="G328" i="13" s="1"/>
  <c r="I328" i="13"/>
  <c r="Y327" i="13"/>
  <c r="W327" i="13"/>
  <c r="V327" i="13"/>
  <c r="AG327" i="13" s="1"/>
  <c r="U327" i="13"/>
  <c r="AF327" i="13" s="1"/>
  <c r="T327" i="13"/>
  <c r="AE327" i="13" s="1"/>
  <c r="S327" i="13"/>
  <c r="AD327" i="13" s="1"/>
  <c r="R327" i="13"/>
  <c r="AC327" i="13" s="1"/>
  <c r="Q327" i="13"/>
  <c r="AB327" i="13" s="1"/>
  <c r="P327" i="13"/>
  <c r="AA327" i="13" s="1"/>
  <c r="O327" i="13"/>
  <c r="M327" i="13"/>
  <c r="L327" i="13"/>
  <c r="K327" i="13"/>
  <c r="J327" i="13"/>
  <c r="I327" i="13"/>
  <c r="Y326" i="13"/>
  <c r="W326" i="13"/>
  <c r="V326" i="13"/>
  <c r="AG326" i="13" s="1"/>
  <c r="U326" i="13"/>
  <c r="AF326" i="13" s="1"/>
  <c r="T326" i="13"/>
  <c r="AE326" i="13" s="1"/>
  <c r="S326" i="13"/>
  <c r="AD326" i="13" s="1"/>
  <c r="R326" i="13"/>
  <c r="AC326" i="13" s="1"/>
  <c r="Q326" i="13"/>
  <c r="AB326" i="13" s="1"/>
  <c r="P326" i="13"/>
  <c r="AA326" i="13" s="1"/>
  <c r="O326" i="13"/>
  <c r="M326" i="13"/>
  <c r="L326" i="13"/>
  <c r="K326" i="13"/>
  <c r="J326" i="13"/>
  <c r="G326" i="13" s="1"/>
  <c r="I326" i="13"/>
  <c r="Y325" i="13"/>
  <c r="W325" i="13"/>
  <c r="V325" i="13"/>
  <c r="AG325" i="13" s="1"/>
  <c r="U325" i="13"/>
  <c r="AF325" i="13" s="1"/>
  <c r="T325" i="13"/>
  <c r="AE325" i="13" s="1"/>
  <c r="S325" i="13"/>
  <c r="AD325" i="13" s="1"/>
  <c r="R325" i="13"/>
  <c r="AC325" i="13" s="1"/>
  <c r="Q325" i="13"/>
  <c r="AB325" i="13" s="1"/>
  <c r="P325" i="13"/>
  <c r="AA325" i="13" s="1"/>
  <c r="O325" i="13"/>
  <c r="M325" i="13"/>
  <c r="L325" i="13"/>
  <c r="K325" i="13"/>
  <c r="J325" i="13"/>
  <c r="G325" i="13" s="1"/>
  <c r="I325" i="13"/>
  <c r="Y324" i="13"/>
  <c r="W324" i="13"/>
  <c r="V324" i="13"/>
  <c r="AG324" i="13" s="1"/>
  <c r="U324" i="13"/>
  <c r="AF324" i="13" s="1"/>
  <c r="T324" i="13"/>
  <c r="AE324" i="13" s="1"/>
  <c r="S324" i="13"/>
  <c r="AD324" i="13" s="1"/>
  <c r="R324" i="13"/>
  <c r="AC324" i="13" s="1"/>
  <c r="Q324" i="13"/>
  <c r="AB324" i="13" s="1"/>
  <c r="P324" i="13"/>
  <c r="AA324" i="13" s="1"/>
  <c r="O324" i="13"/>
  <c r="M324" i="13"/>
  <c r="L324" i="13"/>
  <c r="K324" i="13"/>
  <c r="J324" i="13"/>
  <c r="G324" i="13" s="1"/>
  <c r="I324" i="13"/>
  <c r="H324" i="13"/>
  <c r="Y323" i="13"/>
  <c r="W323" i="13"/>
  <c r="V323" i="13"/>
  <c r="AG323" i="13" s="1"/>
  <c r="U323" i="13"/>
  <c r="AF323" i="13" s="1"/>
  <c r="T323" i="13"/>
  <c r="AE323" i="13" s="1"/>
  <c r="S323" i="13"/>
  <c r="AD323" i="13" s="1"/>
  <c r="R323" i="13"/>
  <c r="AC323" i="13" s="1"/>
  <c r="Q323" i="13"/>
  <c r="AB323" i="13" s="1"/>
  <c r="P323" i="13"/>
  <c r="AA323" i="13" s="1"/>
  <c r="O323" i="13"/>
  <c r="M323" i="13"/>
  <c r="L323" i="13"/>
  <c r="K323" i="13"/>
  <c r="J323" i="13"/>
  <c r="I323" i="13"/>
  <c r="H323" i="13"/>
  <c r="Y322" i="13"/>
  <c r="W322" i="13"/>
  <c r="V322" i="13"/>
  <c r="AG322" i="13" s="1"/>
  <c r="U322" i="13"/>
  <c r="AF322" i="13" s="1"/>
  <c r="T322" i="13"/>
  <c r="AE322" i="13" s="1"/>
  <c r="S322" i="13"/>
  <c r="AD322" i="13" s="1"/>
  <c r="R322" i="13"/>
  <c r="AC322" i="13" s="1"/>
  <c r="Q322" i="13"/>
  <c r="AB322" i="13" s="1"/>
  <c r="P322" i="13"/>
  <c r="AA322" i="13" s="1"/>
  <c r="O322" i="13"/>
  <c r="M322" i="13"/>
  <c r="L322" i="13"/>
  <c r="K322" i="13"/>
  <c r="J322" i="13"/>
  <c r="G322" i="13" s="1"/>
  <c r="I322" i="13"/>
  <c r="H322" i="13"/>
  <c r="Y321" i="13"/>
  <c r="W321" i="13"/>
  <c r="V321" i="13"/>
  <c r="AG321" i="13" s="1"/>
  <c r="U321" i="13"/>
  <c r="AF321" i="13" s="1"/>
  <c r="T321" i="13"/>
  <c r="AE321" i="13" s="1"/>
  <c r="S321" i="13"/>
  <c r="AD321" i="13" s="1"/>
  <c r="R321" i="13"/>
  <c r="AC321" i="13" s="1"/>
  <c r="Q321" i="13"/>
  <c r="AB321" i="13" s="1"/>
  <c r="P321" i="13"/>
  <c r="AA321" i="13" s="1"/>
  <c r="O321" i="13"/>
  <c r="M321" i="13"/>
  <c r="L321" i="13"/>
  <c r="K321" i="13"/>
  <c r="J321" i="13"/>
  <c r="G321" i="13" s="1"/>
  <c r="I321" i="13"/>
  <c r="H321" i="13"/>
  <c r="Y320" i="13"/>
  <c r="W320" i="13"/>
  <c r="V320" i="13"/>
  <c r="AG320" i="13" s="1"/>
  <c r="U320" i="13"/>
  <c r="AF320" i="13" s="1"/>
  <c r="T320" i="13"/>
  <c r="AE320" i="13" s="1"/>
  <c r="S320" i="13"/>
  <c r="AD320" i="13" s="1"/>
  <c r="R320" i="13"/>
  <c r="AC320" i="13" s="1"/>
  <c r="Q320" i="13"/>
  <c r="AB320" i="13" s="1"/>
  <c r="P320" i="13"/>
  <c r="AA320" i="13" s="1"/>
  <c r="O320" i="13"/>
  <c r="M320" i="13"/>
  <c r="L320" i="13"/>
  <c r="K320" i="13"/>
  <c r="J320" i="13"/>
  <c r="G320" i="13" s="1"/>
  <c r="I320" i="13"/>
  <c r="H320" i="13"/>
  <c r="Y318" i="13"/>
  <c r="V318" i="13"/>
  <c r="U318" i="13"/>
  <c r="T318" i="13"/>
  <c r="S318" i="13"/>
  <c r="R318" i="13"/>
  <c r="Q318" i="13"/>
  <c r="P318" i="13"/>
  <c r="O318" i="13"/>
  <c r="N318" i="13"/>
  <c r="M318" i="13"/>
  <c r="L318" i="13"/>
  <c r="K318" i="13"/>
  <c r="J318" i="13"/>
  <c r="G318" i="13" s="1"/>
  <c r="I318" i="13"/>
  <c r="H318" i="13"/>
  <c r="Y317" i="13"/>
  <c r="V317" i="13"/>
  <c r="U317" i="13"/>
  <c r="T317" i="13"/>
  <c r="S317" i="13"/>
  <c r="R317" i="13"/>
  <c r="Q317" i="13"/>
  <c r="P317" i="13"/>
  <c r="O317" i="13"/>
  <c r="N317" i="13"/>
  <c r="M317" i="13"/>
  <c r="L317" i="13"/>
  <c r="K317" i="13"/>
  <c r="J317" i="13"/>
  <c r="G317" i="13" s="1"/>
  <c r="I317" i="13"/>
  <c r="H317" i="13"/>
  <c r="Y316" i="13"/>
  <c r="V316" i="13"/>
  <c r="U316" i="13"/>
  <c r="T316" i="13"/>
  <c r="S316" i="13"/>
  <c r="R316" i="13"/>
  <c r="Q316" i="13"/>
  <c r="P316" i="13"/>
  <c r="O316" i="13"/>
  <c r="N316" i="13"/>
  <c r="M316" i="13"/>
  <c r="L316" i="13"/>
  <c r="K316" i="13"/>
  <c r="J316" i="13"/>
  <c r="I316" i="13"/>
  <c r="H316" i="13"/>
  <c r="Y315" i="13"/>
  <c r="V315" i="13"/>
  <c r="U315" i="13"/>
  <c r="T315" i="13"/>
  <c r="S315" i="13"/>
  <c r="R315" i="13"/>
  <c r="Q315" i="13"/>
  <c r="P315" i="13"/>
  <c r="O315" i="13"/>
  <c r="N315" i="13"/>
  <c r="M315" i="13"/>
  <c r="L315" i="13"/>
  <c r="K315" i="13"/>
  <c r="J315" i="13"/>
  <c r="I315" i="13"/>
  <c r="H315" i="13"/>
  <c r="Y314" i="13"/>
  <c r="V314" i="13"/>
  <c r="U314" i="13"/>
  <c r="T314" i="13"/>
  <c r="S314" i="13"/>
  <c r="R314" i="13"/>
  <c r="Q314" i="13"/>
  <c r="P314" i="13"/>
  <c r="O314" i="13"/>
  <c r="N314" i="13"/>
  <c r="M314" i="13"/>
  <c r="L314" i="13"/>
  <c r="K314" i="13"/>
  <c r="J314" i="13"/>
  <c r="G314" i="13" s="1"/>
  <c r="I314" i="13"/>
  <c r="H314" i="13"/>
  <c r="Y313" i="13"/>
  <c r="V313" i="13"/>
  <c r="U313" i="13"/>
  <c r="T313" i="13"/>
  <c r="S313" i="13"/>
  <c r="R313" i="13"/>
  <c r="Q313" i="13"/>
  <c r="P313" i="13"/>
  <c r="O313" i="13"/>
  <c r="N313" i="13"/>
  <c r="M313" i="13"/>
  <c r="L313" i="13"/>
  <c r="K313" i="13"/>
  <c r="J313" i="13"/>
  <c r="I313" i="13"/>
  <c r="H313" i="13"/>
  <c r="Y312" i="13"/>
  <c r="V312" i="13"/>
  <c r="U312" i="13"/>
  <c r="T312" i="13"/>
  <c r="S312" i="13"/>
  <c r="R312" i="13"/>
  <c r="Q312" i="13"/>
  <c r="P312" i="13"/>
  <c r="O312" i="13"/>
  <c r="N312" i="13"/>
  <c r="M312" i="13"/>
  <c r="L312" i="13"/>
  <c r="K312" i="13"/>
  <c r="J312" i="13"/>
  <c r="G312" i="13" s="1"/>
  <c r="I312" i="13"/>
  <c r="H312" i="13"/>
  <c r="Y311" i="13"/>
  <c r="V311" i="13"/>
  <c r="U311" i="13"/>
  <c r="T311" i="13"/>
  <c r="S311" i="13"/>
  <c r="R311" i="13"/>
  <c r="Q311" i="13"/>
  <c r="P311" i="13"/>
  <c r="O311" i="13"/>
  <c r="N311" i="13"/>
  <c r="M311" i="13"/>
  <c r="L311" i="13"/>
  <c r="K311" i="13"/>
  <c r="J311" i="13"/>
  <c r="I311" i="13"/>
  <c r="H311" i="13"/>
  <c r="Y310" i="13"/>
  <c r="V310" i="13"/>
  <c r="U310" i="13"/>
  <c r="T310" i="13"/>
  <c r="S310" i="13"/>
  <c r="R310" i="13"/>
  <c r="Q310" i="13"/>
  <c r="P310" i="13"/>
  <c r="O310" i="13"/>
  <c r="N310" i="13"/>
  <c r="M310" i="13"/>
  <c r="L310" i="13"/>
  <c r="K310" i="13"/>
  <c r="J310" i="13"/>
  <c r="G310" i="13" s="1"/>
  <c r="I310" i="13"/>
  <c r="H310" i="13"/>
  <c r="Y309" i="13"/>
  <c r="V309" i="13"/>
  <c r="U309" i="13"/>
  <c r="T309" i="13"/>
  <c r="S309" i="13"/>
  <c r="R309" i="13"/>
  <c r="Q309" i="13"/>
  <c r="P309" i="13"/>
  <c r="O309" i="13"/>
  <c r="N309" i="13"/>
  <c r="M309" i="13"/>
  <c r="L309" i="13"/>
  <c r="K309" i="13"/>
  <c r="J309" i="13"/>
  <c r="I309" i="13"/>
  <c r="H309" i="13"/>
  <c r="Y308" i="13"/>
  <c r="V308" i="13"/>
  <c r="U308" i="13"/>
  <c r="T308" i="13"/>
  <c r="S308" i="13"/>
  <c r="R308" i="13"/>
  <c r="Q308" i="13"/>
  <c r="P308" i="13"/>
  <c r="O308" i="13"/>
  <c r="N308" i="13"/>
  <c r="M308" i="13"/>
  <c r="L308" i="13"/>
  <c r="K308" i="13"/>
  <c r="J308" i="13"/>
  <c r="G308" i="13" s="1"/>
  <c r="I308" i="13"/>
  <c r="H308" i="13"/>
  <c r="Y307" i="13"/>
  <c r="V307" i="13"/>
  <c r="U307" i="13"/>
  <c r="T307" i="13"/>
  <c r="S307" i="13"/>
  <c r="R307" i="13"/>
  <c r="Q307" i="13"/>
  <c r="P307" i="13"/>
  <c r="O307" i="13"/>
  <c r="N307" i="13"/>
  <c r="M307" i="13"/>
  <c r="L307" i="13"/>
  <c r="K307" i="13"/>
  <c r="J307" i="13"/>
  <c r="I307" i="13"/>
  <c r="H307" i="13"/>
  <c r="Y306" i="13"/>
  <c r="V306" i="13"/>
  <c r="U306" i="13"/>
  <c r="T306" i="13"/>
  <c r="S306" i="13"/>
  <c r="R306" i="13"/>
  <c r="Q306" i="13"/>
  <c r="P306" i="13"/>
  <c r="O306" i="13"/>
  <c r="N306" i="13"/>
  <c r="M306" i="13"/>
  <c r="L306" i="13"/>
  <c r="K306" i="13"/>
  <c r="J306" i="13"/>
  <c r="G306" i="13" s="1"/>
  <c r="I306" i="13"/>
  <c r="H306" i="13"/>
  <c r="Y305" i="13"/>
  <c r="V305" i="13"/>
  <c r="U305" i="13"/>
  <c r="T305" i="13"/>
  <c r="S305" i="13"/>
  <c r="R305" i="13"/>
  <c r="Q305" i="13"/>
  <c r="P305" i="13"/>
  <c r="O305" i="13"/>
  <c r="N305" i="13"/>
  <c r="M305" i="13"/>
  <c r="L305" i="13"/>
  <c r="K305" i="13"/>
  <c r="J305" i="13"/>
  <c r="I305" i="13"/>
  <c r="H305" i="13"/>
  <c r="Y304" i="13"/>
  <c r="V304" i="13"/>
  <c r="U304" i="13"/>
  <c r="T304" i="13"/>
  <c r="S304" i="13"/>
  <c r="R304" i="13"/>
  <c r="Q304" i="13"/>
  <c r="P304" i="13"/>
  <c r="O304" i="13"/>
  <c r="N304" i="13"/>
  <c r="M304" i="13"/>
  <c r="L304" i="13"/>
  <c r="K304" i="13"/>
  <c r="J304" i="13"/>
  <c r="G304" i="13" s="1"/>
  <c r="I304" i="13"/>
  <c r="H304" i="13"/>
  <c r="Y303" i="13"/>
  <c r="V303" i="13"/>
  <c r="U303" i="13"/>
  <c r="T303" i="13"/>
  <c r="S303" i="13"/>
  <c r="R303" i="13"/>
  <c r="Q303" i="13"/>
  <c r="P303" i="13"/>
  <c r="O303" i="13"/>
  <c r="N303" i="13"/>
  <c r="M303" i="13"/>
  <c r="L303" i="13"/>
  <c r="K303" i="13"/>
  <c r="J303" i="13"/>
  <c r="I303" i="13"/>
  <c r="H303" i="13"/>
  <c r="Y302" i="13"/>
  <c r="V302" i="13"/>
  <c r="U302" i="13"/>
  <c r="T302" i="13"/>
  <c r="S302" i="13"/>
  <c r="R302" i="13"/>
  <c r="Q302" i="13"/>
  <c r="P302" i="13"/>
  <c r="O302" i="13"/>
  <c r="N302" i="13"/>
  <c r="M302" i="13"/>
  <c r="L302" i="13"/>
  <c r="K302" i="13"/>
  <c r="J302" i="13"/>
  <c r="G302" i="13" s="1"/>
  <c r="I302" i="13"/>
  <c r="H302" i="13"/>
  <c r="Y301" i="13"/>
  <c r="V301" i="13"/>
  <c r="U301" i="13"/>
  <c r="T301" i="13"/>
  <c r="S301" i="13"/>
  <c r="R301" i="13"/>
  <c r="Q301" i="13"/>
  <c r="P301" i="13"/>
  <c r="O301" i="13"/>
  <c r="N301" i="13"/>
  <c r="M301" i="13"/>
  <c r="L301" i="13"/>
  <c r="K301" i="13"/>
  <c r="J301" i="13"/>
  <c r="I301" i="13"/>
  <c r="H301" i="13"/>
  <c r="Y300" i="13"/>
  <c r="V300" i="13"/>
  <c r="U300" i="13"/>
  <c r="T300" i="13"/>
  <c r="S300" i="13"/>
  <c r="R300" i="13"/>
  <c r="Q300" i="13"/>
  <c r="P300" i="13"/>
  <c r="O300" i="13"/>
  <c r="N300" i="13"/>
  <c r="M300" i="13"/>
  <c r="L300" i="13"/>
  <c r="K300" i="13"/>
  <c r="J300" i="13"/>
  <c r="G300" i="13" s="1"/>
  <c r="I300" i="13"/>
  <c r="H300" i="13"/>
  <c r="Y299" i="13"/>
  <c r="V299" i="13"/>
  <c r="U299" i="13"/>
  <c r="T299" i="13"/>
  <c r="S299" i="13"/>
  <c r="R299" i="13"/>
  <c r="Q299" i="13"/>
  <c r="P299" i="13"/>
  <c r="O299" i="13"/>
  <c r="N299" i="13"/>
  <c r="M299" i="13"/>
  <c r="L299" i="13"/>
  <c r="K299" i="13"/>
  <c r="J299" i="13"/>
  <c r="I299" i="13"/>
  <c r="H299" i="13"/>
  <c r="Y298" i="13"/>
  <c r="V298" i="13"/>
  <c r="U298" i="13"/>
  <c r="T298" i="13"/>
  <c r="S298" i="13"/>
  <c r="R298" i="13"/>
  <c r="Q298" i="13"/>
  <c r="P298" i="13"/>
  <c r="O298" i="13"/>
  <c r="N298" i="13"/>
  <c r="M298" i="13"/>
  <c r="L298" i="13"/>
  <c r="K298" i="13"/>
  <c r="J298" i="13"/>
  <c r="G298" i="13" s="1"/>
  <c r="I298" i="13"/>
  <c r="H298" i="13"/>
  <c r="Y297" i="13"/>
  <c r="V297" i="13"/>
  <c r="U297" i="13"/>
  <c r="T297" i="13"/>
  <c r="S297" i="13"/>
  <c r="R297" i="13"/>
  <c r="Q297" i="13"/>
  <c r="P297" i="13"/>
  <c r="O297" i="13"/>
  <c r="N297" i="13"/>
  <c r="M297" i="13"/>
  <c r="L297" i="13"/>
  <c r="K297" i="13"/>
  <c r="J297" i="13"/>
  <c r="I297" i="13"/>
  <c r="H297" i="13"/>
  <c r="Y296" i="13"/>
  <c r="V296" i="13"/>
  <c r="U296" i="13"/>
  <c r="T296" i="13"/>
  <c r="S296" i="13"/>
  <c r="R296" i="13"/>
  <c r="Q296" i="13"/>
  <c r="P296" i="13"/>
  <c r="O296" i="13"/>
  <c r="N296" i="13"/>
  <c r="M296" i="13"/>
  <c r="L296" i="13"/>
  <c r="K296" i="13"/>
  <c r="J296" i="13"/>
  <c r="G296" i="13" s="1"/>
  <c r="I296" i="13"/>
  <c r="H296" i="13"/>
  <c r="Y295" i="13"/>
  <c r="V295" i="13"/>
  <c r="U295" i="13"/>
  <c r="T295" i="13"/>
  <c r="S295" i="13"/>
  <c r="R295" i="13"/>
  <c r="Q295" i="13"/>
  <c r="P295" i="13"/>
  <c r="O295" i="13"/>
  <c r="N295" i="13"/>
  <c r="M295" i="13"/>
  <c r="L295" i="13"/>
  <c r="K295" i="13"/>
  <c r="J295" i="13"/>
  <c r="I295" i="13"/>
  <c r="H295" i="13"/>
  <c r="Y294" i="13"/>
  <c r="V294" i="13"/>
  <c r="U294" i="13"/>
  <c r="T294" i="13"/>
  <c r="S294" i="13"/>
  <c r="R294" i="13"/>
  <c r="Q294" i="13"/>
  <c r="P294" i="13"/>
  <c r="O294" i="13"/>
  <c r="N294" i="13"/>
  <c r="M294" i="13"/>
  <c r="L294" i="13"/>
  <c r="K294" i="13"/>
  <c r="J294" i="13"/>
  <c r="G294" i="13" s="1"/>
  <c r="I294" i="13"/>
  <c r="H294" i="13"/>
  <c r="Y293" i="13"/>
  <c r="V293" i="13"/>
  <c r="U293" i="13"/>
  <c r="T293" i="13"/>
  <c r="S293" i="13"/>
  <c r="R293" i="13"/>
  <c r="Q293" i="13"/>
  <c r="P293" i="13"/>
  <c r="O293" i="13"/>
  <c r="N293" i="13"/>
  <c r="M293" i="13"/>
  <c r="L293" i="13"/>
  <c r="K293" i="13"/>
  <c r="J293" i="13"/>
  <c r="I293" i="13"/>
  <c r="H293" i="13"/>
  <c r="Y292" i="13"/>
  <c r="V292" i="13"/>
  <c r="U292" i="13"/>
  <c r="T292" i="13"/>
  <c r="S292" i="13"/>
  <c r="R292" i="13"/>
  <c r="Q292" i="13"/>
  <c r="P292" i="13"/>
  <c r="O292" i="13"/>
  <c r="N292" i="13"/>
  <c r="M292" i="13"/>
  <c r="L292" i="13"/>
  <c r="K292" i="13"/>
  <c r="J292" i="13"/>
  <c r="G292" i="13" s="1"/>
  <c r="I292" i="13"/>
  <c r="H292" i="13"/>
  <c r="Y291" i="13"/>
  <c r="V291" i="13"/>
  <c r="U291" i="13"/>
  <c r="T291" i="13"/>
  <c r="S291" i="13"/>
  <c r="R291" i="13"/>
  <c r="Q291" i="13"/>
  <c r="P291" i="13"/>
  <c r="O291" i="13"/>
  <c r="N291" i="13"/>
  <c r="M291" i="13"/>
  <c r="L291" i="13"/>
  <c r="K291" i="13"/>
  <c r="J291" i="13"/>
  <c r="I291" i="13"/>
  <c r="H291" i="13"/>
  <c r="Y290" i="13"/>
  <c r="V290" i="13"/>
  <c r="U290" i="13"/>
  <c r="T290" i="13"/>
  <c r="S290" i="13"/>
  <c r="R290" i="13"/>
  <c r="Q290" i="13"/>
  <c r="P290" i="13"/>
  <c r="O290" i="13"/>
  <c r="N290" i="13"/>
  <c r="M290" i="13"/>
  <c r="L290" i="13"/>
  <c r="K290" i="13"/>
  <c r="J290" i="13"/>
  <c r="G290" i="13" s="1"/>
  <c r="I290" i="13"/>
  <c r="H290" i="13"/>
  <c r="Y289" i="13"/>
  <c r="V289" i="13"/>
  <c r="U289" i="13"/>
  <c r="T289" i="13"/>
  <c r="S289" i="13"/>
  <c r="R289" i="13"/>
  <c r="Q289" i="13"/>
  <c r="P289" i="13"/>
  <c r="O289" i="13"/>
  <c r="N289" i="13"/>
  <c r="M289" i="13"/>
  <c r="L289" i="13"/>
  <c r="K289" i="13"/>
  <c r="J289" i="13"/>
  <c r="G289" i="13" s="1"/>
  <c r="I289" i="13"/>
  <c r="H289" i="13"/>
  <c r="Y288" i="13"/>
  <c r="V288" i="13"/>
  <c r="U288" i="13"/>
  <c r="T288" i="13"/>
  <c r="S288" i="13"/>
  <c r="R288" i="13"/>
  <c r="Q288" i="13"/>
  <c r="P288" i="13"/>
  <c r="O288" i="13"/>
  <c r="N288" i="13"/>
  <c r="M288" i="13"/>
  <c r="L288" i="13"/>
  <c r="K288" i="13"/>
  <c r="J288" i="13"/>
  <c r="I288" i="13"/>
  <c r="H288" i="13"/>
  <c r="Y287" i="13"/>
  <c r="V287" i="13"/>
  <c r="U287" i="13"/>
  <c r="T287" i="13"/>
  <c r="S287" i="13"/>
  <c r="R287" i="13"/>
  <c r="Q287" i="13"/>
  <c r="P287" i="13"/>
  <c r="O287" i="13"/>
  <c r="N287" i="13"/>
  <c r="M287" i="13"/>
  <c r="L287" i="13"/>
  <c r="K287" i="13"/>
  <c r="J287" i="13"/>
  <c r="G287" i="13" s="1"/>
  <c r="I287" i="13"/>
  <c r="H287" i="13"/>
  <c r="Y286" i="13"/>
  <c r="V286" i="13"/>
  <c r="U286" i="13"/>
  <c r="T286" i="13"/>
  <c r="S286" i="13"/>
  <c r="R286" i="13"/>
  <c r="Q286" i="13"/>
  <c r="P286" i="13"/>
  <c r="O286" i="13"/>
  <c r="N286" i="13"/>
  <c r="M286" i="13"/>
  <c r="L286" i="13"/>
  <c r="K286" i="13"/>
  <c r="J286" i="13"/>
  <c r="G286" i="13" s="1"/>
  <c r="I286" i="13"/>
  <c r="H286" i="13"/>
  <c r="X41" i="3"/>
  <c r="W41" i="3"/>
  <c r="Q41" i="3"/>
  <c r="W318" i="13" s="1"/>
  <c r="X40" i="3"/>
  <c r="W40" i="3"/>
  <c r="Q40" i="3"/>
  <c r="W317" i="13" s="1"/>
  <c r="X39" i="3"/>
  <c r="W39" i="3"/>
  <c r="Q39" i="3"/>
  <c r="W316" i="13" s="1"/>
  <c r="X38" i="3"/>
  <c r="W38" i="3"/>
  <c r="Q38" i="3"/>
  <c r="W315" i="13" s="1"/>
  <c r="X37" i="3"/>
  <c r="W37" i="3"/>
  <c r="Q37" i="3"/>
  <c r="W314" i="13" s="1"/>
  <c r="X36" i="3"/>
  <c r="W36" i="3"/>
  <c r="Q36" i="3"/>
  <c r="W313" i="13" s="1"/>
  <c r="X35" i="3"/>
  <c r="W35" i="3"/>
  <c r="Q35" i="3"/>
  <c r="W312" i="13" s="1"/>
  <c r="X34" i="3"/>
  <c r="W34" i="3"/>
  <c r="Q34" i="3"/>
  <c r="W311" i="13" s="1"/>
  <c r="X33" i="3"/>
  <c r="W33" i="3"/>
  <c r="Q33" i="3"/>
  <c r="W310" i="13" s="1"/>
  <c r="X32" i="3"/>
  <c r="W32" i="3"/>
  <c r="Q32" i="3"/>
  <c r="W309" i="13" s="1"/>
  <c r="X31" i="3"/>
  <c r="W31" i="3"/>
  <c r="Q31" i="3"/>
  <c r="W308" i="13" s="1"/>
  <c r="X30" i="3"/>
  <c r="W30" i="3"/>
  <c r="Q30" i="3"/>
  <c r="W307" i="13" s="1"/>
  <c r="X29" i="3"/>
  <c r="W29" i="3"/>
  <c r="Q29" i="3"/>
  <c r="W306" i="13" s="1"/>
  <c r="X28" i="3"/>
  <c r="W28" i="3"/>
  <c r="Q28" i="3"/>
  <c r="W305" i="13" s="1"/>
  <c r="X27" i="3"/>
  <c r="W27" i="3"/>
  <c r="Q27" i="3"/>
  <c r="W304" i="13" s="1"/>
  <c r="X26" i="3"/>
  <c r="W26" i="3"/>
  <c r="Q26" i="3"/>
  <c r="W303" i="13" s="1"/>
  <c r="X25" i="3"/>
  <c r="W25" i="3"/>
  <c r="Q25" i="3"/>
  <c r="W302" i="13" s="1"/>
  <c r="X24" i="3"/>
  <c r="W24" i="3"/>
  <c r="Q24" i="3"/>
  <c r="W301" i="13" s="1"/>
  <c r="X23" i="3"/>
  <c r="W23" i="3"/>
  <c r="Q23" i="3"/>
  <c r="W300" i="13" s="1"/>
  <c r="X22" i="3"/>
  <c r="W22" i="3"/>
  <c r="Q22" i="3"/>
  <c r="W299" i="13" s="1"/>
  <c r="X21" i="3"/>
  <c r="W21" i="3"/>
  <c r="Q21" i="3"/>
  <c r="W298" i="13" s="1"/>
  <c r="X20" i="3"/>
  <c r="W20" i="3"/>
  <c r="Q20" i="3"/>
  <c r="W297" i="13" s="1"/>
  <c r="X19" i="3"/>
  <c r="W19" i="3"/>
  <c r="Q19" i="3"/>
  <c r="W296" i="13" s="1"/>
  <c r="X18" i="3"/>
  <c r="W18" i="3"/>
  <c r="Q18" i="3"/>
  <c r="W295" i="13" s="1"/>
  <c r="X17" i="3"/>
  <c r="W17" i="3"/>
  <c r="Q17" i="3"/>
  <c r="W294" i="13" s="1"/>
  <c r="X16" i="3"/>
  <c r="W16" i="3"/>
  <c r="Q16" i="3"/>
  <c r="W293" i="13" s="1"/>
  <c r="X15" i="3"/>
  <c r="W15" i="3"/>
  <c r="Q15" i="3"/>
  <c r="W292" i="13" s="1"/>
  <c r="X14" i="3"/>
  <c r="W14" i="3"/>
  <c r="Q14" i="3"/>
  <c r="W291" i="13" s="1"/>
  <c r="X13" i="3"/>
  <c r="W13" i="3"/>
  <c r="Q13" i="3"/>
  <c r="W290" i="13" s="1"/>
  <c r="X12" i="3"/>
  <c r="W12" i="3"/>
  <c r="Q12" i="3"/>
  <c r="W289" i="13" s="1"/>
  <c r="X11" i="3"/>
  <c r="W11" i="3"/>
  <c r="Q11" i="3"/>
  <c r="W288" i="13" s="1"/>
  <c r="X10" i="3"/>
  <c r="W10" i="3"/>
  <c r="Q10" i="3"/>
  <c r="W287" i="13" s="1"/>
  <c r="C14" i="21" l="1" a="1"/>
  <c r="C14" i="21" s="1"/>
  <c r="AG286" i="13"/>
  <c r="AG290" i="13"/>
  <c r="AG291" i="13"/>
  <c r="AG292" i="13"/>
  <c r="AG295" i="13"/>
  <c r="AG296" i="13"/>
  <c r="AG300" i="13"/>
  <c r="AG304" i="13"/>
  <c r="AG308" i="13"/>
  <c r="AG309" i="13"/>
  <c r="AG311" i="13"/>
  <c r="AG313" i="13"/>
  <c r="AG318" i="13"/>
  <c r="AH325" i="13"/>
  <c r="AH333" i="13"/>
  <c r="AH341" i="13"/>
  <c r="AH349" i="13"/>
  <c r="AH357" i="13"/>
  <c r="AH365" i="13"/>
  <c r="AH373" i="13"/>
  <c r="AG317" i="13"/>
  <c r="AG297" i="13"/>
  <c r="AG316" i="13"/>
  <c r="AG307" i="13"/>
  <c r="AG315" i="13"/>
  <c r="AG298" i="13"/>
  <c r="AG305" i="13"/>
  <c r="AG314" i="13"/>
  <c r="AH320" i="13"/>
  <c r="AH321" i="13"/>
  <c r="AH322" i="13"/>
  <c r="AH323" i="13"/>
  <c r="AH324" i="13"/>
  <c r="AH332" i="13"/>
  <c r="AH340" i="13"/>
  <c r="AH348" i="13"/>
  <c r="AH356" i="13"/>
  <c r="AH364" i="13"/>
  <c r="AH372" i="13"/>
  <c r="AG310" i="13"/>
  <c r="AA286" i="13"/>
  <c r="AA287" i="13"/>
  <c r="AA288" i="13"/>
  <c r="AA289" i="13"/>
  <c r="AA290" i="13"/>
  <c r="AA291" i="13"/>
  <c r="AA292" i="13"/>
  <c r="AA293" i="13"/>
  <c r="AA294" i="13"/>
  <c r="AA295" i="13"/>
  <c r="AA296" i="13"/>
  <c r="AA297" i="13"/>
  <c r="AA298" i="13"/>
  <c r="AA299" i="13"/>
  <c r="AA300" i="13"/>
  <c r="AA301" i="13"/>
  <c r="AA302" i="13"/>
  <c r="AA303" i="13"/>
  <c r="AA304" i="13"/>
  <c r="AA305" i="13"/>
  <c r="AA306" i="13"/>
  <c r="AA307" i="13"/>
  <c r="AA308" i="13"/>
  <c r="AA309" i="13"/>
  <c r="AA310" i="13"/>
  <c r="AA311" i="13"/>
  <c r="AA312" i="13"/>
  <c r="AA313" i="13"/>
  <c r="AA314" i="13"/>
  <c r="AA315" i="13"/>
  <c r="AA316" i="13"/>
  <c r="AA317" i="13"/>
  <c r="AA318" i="13"/>
  <c r="AH331" i="13"/>
  <c r="AH339" i="13"/>
  <c r="AH347" i="13"/>
  <c r="AH355" i="13"/>
  <c r="AH363" i="13"/>
  <c r="AH371" i="13"/>
  <c r="AG289" i="13"/>
  <c r="AG301" i="13"/>
  <c r="AG303" i="13"/>
  <c r="AB286" i="13"/>
  <c r="AB287" i="13"/>
  <c r="AB288" i="13"/>
  <c r="AB289" i="13"/>
  <c r="AB290" i="13"/>
  <c r="AB291" i="13"/>
  <c r="AB292" i="13"/>
  <c r="AB293" i="13"/>
  <c r="AB294" i="13"/>
  <c r="AB295" i="13"/>
  <c r="AB296" i="13"/>
  <c r="AB297" i="13"/>
  <c r="AB298" i="13"/>
  <c r="AB299" i="13"/>
  <c r="AB300" i="13"/>
  <c r="AB301" i="13"/>
  <c r="AB302" i="13"/>
  <c r="AB303" i="13"/>
  <c r="AB304" i="13"/>
  <c r="AB305" i="13"/>
  <c r="AB306" i="13"/>
  <c r="AB307" i="13"/>
  <c r="AB308" i="13"/>
  <c r="AB309" i="13"/>
  <c r="AB310" i="13"/>
  <c r="AB311" i="13"/>
  <c r="AB312" i="13"/>
  <c r="AB313" i="13"/>
  <c r="AB314" i="13"/>
  <c r="AB315" i="13"/>
  <c r="AB316" i="13"/>
  <c r="AB317" i="13"/>
  <c r="AB318" i="13"/>
  <c r="AH330" i="13"/>
  <c r="AH338" i="13"/>
  <c r="AH346" i="13"/>
  <c r="AH354" i="13"/>
  <c r="AH362" i="13"/>
  <c r="AH370" i="13"/>
  <c r="AG287" i="13"/>
  <c r="AG312" i="13"/>
  <c r="AC286" i="13"/>
  <c r="AC291" i="13"/>
  <c r="AC292" i="13"/>
  <c r="AC293" i="13"/>
  <c r="AC294" i="13"/>
  <c r="AC297" i="13"/>
  <c r="AC298" i="13"/>
  <c r="AC302" i="13"/>
  <c r="AC303" i="13"/>
  <c r="AC304" i="13"/>
  <c r="AC306" i="13"/>
  <c r="AC307" i="13"/>
  <c r="AC308" i="13"/>
  <c r="AC309" i="13"/>
  <c r="AC310" i="13"/>
  <c r="AC311" i="13"/>
  <c r="AC312" i="13"/>
  <c r="AC313" i="13"/>
  <c r="AC314" i="13"/>
  <c r="AC315" i="13"/>
  <c r="AC316" i="13"/>
  <c r="AC317" i="13"/>
  <c r="AC318" i="13"/>
  <c r="AH329" i="13"/>
  <c r="AH337" i="13"/>
  <c r="AH345" i="13"/>
  <c r="AH353" i="13"/>
  <c r="AH361" i="13"/>
  <c r="AH369" i="13"/>
  <c r="AC288" i="13"/>
  <c r="AC290" i="13"/>
  <c r="AC295" i="13"/>
  <c r="AC296" i="13"/>
  <c r="AC299" i="13"/>
  <c r="AC300" i="13"/>
  <c r="AC301" i="13"/>
  <c r="AC305" i="13"/>
  <c r="AD286" i="13"/>
  <c r="AD287" i="13"/>
  <c r="AD288" i="13"/>
  <c r="AD289" i="13"/>
  <c r="AD290" i="13"/>
  <c r="AD291" i="13"/>
  <c r="AD292" i="13"/>
  <c r="AD293" i="13"/>
  <c r="AD294" i="13"/>
  <c r="AD295" i="13"/>
  <c r="AD296" i="13"/>
  <c r="AD297" i="13"/>
  <c r="AD298" i="13"/>
  <c r="AD299" i="13"/>
  <c r="AD300" i="13"/>
  <c r="AD301" i="13"/>
  <c r="AD302" i="13"/>
  <c r="AD303" i="13"/>
  <c r="AD304" i="13"/>
  <c r="AD305" i="13"/>
  <c r="AD306" i="13"/>
  <c r="AD307" i="13"/>
  <c r="AD308" i="13"/>
  <c r="AD309" i="13"/>
  <c r="AD310" i="13"/>
  <c r="AD311" i="13"/>
  <c r="AD312" i="13"/>
  <c r="AD313" i="13"/>
  <c r="AD314" i="13"/>
  <c r="AD315" i="13"/>
  <c r="AD316" i="13"/>
  <c r="AD317" i="13"/>
  <c r="AD318" i="13"/>
  <c r="AH328" i="13"/>
  <c r="AH336" i="13"/>
  <c r="AH344" i="13"/>
  <c r="AH352" i="13"/>
  <c r="AH360" i="13"/>
  <c r="AH368" i="13"/>
  <c r="AG294" i="13"/>
  <c r="AE301" i="13"/>
  <c r="AE302" i="13"/>
  <c r="AE303" i="13"/>
  <c r="AE304" i="13"/>
  <c r="AE306" i="13"/>
  <c r="AE307" i="13"/>
  <c r="AE308" i="13"/>
  <c r="AE309" i="13"/>
  <c r="AE310" i="13"/>
  <c r="AE311" i="13"/>
  <c r="AE312" i="13"/>
  <c r="AE313" i="13"/>
  <c r="AE314" i="13"/>
  <c r="AE315" i="13"/>
  <c r="AE316" i="13"/>
  <c r="AE317" i="13"/>
  <c r="AE318" i="13"/>
  <c r="AH327" i="13"/>
  <c r="AH335" i="13"/>
  <c r="AH343" i="13"/>
  <c r="AH351" i="13"/>
  <c r="AH359" i="13"/>
  <c r="AH367" i="13"/>
  <c r="AG288" i="13"/>
  <c r="AG293" i="13"/>
  <c r="AG299" i="13"/>
  <c r="AG302" i="13"/>
  <c r="AG306" i="13"/>
  <c r="AC287" i="13"/>
  <c r="AC289" i="13"/>
  <c r="AE286" i="13"/>
  <c r="AE287" i="13"/>
  <c r="AE288" i="13"/>
  <c r="AE289" i="13"/>
  <c r="AE290" i="13"/>
  <c r="AE291" i="13"/>
  <c r="AE292" i="13"/>
  <c r="AE293" i="13"/>
  <c r="AE294" i="13"/>
  <c r="AE295" i="13"/>
  <c r="AE296" i="13"/>
  <c r="AE297" i="13"/>
  <c r="AE298" i="13"/>
  <c r="AE299" i="13"/>
  <c r="AE300" i="13"/>
  <c r="AE305" i="13"/>
  <c r="AF286" i="13"/>
  <c r="AF287" i="13"/>
  <c r="AF288" i="13"/>
  <c r="AF289" i="13"/>
  <c r="AF290" i="13"/>
  <c r="AF291" i="13"/>
  <c r="AF292" i="13"/>
  <c r="AF293" i="13"/>
  <c r="AF294" i="13"/>
  <c r="AF295" i="13"/>
  <c r="AF296" i="13"/>
  <c r="AF297" i="13"/>
  <c r="AF298" i="13"/>
  <c r="AF299" i="13"/>
  <c r="AF300" i="13"/>
  <c r="AF301" i="13"/>
  <c r="AF302" i="13"/>
  <c r="AF303" i="13"/>
  <c r="AF304" i="13"/>
  <c r="AF305" i="13"/>
  <c r="AF306" i="13"/>
  <c r="AF307" i="13"/>
  <c r="AF308" i="13"/>
  <c r="AF309" i="13"/>
  <c r="AF310" i="13"/>
  <c r="AF311" i="13"/>
  <c r="AF312" i="13"/>
  <c r="AF313" i="13"/>
  <c r="AF314" i="13"/>
  <c r="AF315" i="13"/>
  <c r="AF316" i="13"/>
  <c r="AF317" i="13"/>
  <c r="AF318" i="13"/>
  <c r="AH326" i="13"/>
  <c r="AH334" i="13"/>
  <c r="AH342" i="13"/>
  <c r="AH350" i="13"/>
  <c r="AH358" i="13"/>
  <c r="AH366" i="13"/>
  <c r="AH374" i="13"/>
  <c r="H325" i="13"/>
  <c r="Z334" i="13"/>
  <c r="Z348" i="13"/>
  <c r="Z342" i="13"/>
  <c r="Z322" i="13"/>
  <c r="Z330" i="13"/>
  <c r="Z363" i="13"/>
  <c r="Z360" i="13"/>
  <c r="Z361" i="13"/>
  <c r="Z370" i="13"/>
  <c r="Z323" i="13"/>
  <c r="Z326" i="13"/>
  <c r="Z331" i="13"/>
  <c r="Z339" i="13"/>
  <c r="Z344" i="13"/>
  <c r="Z356" i="13"/>
  <c r="Z364" i="13"/>
  <c r="Z371" i="13"/>
  <c r="Z338" i="13"/>
  <c r="Z345" i="13"/>
  <c r="Z359" i="13"/>
  <c r="Z362" i="13"/>
  <c r="Z328" i="13"/>
  <c r="Z329" i="13"/>
  <c r="Z332" i="13"/>
  <c r="Z335" i="13"/>
  <c r="Z346" i="13"/>
  <c r="Z347" i="13"/>
  <c r="Z351" i="13"/>
  <c r="Z374" i="13"/>
  <c r="Z320" i="13"/>
  <c r="Z321" i="13"/>
  <c r="Z324" i="13"/>
  <c r="Z327" i="13"/>
  <c r="Z336" i="13"/>
  <c r="Z337" i="13"/>
  <c r="Z340" i="13"/>
  <c r="Z343" i="13"/>
  <c r="Z350" i="13"/>
  <c r="Z352" i="13"/>
  <c r="Z353" i="13"/>
  <c r="Z358" i="13"/>
  <c r="Z367" i="13"/>
  <c r="Z354" i="13"/>
  <c r="Z355" i="13"/>
  <c r="Z366" i="13"/>
  <c r="Z368" i="13"/>
  <c r="Z369" i="13"/>
  <c r="Z372" i="13"/>
  <c r="G323" i="13"/>
  <c r="G331" i="13"/>
  <c r="G339" i="13"/>
  <c r="G347" i="13"/>
  <c r="G355" i="13"/>
  <c r="G363" i="13"/>
  <c r="G371" i="13"/>
  <c r="Z325" i="13"/>
  <c r="G327" i="13"/>
  <c r="Z333" i="13"/>
  <c r="G335" i="13"/>
  <c r="Z341" i="13"/>
  <c r="G343" i="13"/>
  <c r="Z349" i="13"/>
  <c r="G351" i="13"/>
  <c r="Z357" i="13"/>
  <c r="G359" i="13"/>
  <c r="Z365" i="13"/>
  <c r="G367" i="13"/>
  <c r="Z373" i="13"/>
  <c r="Z287" i="13"/>
  <c r="Z306" i="13"/>
  <c r="Z312" i="13"/>
  <c r="Z300" i="13"/>
  <c r="Z304" i="13"/>
  <c r="Z313" i="13"/>
  <c r="Z294" i="13"/>
  <c r="Z302" i="13"/>
  <c r="Z290" i="13"/>
  <c r="Z310" i="13"/>
  <c r="Z316" i="13"/>
  <c r="Z317" i="13"/>
  <c r="Z286" i="13"/>
  <c r="Z292" i="13"/>
  <c r="Z296" i="13"/>
  <c r="Z298" i="13"/>
  <c r="Z308" i="13"/>
  <c r="Z314" i="13"/>
  <c r="Z293" i="13"/>
  <c r="G293" i="13"/>
  <c r="G295" i="13"/>
  <c r="Z295" i="13"/>
  <c r="G303" i="13"/>
  <c r="Z303" i="13"/>
  <c r="Z309" i="13"/>
  <c r="G309" i="13"/>
  <c r="G291" i="13"/>
  <c r="Z291" i="13"/>
  <c r="Z297" i="13"/>
  <c r="G297" i="13"/>
  <c r="G299" i="13"/>
  <c r="Z299" i="13"/>
  <c r="Z305" i="13"/>
  <c r="G305" i="13"/>
  <c r="G307" i="13"/>
  <c r="Z307" i="13"/>
  <c r="G311" i="13"/>
  <c r="Z311" i="13"/>
  <c r="G315" i="13"/>
  <c r="Z315" i="13"/>
  <c r="Z301" i="13"/>
  <c r="G301" i="13"/>
  <c r="G313" i="13"/>
  <c r="G316" i="13"/>
  <c r="Z318" i="13"/>
  <c r="Z289" i="13"/>
  <c r="Z288" i="13"/>
  <c r="G288" i="13"/>
  <c r="V181" i="13"/>
  <c r="AG181" i="13" s="1"/>
  <c r="AH181" i="13" s="1"/>
  <c r="C15" i="21" l="1" a="1"/>
  <c r="C15" i="21" s="1"/>
  <c r="AH317" i="13"/>
  <c r="AH318" i="13"/>
  <c r="AH310" i="13"/>
  <c r="AH302" i="13"/>
  <c r="AH294" i="13"/>
  <c r="AH286" i="13"/>
  <c r="AH309" i="13"/>
  <c r="AH316" i="13"/>
  <c r="AH308" i="13"/>
  <c r="AH300" i="13"/>
  <c r="AH292" i="13"/>
  <c r="AH315" i="13"/>
  <c r="AH307" i="13"/>
  <c r="AH299" i="13"/>
  <c r="AH291" i="13"/>
  <c r="AH293" i="13"/>
  <c r="AH314" i="13"/>
  <c r="AH306" i="13"/>
  <c r="AH298" i="13"/>
  <c r="AH290" i="13"/>
  <c r="AH313" i="13"/>
  <c r="AH305" i="13"/>
  <c r="AH297" i="13"/>
  <c r="AH289" i="13"/>
  <c r="AH312" i="13"/>
  <c r="AH304" i="13"/>
  <c r="AH296" i="13"/>
  <c r="AH288" i="13"/>
  <c r="AH301" i="13"/>
  <c r="AH311" i="13"/>
  <c r="AH303" i="13"/>
  <c r="AH295" i="13"/>
  <c r="AH287" i="13"/>
  <c r="H326" i="13"/>
  <c r="Y480" i="13"/>
  <c r="W480" i="13"/>
  <c r="V480" i="13"/>
  <c r="U480" i="13"/>
  <c r="T480" i="13"/>
  <c r="S480" i="13"/>
  <c r="AD480" i="13" s="1"/>
  <c r="R480" i="13"/>
  <c r="Q480" i="13"/>
  <c r="P480" i="13"/>
  <c r="O480" i="13"/>
  <c r="N480" i="13"/>
  <c r="M480" i="13"/>
  <c r="L480" i="13"/>
  <c r="K480" i="13"/>
  <c r="J480" i="13"/>
  <c r="G480" i="13" s="1"/>
  <c r="I480" i="13"/>
  <c r="H480" i="13"/>
  <c r="Y479" i="13"/>
  <c r="W479" i="13"/>
  <c r="V479" i="13"/>
  <c r="U479" i="13"/>
  <c r="T479" i="13"/>
  <c r="S479" i="13"/>
  <c r="R479" i="13"/>
  <c r="Q479" i="13"/>
  <c r="P479" i="13"/>
  <c r="O479" i="13"/>
  <c r="N479" i="13"/>
  <c r="M479" i="13"/>
  <c r="L479" i="13"/>
  <c r="K479" i="13"/>
  <c r="J479" i="13"/>
  <c r="I479" i="13"/>
  <c r="H479" i="13"/>
  <c r="Y478" i="13"/>
  <c r="W478" i="13"/>
  <c r="V478" i="13"/>
  <c r="U478" i="13"/>
  <c r="T478" i="13"/>
  <c r="S478" i="13"/>
  <c r="R478" i="13"/>
  <c r="Q478" i="13"/>
  <c r="P478" i="13"/>
  <c r="O478" i="13"/>
  <c r="N478" i="13"/>
  <c r="M478" i="13"/>
  <c r="L478" i="13"/>
  <c r="K478" i="13"/>
  <c r="J478" i="13"/>
  <c r="I478" i="13"/>
  <c r="H478" i="13"/>
  <c r="Y477" i="13"/>
  <c r="W477" i="13"/>
  <c r="V477" i="13"/>
  <c r="U477" i="13"/>
  <c r="T477" i="13"/>
  <c r="S477" i="13"/>
  <c r="R477" i="13"/>
  <c r="Q477" i="13"/>
  <c r="P477" i="13"/>
  <c r="O477" i="13"/>
  <c r="N477" i="13"/>
  <c r="M477" i="13"/>
  <c r="L477" i="13"/>
  <c r="K477" i="13"/>
  <c r="J477" i="13"/>
  <c r="G477" i="13" s="1"/>
  <c r="I477" i="13"/>
  <c r="H477" i="13"/>
  <c r="Y476" i="13"/>
  <c r="W476" i="13"/>
  <c r="V476" i="13"/>
  <c r="U476" i="13"/>
  <c r="T476" i="13"/>
  <c r="S476" i="13"/>
  <c r="R476" i="13"/>
  <c r="Q476" i="13"/>
  <c r="P476" i="13"/>
  <c r="O476" i="13"/>
  <c r="N476" i="13"/>
  <c r="M476" i="13"/>
  <c r="L476" i="13"/>
  <c r="K476" i="13"/>
  <c r="J476" i="13"/>
  <c r="G476" i="13" s="1"/>
  <c r="I476" i="13"/>
  <c r="H476" i="13"/>
  <c r="Y475" i="13"/>
  <c r="W475" i="13"/>
  <c r="V475" i="13"/>
  <c r="U475" i="13"/>
  <c r="T475" i="13"/>
  <c r="S475" i="13"/>
  <c r="R475" i="13"/>
  <c r="Q475" i="13"/>
  <c r="P475" i="13"/>
  <c r="AA475" i="13" s="1"/>
  <c r="O475" i="13"/>
  <c r="N475" i="13"/>
  <c r="M475" i="13"/>
  <c r="L475" i="13"/>
  <c r="K475" i="13"/>
  <c r="J475" i="13"/>
  <c r="G475" i="13" s="1"/>
  <c r="I475" i="13"/>
  <c r="H475" i="13"/>
  <c r="Y474" i="13"/>
  <c r="W474" i="13"/>
  <c r="V474" i="13"/>
  <c r="U474" i="13"/>
  <c r="T474" i="13"/>
  <c r="S474" i="13"/>
  <c r="R474" i="13"/>
  <c r="Q474" i="13"/>
  <c r="AB474" i="13" s="1"/>
  <c r="P474" i="13"/>
  <c r="O474" i="13"/>
  <c r="N474" i="13"/>
  <c r="M474" i="13"/>
  <c r="L474" i="13"/>
  <c r="K474" i="13"/>
  <c r="J474" i="13"/>
  <c r="I474" i="13"/>
  <c r="H474" i="13"/>
  <c r="Y319" i="13"/>
  <c r="W319" i="13"/>
  <c r="V319" i="13"/>
  <c r="AG319" i="13" s="1"/>
  <c r="U319" i="13"/>
  <c r="AF319" i="13" s="1"/>
  <c r="T319" i="13"/>
  <c r="AE319" i="13" s="1"/>
  <c r="S319" i="13"/>
  <c r="AD319" i="13" s="1"/>
  <c r="R319" i="13"/>
  <c r="AC319" i="13" s="1"/>
  <c r="Q319" i="13"/>
  <c r="AB319" i="13" s="1"/>
  <c r="P319" i="13"/>
  <c r="AA319" i="13" s="1"/>
  <c r="O319" i="13"/>
  <c r="M319" i="13"/>
  <c r="L319" i="13"/>
  <c r="K319" i="13"/>
  <c r="J319" i="13"/>
  <c r="G319" i="13" s="1"/>
  <c r="I319" i="13"/>
  <c r="H319" i="13"/>
  <c r="Y285" i="13"/>
  <c r="V285" i="13"/>
  <c r="U285" i="13"/>
  <c r="T285" i="13"/>
  <c r="S285" i="13"/>
  <c r="R285" i="13"/>
  <c r="Q285" i="13"/>
  <c r="P285" i="13"/>
  <c r="O285" i="13"/>
  <c r="N285" i="13"/>
  <c r="M285" i="13"/>
  <c r="L285" i="13"/>
  <c r="K285" i="13"/>
  <c r="J285" i="13"/>
  <c r="I285" i="13"/>
  <c r="H285" i="13"/>
  <c r="Y284" i="13"/>
  <c r="V284" i="13"/>
  <c r="U284" i="13"/>
  <c r="T284" i="13"/>
  <c r="S284" i="13"/>
  <c r="R284" i="13"/>
  <c r="Q284" i="13"/>
  <c r="P284" i="13"/>
  <c r="O284" i="13"/>
  <c r="N284" i="13"/>
  <c r="M284" i="13"/>
  <c r="L284" i="13"/>
  <c r="K284" i="13"/>
  <c r="J284" i="13"/>
  <c r="G284" i="13" s="1"/>
  <c r="I284" i="13"/>
  <c r="H284" i="13"/>
  <c r="Y283" i="13"/>
  <c r="V283" i="13"/>
  <c r="U283" i="13"/>
  <c r="T283" i="13"/>
  <c r="S283" i="13"/>
  <c r="R283" i="13"/>
  <c r="Q283" i="13"/>
  <c r="P283" i="13"/>
  <c r="O283" i="13"/>
  <c r="N283" i="13"/>
  <c r="M283" i="13"/>
  <c r="L283" i="13"/>
  <c r="K283" i="13"/>
  <c r="J283" i="13"/>
  <c r="G283" i="13" s="1"/>
  <c r="I283" i="13"/>
  <c r="H283" i="13"/>
  <c r="Y282" i="13"/>
  <c r="V282" i="13"/>
  <c r="U282" i="13"/>
  <c r="T282" i="13"/>
  <c r="S282" i="13"/>
  <c r="R282" i="13"/>
  <c r="Q282" i="13"/>
  <c r="P282" i="13"/>
  <c r="O282" i="13"/>
  <c r="N282" i="13"/>
  <c r="M282" i="13"/>
  <c r="L282" i="13"/>
  <c r="K282" i="13"/>
  <c r="J282" i="13"/>
  <c r="G282" i="13" s="1"/>
  <c r="I282" i="13"/>
  <c r="H282" i="13"/>
  <c r="Y281" i="13"/>
  <c r="V281" i="13"/>
  <c r="U281" i="13"/>
  <c r="T281" i="13"/>
  <c r="S281" i="13"/>
  <c r="R281" i="13"/>
  <c r="Q281" i="13"/>
  <c r="P281" i="13"/>
  <c r="O281" i="13"/>
  <c r="M281" i="13"/>
  <c r="L281" i="13"/>
  <c r="K281" i="13"/>
  <c r="J281" i="13"/>
  <c r="I281" i="13"/>
  <c r="H281" i="13"/>
  <c r="Y280" i="13"/>
  <c r="V280" i="13"/>
  <c r="U280" i="13"/>
  <c r="T280" i="13"/>
  <c r="S280" i="13"/>
  <c r="R280" i="13"/>
  <c r="Q280" i="13"/>
  <c r="P280" i="13"/>
  <c r="O280" i="13"/>
  <c r="N280" i="13"/>
  <c r="M280" i="13"/>
  <c r="L280" i="13"/>
  <c r="K280" i="13"/>
  <c r="J280" i="13"/>
  <c r="I280" i="13"/>
  <c r="H280" i="13"/>
  <c r="Y279" i="13"/>
  <c r="V279" i="13"/>
  <c r="U279" i="13"/>
  <c r="T279" i="13"/>
  <c r="S279" i="13"/>
  <c r="R279" i="13"/>
  <c r="Q279" i="13"/>
  <c r="P279" i="13"/>
  <c r="O279" i="13"/>
  <c r="N279" i="13"/>
  <c r="M279" i="13"/>
  <c r="L279" i="13"/>
  <c r="K279" i="13"/>
  <c r="J279" i="13"/>
  <c r="G279" i="13" s="1"/>
  <c r="I279" i="13"/>
  <c r="H279" i="13"/>
  <c r="Y278" i="13"/>
  <c r="V278" i="13"/>
  <c r="U278" i="13"/>
  <c r="T278" i="13"/>
  <c r="S278" i="13"/>
  <c r="R278" i="13"/>
  <c r="Q278" i="13"/>
  <c r="P278" i="13"/>
  <c r="O278" i="13"/>
  <c r="N278" i="13"/>
  <c r="M278" i="13"/>
  <c r="L278" i="13"/>
  <c r="K278" i="13"/>
  <c r="J278" i="13"/>
  <c r="G278" i="13" s="1"/>
  <c r="I278" i="13"/>
  <c r="H278" i="13"/>
  <c r="Y277" i="13"/>
  <c r="V277" i="13"/>
  <c r="U277" i="13"/>
  <c r="T277" i="13"/>
  <c r="S277" i="13"/>
  <c r="R277" i="13"/>
  <c r="Q277" i="13"/>
  <c r="P277" i="13"/>
  <c r="O277" i="13"/>
  <c r="N277" i="13"/>
  <c r="M277" i="13"/>
  <c r="L277" i="13"/>
  <c r="K277" i="13"/>
  <c r="J277" i="13"/>
  <c r="I277" i="13"/>
  <c r="H277" i="13"/>
  <c r="Y276" i="13"/>
  <c r="V276" i="13"/>
  <c r="U276" i="13"/>
  <c r="T276" i="13"/>
  <c r="S276" i="13"/>
  <c r="R276" i="13"/>
  <c r="Q276" i="13"/>
  <c r="P276" i="13"/>
  <c r="O276" i="13"/>
  <c r="N276" i="13"/>
  <c r="M276" i="13"/>
  <c r="L276" i="13"/>
  <c r="K276" i="13"/>
  <c r="J276" i="13"/>
  <c r="I276" i="13"/>
  <c r="H276" i="13"/>
  <c r="Y275" i="13"/>
  <c r="V275" i="13"/>
  <c r="U275" i="13"/>
  <c r="T275" i="13"/>
  <c r="S275" i="13"/>
  <c r="R275" i="13"/>
  <c r="Q275" i="13"/>
  <c r="P275" i="13"/>
  <c r="O275" i="13"/>
  <c r="N275" i="13"/>
  <c r="M275" i="13"/>
  <c r="L275" i="13"/>
  <c r="K275" i="13"/>
  <c r="J275" i="13"/>
  <c r="G275" i="13" s="1"/>
  <c r="I275" i="13"/>
  <c r="H275" i="13"/>
  <c r="Y274" i="13"/>
  <c r="V274" i="13"/>
  <c r="U274" i="13"/>
  <c r="T274" i="13"/>
  <c r="S274" i="13"/>
  <c r="R274" i="13"/>
  <c r="Q274" i="13"/>
  <c r="P274" i="13"/>
  <c r="O274" i="13"/>
  <c r="N274" i="13"/>
  <c r="M274" i="13"/>
  <c r="L274" i="13"/>
  <c r="K274" i="13"/>
  <c r="J274" i="13"/>
  <c r="G274" i="13" s="1"/>
  <c r="I274" i="13"/>
  <c r="H274" i="13"/>
  <c r="Y273" i="13"/>
  <c r="V273" i="13"/>
  <c r="U273" i="13"/>
  <c r="T273" i="13"/>
  <c r="S273" i="13"/>
  <c r="R273" i="13"/>
  <c r="Q273" i="13"/>
  <c r="P273" i="13"/>
  <c r="O273" i="13"/>
  <c r="N273" i="13"/>
  <c r="M273" i="13"/>
  <c r="L273" i="13"/>
  <c r="K273" i="13"/>
  <c r="J273" i="13"/>
  <c r="I273" i="13"/>
  <c r="H273" i="13"/>
  <c r="Y272" i="13"/>
  <c r="V272" i="13"/>
  <c r="U272" i="13"/>
  <c r="T272" i="13"/>
  <c r="S272" i="13"/>
  <c r="R272" i="13"/>
  <c r="Q272" i="13"/>
  <c r="P272" i="13"/>
  <c r="O272" i="13"/>
  <c r="N272" i="13"/>
  <c r="M272" i="13"/>
  <c r="L272" i="13"/>
  <c r="K272" i="13"/>
  <c r="J272" i="13"/>
  <c r="I272" i="13"/>
  <c r="H272" i="13"/>
  <c r="Y271" i="13"/>
  <c r="V271" i="13"/>
  <c r="U271" i="13"/>
  <c r="T271" i="13"/>
  <c r="S271" i="13"/>
  <c r="R271" i="13"/>
  <c r="Q271" i="13"/>
  <c r="P271" i="13"/>
  <c r="O271" i="13"/>
  <c r="N271" i="13"/>
  <c r="M271" i="13"/>
  <c r="L271" i="13"/>
  <c r="K271" i="13"/>
  <c r="J271" i="13"/>
  <c r="I271" i="13"/>
  <c r="H271" i="13"/>
  <c r="Y270" i="13"/>
  <c r="V270" i="13"/>
  <c r="U270" i="13"/>
  <c r="T270" i="13"/>
  <c r="S270" i="13"/>
  <c r="R270" i="13"/>
  <c r="Q270" i="13"/>
  <c r="P270" i="13"/>
  <c r="O270" i="13"/>
  <c r="N270" i="13"/>
  <c r="M270" i="13"/>
  <c r="L270" i="13"/>
  <c r="K270" i="13"/>
  <c r="J270" i="13"/>
  <c r="G270" i="13" s="1"/>
  <c r="I270" i="13"/>
  <c r="H270" i="13"/>
  <c r="Y269" i="13"/>
  <c r="V269" i="13"/>
  <c r="U269" i="13"/>
  <c r="T269" i="13"/>
  <c r="S269" i="13"/>
  <c r="R269" i="13"/>
  <c r="Q269" i="13"/>
  <c r="P269" i="13"/>
  <c r="O269" i="13"/>
  <c r="N269" i="13"/>
  <c r="M269" i="13"/>
  <c r="L269" i="13"/>
  <c r="K269" i="13"/>
  <c r="J269" i="13"/>
  <c r="I269" i="13"/>
  <c r="H269" i="13"/>
  <c r="Y268" i="13"/>
  <c r="V268" i="13"/>
  <c r="U268" i="13"/>
  <c r="T268" i="13"/>
  <c r="S268" i="13"/>
  <c r="R268" i="13"/>
  <c r="Q268" i="13"/>
  <c r="P268" i="13"/>
  <c r="O268" i="13"/>
  <c r="N268" i="13"/>
  <c r="M268" i="13"/>
  <c r="L268" i="13"/>
  <c r="K268" i="13"/>
  <c r="J268" i="13"/>
  <c r="G268" i="13" s="1"/>
  <c r="I268" i="13"/>
  <c r="H268" i="13"/>
  <c r="Y267" i="13"/>
  <c r="V267" i="13"/>
  <c r="U267" i="13"/>
  <c r="T267" i="13"/>
  <c r="S267" i="13"/>
  <c r="R267" i="13"/>
  <c r="Q267" i="13"/>
  <c r="P267" i="13"/>
  <c r="O267" i="13"/>
  <c r="N267" i="13"/>
  <c r="M267" i="13"/>
  <c r="L267" i="13"/>
  <c r="K267" i="13"/>
  <c r="J267" i="13"/>
  <c r="I267" i="13"/>
  <c r="H267" i="13"/>
  <c r="Y266" i="13"/>
  <c r="V266" i="13"/>
  <c r="U266" i="13"/>
  <c r="T266" i="13"/>
  <c r="S266" i="13"/>
  <c r="R266" i="13"/>
  <c r="Q266" i="13"/>
  <c r="P266" i="13"/>
  <c r="O266" i="13"/>
  <c r="N266" i="13"/>
  <c r="M266" i="13"/>
  <c r="L266" i="13"/>
  <c r="K266" i="13"/>
  <c r="J266" i="13"/>
  <c r="G266" i="13" s="1"/>
  <c r="I266" i="13"/>
  <c r="H266" i="13"/>
  <c r="Y265" i="13"/>
  <c r="V265" i="13"/>
  <c r="U265" i="13"/>
  <c r="T265" i="13"/>
  <c r="S265" i="13"/>
  <c r="R265" i="13"/>
  <c r="Q265" i="13"/>
  <c r="P265" i="13"/>
  <c r="O265" i="13"/>
  <c r="N265" i="13"/>
  <c r="M265" i="13"/>
  <c r="L265" i="13"/>
  <c r="K265" i="13"/>
  <c r="J265" i="13"/>
  <c r="I265" i="13"/>
  <c r="H265" i="13"/>
  <c r="Y264" i="13"/>
  <c r="V264" i="13"/>
  <c r="U264" i="13"/>
  <c r="T264" i="13"/>
  <c r="S264" i="13"/>
  <c r="R264" i="13"/>
  <c r="Q264" i="13"/>
  <c r="P264" i="13"/>
  <c r="O264" i="13"/>
  <c r="N264" i="13"/>
  <c r="M264" i="13"/>
  <c r="L264" i="13"/>
  <c r="K264" i="13"/>
  <c r="J264" i="13"/>
  <c r="I264" i="13"/>
  <c r="H264" i="13"/>
  <c r="Y263" i="13"/>
  <c r="V263" i="13"/>
  <c r="U263" i="13"/>
  <c r="T263" i="13"/>
  <c r="S263" i="13"/>
  <c r="R263" i="13"/>
  <c r="Q263" i="13"/>
  <c r="P263" i="13"/>
  <c r="O263" i="13"/>
  <c r="N263" i="13"/>
  <c r="M263" i="13"/>
  <c r="L263" i="13"/>
  <c r="K263" i="13"/>
  <c r="J263" i="13"/>
  <c r="G263" i="13" s="1"/>
  <c r="I263" i="13"/>
  <c r="H263" i="13"/>
  <c r="Y262" i="13"/>
  <c r="V262" i="13"/>
  <c r="U262" i="13"/>
  <c r="T262" i="13"/>
  <c r="S262" i="13"/>
  <c r="R262" i="13"/>
  <c r="Q262" i="13"/>
  <c r="P262" i="13"/>
  <c r="O262" i="13"/>
  <c r="N262" i="13"/>
  <c r="M262" i="13"/>
  <c r="L262" i="13"/>
  <c r="K262" i="13"/>
  <c r="J262" i="13"/>
  <c r="G262" i="13" s="1"/>
  <c r="I262" i="13"/>
  <c r="H262" i="13"/>
  <c r="Y261" i="13"/>
  <c r="V261" i="13"/>
  <c r="U261" i="13"/>
  <c r="T261" i="13"/>
  <c r="S261" i="13"/>
  <c r="R261" i="13"/>
  <c r="Q261" i="13"/>
  <c r="P261" i="13"/>
  <c r="O261" i="13"/>
  <c r="N261" i="13"/>
  <c r="M261" i="13"/>
  <c r="L261" i="13"/>
  <c r="K261" i="13"/>
  <c r="J261" i="13"/>
  <c r="I261" i="13"/>
  <c r="H261" i="13"/>
  <c r="Y260" i="13"/>
  <c r="V260" i="13"/>
  <c r="U260" i="13"/>
  <c r="T260" i="13"/>
  <c r="S260" i="13"/>
  <c r="R260" i="13"/>
  <c r="Q260" i="13"/>
  <c r="P260" i="13"/>
  <c r="O260" i="13"/>
  <c r="N260" i="13"/>
  <c r="M260" i="13"/>
  <c r="L260" i="13"/>
  <c r="K260" i="13"/>
  <c r="J260" i="13"/>
  <c r="I260" i="13"/>
  <c r="H260" i="13"/>
  <c r="Y259" i="13"/>
  <c r="V259" i="13"/>
  <c r="U259" i="13"/>
  <c r="T259" i="13"/>
  <c r="S259" i="13"/>
  <c r="R259" i="13"/>
  <c r="Q259" i="13"/>
  <c r="P259" i="13"/>
  <c r="O259" i="13"/>
  <c r="N259" i="13"/>
  <c r="M259" i="13"/>
  <c r="L259" i="13"/>
  <c r="K259" i="13"/>
  <c r="J259" i="13"/>
  <c r="I259" i="13"/>
  <c r="H259" i="13"/>
  <c r="Y258" i="13"/>
  <c r="V258" i="13"/>
  <c r="U258" i="13"/>
  <c r="T258" i="13"/>
  <c r="S258" i="13"/>
  <c r="R258" i="13"/>
  <c r="Q258" i="13"/>
  <c r="P258" i="13"/>
  <c r="O258" i="13"/>
  <c r="N258" i="13"/>
  <c r="M258" i="13"/>
  <c r="L258" i="13"/>
  <c r="K258" i="13"/>
  <c r="J258" i="13"/>
  <c r="G258" i="13" s="1"/>
  <c r="I258" i="13"/>
  <c r="H258" i="13"/>
  <c r="Y257" i="13"/>
  <c r="V257" i="13"/>
  <c r="U257" i="13"/>
  <c r="T257" i="13"/>
  <c r="S257" i="13"/>
  <c r="R257" i="13"/>
  <c r="Q257" i="13"/>
  <c r="P257" i="13"/>
  <c r="O257" i="13"/>
  <c r="N257" i="13"/>
  <c r="M257" i="13"/>
  <c r="L257" i="13"/>
  <c r="K257" i="13"/>
  <c r="J257" i="13"/>
  <c r="I257" i="13"/>
  <c r="H257" i="13"/>
  <c r="Y256" i="13"/>
  <c r="V256" i="13"/>
  <c r="U256" i="13"/>
  <c r="T256" i="13"/>
  <c r="S256" i="13"/>
  <c r="R256" i="13"/>
  <c r="Q256" i="13"/>
  <c r="P256" i="13"/>
  <c r="O256" i="13"/>
  <c r="N256" i="13"/>
  <c r="M256" i="13"/>
  <c r="L256" i="13"/>
  <c r="K256" i="13"/>
  <c r="J256" i="13"/>
  <c r="I256" i="13"/>
  <c r="H256" i="13"/>
  <c r="Y255" i="13"/>
  <c r="V255" i="13"/>
  <c r="U255" i="13"/>
  <c r="T255" i="13"/>
  <c r="S255" i="13"/>
  <c r="R255" i="13"/>
  <c r="Q255" i="13"/>
  <c r="P255" i="13"/>
  <c r="O255" i="13"/>
  <c r="N255" i="13"/>
  <c r="M255" i="13"/>
  <c r="L255" i="13"/>
  <c r="K255" i="13"/>
  <c r="J255" i="13"/>
  <c r="I255" i="13"/>
  <c r="H255" i="13"/>
  <c r="Y254" i="13"/>
  <c r="V254" i="13"/>
  <c r="U254" i="13"/>
  <c r="T254" i="13"/>
  <c r="S254" i="13"/>
  <c r="R254" i="13"/>
  <c r="Q254" i="13"/>
  <c r="P254" i="13"/>
  <c r="O254" i="13"/>
  <c r="N254" i="13"/>
  <c r="M254" i="13"/>
  <c r="L254" i="13"/>
  <c r="K254" i="13"/>
  <c r="J254" i="13"/>
  <c r="G254" i="13" s="1"/>
  <c r="I254" i="13"/>
  <c r="H254" i="13"/>
  <c r="Y253" i="13"/>
  <c r="V253" i="13"/>
  <c r="U253" i="13"/>
  <c r="T253" i="13"/>
  <c r="S253" i="13"/>
  <c r="R253" i="13"/>
  <c r="Q253" i="13"/>
  <c r="P253" i="13"/>
  <c r="O253" i="13"/>
  <c r="N253" i="13"/>
  <c r="M253" i="13"/>
  <c r="L253" i="13"/>
  <c r="K253" i="13"/>
  <c r="J253" i="13"/>
  <c r="I253" i="13"/>
  <c r="H253" i="13"/>
  <c r="Y252" i="13"/>
  <c r="V252" i="13"/>
  <c r="U252" i="13"/>
  <c r="T252" i="13"/>
  <c r="S252" i="13"/>
  <c r="R252" i="13"/>
  <c r="Q252" i="13"/>
  <c r="P252" i="13"/>
  <c r="O252" i="13"/>
  <c r="N252" i="13"/>
  <c r="M252" i="13"/>
  <c r="L252" i="13"/>
  <c r="K252" i="13"/>
  <c r="J252" i="13"/>
  <c r="G252" i="13" s="1"/>
  <c r="I252" i="13"/>
  <c r="H252" i="13"/>
  <c r="Y251" i="13"/>
  <c r="V251" i="13"/>
  <c r="U251" i="13"/>
  <c r="T251" i="13"/>
  <c r="S251" i="13"/>
  <c r="R251" i="13"/>
  <c r="Q251" i="13"/>
  <c r="P251" i="13"/>
  <c r="O251" i="13"/>
  <c r="N251" i="13"/>
  <c r="M251" i="13"/>
  <c r="L251" i="13"/>
  <c r="K251" i="13"/>
  <c r="J251" i="13"/>
  <c r="G251" i="13" s="1"/>
  <c r="I251" i="13"/>
  <c r="H251" i="13"/>
  <c r="Y250" i="13"/>
  <c r="V250" i="13"/>
  <c r="U250" i="13"/>
  <c r="T250" i="13"/>
  <c r="S250" i="13"/>
  <c r="R250" i="13"/>
  <c r="Q250" i="13"/>
  <c r="P250" i="13"/>
  <c r="O250" i="13"/>
  <c r="N250" i="13"/>
  <c r="M250" i="13"/>
  <c r="L250" i="13"/>
  <c r="K250" i="13"/>
  <c r="J250" i="13"/>
  <c r="G250" i="13" s="1"/>
  <c r="I250" i="13"/>
  <c r="H250" i="13"/>
  <c r="Y249" i="13"/>
  <c r="V249" i="13"/>
  <c r="U249" i="13"/>
  <c r="T249" i="13"/>
  <c r="S249" i="13"/>
  <c r="R249" i="13"/>
  <c r="Q249" i="13"/>
  <c r="P249" i="13"/>
  <c r="O249" i="13"/>
  <c r="N249" i="13"/>
  <c r="M249" i="13"/>
  <c r="L249" i="13"/>
  <c r="K249" i="13"/>
  <c r="J249" i="13"/>
  <c r="G249" i="13" s="1"/>
  <c r="I249" i="13"/>
  <c r="H249" i="13"/>
  <c r="Y248" i="13"/>
  <c r="V248" i="13"/>
  <c r="U248" i="13"/>
  <c r="T248" i="13"/>
  <c r="S248" i="13"/>
  <c r="R248" i="13"/>
  <c r="Q248" i="13"/>
  <c r="P248" i="13"/>
  <c r="O248" i="13"/>
  <c r="N248" i="13"/>
  <c r="M248" i="13"/>
  <c r="L248" i="13"/>
  <c r="K248" i="13"/>
  <c r="J248" i="13"/>
  <c r="I248" i="13"/>
  <c r="H248" i="13"/>
  <c r="Y247" i="13"/>
  <c r="V247" i="13"/>
  <c r="U247" i="13"/>
  <c r="T247" i="13"/>
  <c r="S247" i="13"/>
  <c r="R247" i="13"/>
  <c r="Q247" i="13"/>
  <c r="P247" i="13"/>
  <c r="O247" i="13"/>
  <c r="N247" i="13"/>
  <c r="M247" i="13"/>
  <c r="L247" i="13"/>
  <c r="K247" i="13"/>
  <c r="J247" i="13"/>
  <c r="I247" i="13"/>
  <c r="H247" i="13"/>
  <c r="Y246" i="13"/>
  <c r="V246" i="13"/>
  <c r="U246" i="13"/>
  <c r="T246" i="13"/>
  <c r="S246" i="13"/>
  <c r="R246" i="13"/>
  <c r="Q246" i="13"/>
  <c r="P246" i="13"/>
  <c r="O246" i="13"/>
  <c r="N246" i="13"/>
  <c r="M246" i="13"/>
  <c r="L246" i="13"/>
  <c r="K246" i="13"/>
  <c r="J246" i="13"/>
  <c r="I246" i="13"/>
  <c r="H246" i="13"/>
  <c r="Y245" i="13"/>
  <c r="V245" i="13"/>
  <c r="U245" i="13"/>
  <c r="T245" i="13"/>
  <c r="S245" i="13"/>
  <c r="R245" i="13"/>
  <c r="Q245" i="13"/>
  <c r="P245" i="13"/>
  <c r="O245" i="13"/>
  <c r="N245" i="13"/>
  <c r="M245" i="13"/>
  <c r="L245" i="13"/>
  <c r="K245" i="13"/>
  <c r="J245" i="13"/>
  <c r="G245" i="13" s="1"/>
  <c r="I245" i="13"/>
  <c r="H245" i="13"/>
  <c r="Y244" i="13"/>
  <c r="V244" i="13"/>
  <c r="U244" i="13"/>
  <c r="T244" i="13"/>
  <c r="S244" i="13"/>
  <c r="R244" i="13"/>
  <c r="Q244" i="13"/>
  <c r="P244" i="13"/>
  <c r="O244" i="13"/>
  <c r="N244" i="13"/>
  <c r="M244" i="13"/>
  <c r="L244" i="13"/>
  <c r="K244" i="13"/>
  <c r="J244" i="13"/>
  <c r="G244" i="13" s="1"/>
  <c r="I244" i="13"/>
  <c r="H244" i="13"/>
  <c r="Y243" i="13"/>
  <c r="V243" i="13"/>
  <c r="U243" i="13"/>
  <c r="T243" i="13"/>
  <c r="S243" i="13"/>
  <c r="R243" i="13"/>
  <c r="Q243" i="13"/>
  <c r="P243" i="13"/>
  <c r="O243" i="13"/>
  <c r="N243" i="13"/>
  <c r="M243" i="13"/>
  <c r="L243" i="13"/>
  <c r="K243" i="13"/>
  <c r="J243" i="13"/>
  <c r="I243" i="13"/>
  <c r="H243" i="13"/>
  <c r="Y242" i="13"/>
  <c r="V242" i="13"/>
  <c r="U242" i="13"/>
  <c r="T242" i="13"/>
  <c r="S242" i="13"/>
  <c r="R242" i="13"/>
  <c r="Q242" i="13"/>
  <c r="P242" i="13"/>
  <c r="O242" i="13"/>
  <c r="N242" i="13"/>
  <c r="M242" i="13"/>
  <c r="L242" i="13"/>
  <c r="K242" i="13"/>
  <c r="J242" i="13"/>
  <c r="I242" i="13"/>
  <c r="H242" i="13"/>
  <c r="Y241" i="13"/>
  <c r="V241" i="13"/>
  <c r="U241" i="13"/>
  <c r="T241" i="13"/>
  <c r="S241" i="13"/>
  <c r="R241" i="13"/>
  <c r="Q241" i="13"/>
  <c r="P241" i="13"/>
  <c r="O241" i="13"/>
  <c r="N241" i="13"/>
  <c r="M241" i="13"/>
  <c r="L241" i="13"/>
  <c r="K241" i="13"/>
  <c r="J241" i="13"/>
  <c r="G241" i="13" s="1"/>
  <c r="I241" i="13"/>
  <c r="H241" i="13"/>
  <c r="Y240" i="13"/>
  <c r="V240" i="13"/>
  <c r="U240" i="13"/>
  <c r="T240" i="13"/>
  <c r="S240" i="13"/>
  <c r="R240" i="13"/>
  <c r="Q240" i="13"/>
  <c r="P240" i="13"/>
  <c r="O240" i="13"/>
  <c r="N240" i="13"/>
  <c r="M240" i="13"/>
  <c r="L240" i="13"/>
  <c r="K240" i="13"/>
  <c r="J240" i="13"/>
  <c r="G240" i="13" s="1"/>
  <c r="I240" i="13"/>
  <c r="H240" i="13"/>
  <c r="Y239" i="13"/>
  <c r="V239" i="13"/>
  <c r="U239" i="13"/>
  <c r="T239" i="13"/>
  <c r="S239" i="13"/>
  <c r="R239" i="13"/>
  <c r="Q239" i="13"/>
  <c r="P239" i="13"/>
  <c r="O239" i="13"/>
  <c r="N239" i="13"/>
  <c r="M239" i="13"/>
  <c r="L239" i="13"/>
  <c r="K239" i="13"/>
  <c r="J239" i="13"/>
  <c r="I239" i="13"/>
  <c r="H239" i="13"/>
  <c r="Y238" i="13"/>
  <c r="V238" i="13"/>
  <c r="U238" i="13"/>
  <c r="T238" i="13"/>
  <c r="S238" i="13"/>
  <c r="R238" i="13"/>
  <c r="Q238" i="13"/>
  <c r="P238" i="13"/>
  <c r="O238" i="13"/>
  <c r="N238" i="13"/>
  <c r="M238" i="13"/>
  <c r="L238" i="13"/>
  <c r="K238" i="13"/>
  <c r="J238" i="13"/>
  <c r="I238" i="13"/>
  <c r="H238" i="13"/>
  <c r="Y237" i="13"/>
  <c r="V237" i="13"/>
  <c r="U237" i="13"/>
  <c r="T237" i="13"/>
  <c r="S237" i="13"/>
  <c r="R237" i="13"/>
  <c r="Q237" i="13"/>
  <c r="P237" i="13"/>
  <c r="O237" i="13"/>
  <c r="N237" i="13"/>
  <c r="M237" i="13"/>
  <c r="L237" i="13"/>
  <c r="K237" i="13"/>
  <c r="J237" i="13"/>
  <c r="G237" i="13" s="1"/>
  <c r="I237" i="13"/>
  <c r="H237" i="13"/>
  <c r="Y236" i="13"/>
  <c r="V236" i="13"/>
  <c r="U236" i="13"/>
  <c r="T236" i="13"/>
  <c r="S236" i="13"/>
  <c r="R236" i="13"/>
  <c r="Q236" i="13"/>
  <c r="P236" i="13"/>
  <c r="O236" i="13"/>
  <c r="N236" i="13"/>
  <c r="M236" i="13"/>
  <c r="L236" i="13"/>
  <c r="K236" i="13"/>
  <c r="J236" i="13"/>
  <c r="G236" i="13" s="1"/>
  <c r="I236" i="13"/>
  <c r="H236" i="13"/>
  <c r="Y235" i="13"/>
  <c r="V235" i="13"/>
  <c r="U235" i="13"/>
  <c r="T235" i="13"/>
  <c r="S235" i="13"/>
  <c r="R235" i="13"/>
  <c r="Q235" i="13"/>
  <c r="P235" i="13"/>
  <c r="O235" i="13"/>
  <c r="N235" i="13"/>
  <c r="M235" i="13"/>
  <c r="L235" i="13"/>
  <c r="K235" i="13"/>
  <c r="J235" i="13"/>
  <c r="G235" i="13" s="1"/>
  <c r="I235" i="13"/>
  <c r="H235" i="13"/>
  <c r="Y234" i="13"/>
  <c r="V234" i="13"/>
  <c r="U234" i="13"/>
  <c r="T234" i="13"/>
  <c r="S234" i="13"/>
  <c r="R234" i="13"/>
  <c r="Q234" i="13"/>
  <c r="P234" i="13"/>
  <c r="O234" i="13"/>
  <c r="N234" i="13"/>
  <c r="M234" i="13"/>
  <c r="L234" i="13"/>
  <c r="K234" i="13"/>
  <c r="J234" i="13"/>
  <c r="I234" i="13"/>
  <c r="H234" i="13"/>
  <c r="Y233" i="13"/>
  <c r="V233" i="13"/>
  <c r="U233" i="13"/>
  <c r="T233" i="13"/>
  <c r="S233" i="13"/>
  <c r="R233" i="13"/>
  <c r="Q233" i="13"/>
  <c r="P233" i="13"/>
  <c r="O233" i="13"/>
  <c r="N233" i="13"/>
  <c r="M233" i="13"/>
  <c r="L233" i="13"/>
  <c r="K233" i="13"/>
  <c r="J233" i="13"/>
  <c r="I233" i="13"/>
  <c r="H233" i="13"/>
  <c r="Y232" i="13"/>
  <c r="V232" i="13"/>
  <c r="U232" i="13"/>
  <c r="T232" i="13"/>
  <c r="S232" i="13"/>
  <c r="R232" i="13"/>
  <c r="Q232" i="13"/>
  <c r="P232" i="13"/>
  <c r="O232" i="13"/>
  <c r="N232" i="13"/>
  <c r="M232" i="13"/>
  <c r="L232" i="13"/>
  <c r="K232" i="13"/>
  <c r="J232" i="13"/>
  <c r="G232" i="13" s="1"/>
  <c r="I232" i="13"/>
  <c r="H232" i="13"/>
  <c r="Y231" i="13"/>
  <c r="V231" i="13"/>
  <c r="U231" i="13"/>
  <c r="T231" i="13"/>
  <c r="S231" i="13"/>
  <c r="R231" i="13"/>
  <c r="Q231" i="13"/>
  <c r="P231" i="13"/>
  <c r="O231" i="13"/>
  <c r="N231" i="13"/>
  <c r="M231" i="13"/>
  <c r="L231" i="13"/>
  <c r="K231" i="13"/>
  <c r="J231" i="13"/>
  <c r="I231" i="13"/>
  <c r="H231" i="13"/>
  <c r="Y230" i="13"/>
  <c r="V230" i="13"/>
  <c r="U230" i="13"/>
  <c r="T230" i="13"/>
  <c r="S230" i="13"/>
  <c r="R230" i="13"/>
  <c r="Q230" i="13"/>
  <c r="P230" i="13"/>
  <c r="O230" i="13"/>
  <c r="N230" i="13"/>
  <c r="M230" i="13"/>
  <c r="L230" i="13"/>
  <c r="K230" i="13"/>
  <c r="J230" i="13"/>
  <c r="I230" i="13"/>
  <c r="H230" i="13"/>
  <c r="Y229" i="13"/>
  <c r="V229" i="13"/>
  <c r="U229" i="13"/>
  <c r="T229" i="13"/>
  <c r="S229" i="13"/>
  <c r="R229" i="13"/>
  <c r="Q229" i="13"/>
  <c r="P229" i="13"/>
  <c r="O229" i="13"/>
  <c r="N229" i="13"/>
  <c r="M229" i="13"/>
  <c r="L229" i="13"/>
  <c r="K229" i="13"/>
  <c r="J229" i="13"/>
  <c r="G229" i="13" s="1"/>
  <c r="I229" i="13"/>
  <c r="H229" i="13"/>
  <c r="Y228" i="13"/>
  <c r="V228" i="13"/>
  <c r="U228" i="13"/>
  <c r="T228" i="13"/>
  <c r="S228" i="13"/>
  <c r="R228" i="13"/>
  <c r="Q228" i="13"/>
  <c r="P228" i="13"/>
  <c r="O228" i="13"/>
  <c r="N228" i="13"/>
  <c r="M228" i="13"/>
  <c r="L228" i="13"/>
  <c r="K228" i="13"/>
  <c r="J228" i="13"/>
  <c r="G228" i="13" s="1"/>
  <c r="I228" i="13"/>
  <c r="H228" i="13"/>
  <c r="Y227" i="13"/>
  <c r="V227" i="13"/>
  <c r="U227" i="13"/>
  <c r="T227" i="13"/>
  <c r="S227" i="13"/>
  <c r="R227" i="13"/>
  <c r="Q227" i="13"/>
  <c r="P227" i="13"/>
  <c r="O227" i="13"/>
  <c r="N227" i="13"/>
  <c r="M227" i="13"/>
  <c r="L227" i="13"/>
  <c r="K227" i="13"/>
  <c r="J227" i="13"/>
  <c r="I227" i="13"/>
  <c r="H227" i="13"/>
  <c r="Y226" i="13"/>
  <c r="V226" i="13"/>
  <c r="U226" i="13"/>
  <c r="T226" i="13"/>
  <c r="S226" i="13"/>
  <c r="R226" i="13"/>
  <c r="Q226" i="13"/>
  <c r="P226" i="13"/>
  <c r="O226" i="13"/>
  <c r="N226" i="13"/>
  <c r="M226" i="13"/>
  <c r="L226" i="13"/>
  <c r="K226" i="13"/>
  <c r="J226" i="13"/>
  <c r="I226" i="13"/>
  <c r="H226" i="13"/>
  <c r="Y225" i="13"/>
  <c r="V225" i="13"/>
  <c r="U225" i="13"/>
  <c r="T225" i="13"/>
  <c r="S225" i="13"/>
  <c r="R225" i="13"/>
  <c r="Q225" i="13"/>
  <c r="P225" i="13"/>
  <c r="O225" i="13"/>
  <c r="N225" i="13"/>
  <c r="M225" i="13"/>
  <c r="L225" i="13"/>
  <c r="K225" i="13"/>
  <c r="J225" i="13"/>
  <c r="I225" i="13"/>
  <c r="H225" i="13"/>
  <c r="Y224" i="13"/>
  <c r="V224" i="13"/>
  <c r="U224" i="13"/>
  <c r="T224" i="13"/>
  <c r="S224" i="13"/>
  <c r="R224" i="13"/>
  <c r="Q224" i="13"/>
  <c r="P224" i="13"/>
  <c r="O224" i="13"/>
  <c r="N224" i="13"/>
  <c r="M224" i="13"/>
  <c r="L224" i="13"/>
  <c r="K224" i="13"/>
  <c r="J224" i="13"/>
  <c r="G224" i="13" s="1"/>
  <c r="I224" i="13"/>
  <c r="H224" i="13"/>
  <c r="Y223" i="13"/>
  <c r="V223" i="13"/>
  <c r="U223" i="13"/>
  <c r="T223" i="13"/>
  <c r="S223" i="13"/>
  <c r="R223" i="13"/>
  <c r="Q223" i="13"/>
  <c r="P223" i="13"/>
  <c r="O223" i="13"/>
  <c r="N223" i="13"/>
  <c r="M223" i="13"/>
  <c r="L223" i="13"/>
  <c r="K223" i="13"/>
  <c r="J223" i="13"/>
  <c r="I223" i="13"/>
  <c r="H223" i="13"/>
  <c r="Y222" i="13"/>
  <c r="V222" i="13"/>
  <c r="U222" i="13"/>
  <c r="T222" i="13"/>
  <c r="S222" i="13"/>
  <c r="R222" i="13"/>
  <c r="Q222" i="13"/>
  <c r="P222" i="13"/>
  <c r="O222" i="13"/>
  <c r="N222" i="13"/>
  <c r="M222" i="13"/>
  <c r="L222" i="13"/>
  <c r="K222" i="13"/>
  <c r="J222" i="13"/>
  <c r="G222" i="13" s="1"/>
  <c r="I222" i="13"/>
  <c r="H222" i="13"/>
  <c r="Y221" i="13"/>
  <c r="V221" i="13"/>
  <c r="U221" i="13"/>
  <c r="T221" i="13"/>
  <c r="S221" i="13"/>
  <c r="R221" i="13"/>
  <c r="Q221" i="13"/>
  <c r="P221" i="13"/>
  <c r="O221" i="13"/>
  <c r="N221" i="13"/>
  <c r="M221" i="13"/>
  <c r="L221" i="13"/>
  <c r="K221" i="13"/>
  <c r="J221" i="13"/>
  <c r="I221" i="13"/>
  <c r="H221" i="13"/>
  <c r="Y220" i="13"/>
  <c r="V220" i="13"/>
  <c r="U220" i="13"/>
  <c r="T220" i="13"/>
  <c r="S220" i="13"/>
  <c r="R220" i="13"/>
  <c r="Q220" i="13"/>
  <c r="P220" i="13"/>
  <c r="O220" i="13"/>
  <c r="N220" i="13"/>
  <c r="M220" i="13"/>
  <c r="L220" i="13"/>
  <c r="K220" i="13"/>
  <c r="J220" i="13"/>
  <c r="I220" i="13"/>
  <c r="H220" i="13"/>
  <c r="Y219" i="13"/>
  <c r="V219" i="13"/>
  <c r="U219" i="13"/>
  <c r="T219" i="13"/>
  <c r="S219" i="13"/>
  <c r="R219" i="13"/>
  <c r="Q219" i="13"/>
  <c r="P219" i="13"/>
  <c r="O219" i="13"/>
  <c r="N219" i="13"/>
  <c r="M219" i="13"/>
  <c r="L219" i="13"/>
  <c r="K219" i="13"/>
  <c r="J219" i="13"/>
  <c r="I219" i="13"/>
  <c r="H219" i="13"/>
  <c r="Y218" i="13"/>
  <c r="V218" i="13"/>
  <c r="U218" i="13"/>
  <c r="T218" i="13"/>
  <c r="S218" i="13"/>
  <c r="R218" i="13"/>
  <c r="Q218" i="13"/>
  <c r="P218" i="13"/>
  <c r="O218" i="13"/>
  <c r="N218" i="13"/>
  <c r="M218" i="13"/>
  <c r="L218" i="13"/>
  <c r="K218" i="13"/>
  <c r="J218" i="13"/>
  <c r="G218" i="13" s="1"/>
  <c r="I218" i="13"/>
  <c r="H218" i="13"/>
  <c r="Y217" i="13"/>
  <c r="V217" i="13"/>
  <c r="U217" i="13"/>
  <c r="T217" i="13"/>
  <c r="S217" i="13"/>
  <c r="R217" i="13"/>
  <c r="Q217" i="13"/>
  <c r="P217" i="13"/>
  <c r="O217" i="13"/>
  <c r="N217" i="13"/>
  <c r="M217" i="13"/>
  <c r="L217" i="13"/>
  <c r="K217" i="13"/>
  <c r="J217" i="13"/>
  <c r="I217" i="13"/>
  <c r="H217" i="13"/>
  <c r="Y216" i="13"/>
  <c r="V216" i="13"/>
  <c r="U216" i="13"/>
  <c r="T216" i="13"/>
  <c r="S216" i="13"/>
  <c r="R216" i="13"/>
  <c r="Q216" i="13"/>
  <c r="P216" i="13"/>
  <c r="O216" i="13"/>
  <c r="N216" i="13"/>
  <c r="M216" i="13"/>
  <c r="L216" i="13"/>
  <c r="K216" i="13"/>
  <c r="J216" i="13"/>
  <c r="G216" i="13" s="1"/>
  <c r="I216" i="13"/>
  <c r="H216" i="13"/>
  <c r="Y215" i="13"/>
  <c r="V215" i="13"/>
  <c r="U215" i="13"/>
  <c r="T215" i="13"/>
  <c r="S215" i="13"/>
  <c r="R215" i="13"/>
  <c r="Q215" i="13"/>
  <c r="P215" i="13"/>
  <c r="O215" i="13"/>
  <c r="N215" i="13"/>
  <c r="M215" i="13"/>
  <c r="L215" i="13"/>
  <c r="K215" i="13"/>
  <c r="J215" i="13"/>
  <c r="I215" i="13"/>
  <c r="H215" i="13"/>
  <c r="Y214" i="13"/>
  <c r="V214" i="13"/>
  <c r="U214" i="13"/>
  <c r="T214" i="13"/>
  <c r="S214" i="13"/>
  <c r="R214" i="13"/>
  <c r="Q214" i="13"/>
  <c r="P214" i="13"/>
  <c r="O214" i="13"/>
  <c r="N214" i="13"/>
  <c r="M214" i="13"/>
  <c r="L214" i="13"/>
  <c r="K214" i="13"/>
  <c r="J214" i="13"/>
  <c r="I214" i="13"/>
  <c r="H214" i="13"/>
  <c r="Y213" i="13"/>
  <c r="V213" i="13"/>
  <c r="U213" i="13"/>
  <c r="T213" i="13"/>
  <c r="S213" i="13"/>
  <c r="R213" i="13"/>
  <c r="Q213" i="13"/>
  <c r="P213" i="13"/>
  <c r="O213" i="13"/>
  <c r="N213" i="13"/>
  <c r="M213" i="13"/>
  <c r="L213" i="13"/>
  <c r="K213" i="13"/>
  <c r="J213" i="13"/>
  <c r="I213" i="13"/>
  <c r="H213" i="13"/>
  <c r="Y212" i="13"/>
  <c r="V212" i="13"/>
  <c r="U212" i="13"/>
  <c r="T212" i="13"/>
  <c r="S212" i="13"/>
  <c r="R212" i="13"/>
  <c r="Q212" i="13"/>
  <c r="P212" i="13"/>
  <c r="O212" i="13"/>
  <c r="N212" i="13"/>
  <c r="M212" i="13"/>
  <c r="L212" i="13"/>
  <c r="K212" i="13"/>
  <c r="J212" i="13"/>
  <c r="G212" i="13" s="1"/>
  <c r="I212" i="13"/>
  <c r="H212" i="13"/>
  <c r="W211" i="13"/>
  <c r="U211" i="13"/>
  <c r="T211" i="13"/>
  <c r="S211" i="13"/>
  <c r="R211" i="13"/>
  <c r="Q211" i="13"/>
  <c r="P211" i="13"/>
  <c r="O211" i="13"/>
  <c r="N211" i="13"/>
  <c r="M211" i="13"/>
  <c r="L211" i="13"/>
  <c r="K211" i="13"/>
  <c r="J211" i="13"/>
  <c r="I211" i="13"/>
  <c r="Y142" i="13"/>
  <c r="U142" i="13"/>
  <c r="T142" i="13"/>
  <c r="S142" i="13"/>
  <c r="R142" i="13"/>
  <c r="Q142" i="13"/>
  <c r="P142" i="13"/>
  <c r="O142" i="13"/>
  <c r="N142" i="13"/>
  <c r="M142" i="13"/>
  <c r="L142" i="13"/>
  <c r="K142" i="13"/>
  <c r="J142" i="13"/>
  <c r="G142" i="13" s="1"/>
  <c r="I142" i="13"/>
  <c r="H142" i="13"/>
  <c r="Y141" i="13"/>
  <c r="U141" i="13"/>
  <c r="T141" i="13"/>
  <c r="S141" i="13"/>
  <c r="R141" i="13"/>
  <c r="Q141" i="13"/>
  <c r="P141" i="13"/>
  <c r="O141" i="13"/>
  <c r="N141" i="13"/>
  <c r="M141" i="13"/>
  <c r="L141" i="13"/>
  <c r="K141" i="13"/>
  <c r="J141" i="13"/>
  <c r="G141" i="13" s="1"/>
  <c r="I141" i="13"/>
  <c r="H141" i="13"/>
  <c r="Y140" i="13"/>
  <c r="U140" i="13"/>
  <c r="T140" i="13"/>
  <c r="S140" i="13"/>
  <c r="R140" i="13"/>
  <c r="Q140" i="13"/>
  <c r="P140" i="13"/>
  <c r="O140" i="13"/>
  <c r="N140" i="13"/>
  <c r="M140" i="13"/>
  <c r="L140" i="13"/>
  <c r="K140" i="13"/>
  <c r="J140" i="13"/>
  <c r="G140" i="13" s="1"/>
  <c r="I140" i="13"/>
  <c r="H140" i="13"/>
  <c r="Y139" i="13"/>
  <c r="U139" i="13"/>
  <c r="T139" i="13"/>
  <c r="S139" i="13"/>
  <c r="R139" i="13"/>
  <c r="Q139" i="13"/>
  <c r="P139" i="13"/>
  <c r="O139" i="13"/>
  <c r="N139" i="13"/>
  <c r="M139" i="13"/>
  <c r="L139" i="13"/>
  <c r="K139" i="13"/>
  <c r="J139" i="13"/>
  <c r="I139" i="13"/>
  <c r="H139" i="13"/>
  <c r="Y138" i="13"/>
  <c r="U138" i="13"/>
  <c r="T138" i="13"/>
  <c r="S138" i="13"/>
  <c r="R138" i="13"/>
  <c r="Q138" i="13"/>
  <c r="P138" i="13"/>
  <c r="O138" i="13"/>
  <c r="N138" i="13"/>
  <c r="M138" i="13"/>
  <c r="L138" i="13"/>
  <c r="K138" i="13"/>
  <c r="J138" i="13"/>
  <c r="G138" i="13" s="1"/>
  <c r="I138" i="13"/>
  <c r="H138" i="13"/>
  <c r="Y137" i="13"/>
  <c r="U137" i="13"/>
  <c r="T137" i="13"/>
  <c r="S137" i="13"/>
  <c r="R137" i="13"/>
  <c r="Q137" i="13"/>
  <c r="P137" i="13"/>
  <c r="O137" i="13"/>
  <c r="N137" i="13"/>
  <c r="M137" i="13"/>
  <c r="L137" i="13"/>
  <c r="K137" i="13"/>
  <c r="J137" i="13"/>
  <c r="I137" i="13"/>
  <c r="H137" i="13"/>
  <c r="Y136" i="13"/>
  <c r="U136" i="13"/>
  <c r="T136" i="13"/>
  <c r="S136" i="13"/>
  <c r="R136" i="13"/>
  <c r="Q136" i="13"/>
  <c r="P136" i="13"/>
  <c r="O136" i="13"/>
  <c r="N136" i="13"/>
  <c r="M136" i="13"/>
  <c r="L136" i="13"/>
  <c r="K136" i="13"/>
  <c r="J136" i="13"/>
  <c r="I136" i="13"/>
  <c r="H136" i="13"/>
  <c r="Y135" i="13"/>
  <c r="U135" i="13"/>
  <c r="T135" i="13"/>
  <c r="S135" i="13"/>
  <c r="R135" i="13"/>
  <c r="Q135" i="13"/>
  <c r="P135" i="13"/>
  <c r="O135" i="13"/>
  <c r="N135" i="13"/>
  <c r="M135" i="13"/>
  <c r="L135" i="13"/>
  <c r="K135" i="13"/>
  <c r="J135" i="13"/>
  <c r="G135" i="13" s="1"/>
  <c r="I135" i="13"/>
  <c r="H135" i="13"/>
  <c r="Y134" i="13"/>
  <c r="U134" i="13"/>
  <c r="T134" i="13"/>
  <c r="S134" i="13"/>
  <c r="R134" i="13"/>
  <c r="Q134" i="13"/>
  <c r="P134" i="13"/>
  <c r="O134" i="13"/>
  <c r="N134" i="13"/>
  <c r="M134" i="13"/>
  <c r="L134" i="13"/>
  <c r="K134" i="13"/>
  <c r="J134" i="13"/>
  <c r="I134" i="13"/>
  <c r="H134" i="13"/>
  <c r="Y133" i="13"/>
  <c r="U133" i="13"/>
  <c r="T133" i="13"/>
  <c r="S133" i="13"/>
  <c r="R133" i="13"/>
  <c r="Q133" i="13"/>
  <c r="P133" i="13"/>
  <c r="O133" i="13"/>
  <c r="N133" i="13"/>
  <c r="M133" i="13"/>
  <c r="L133" i="13"/>
  <c r="K133" i="13"/>
  <c r="J133" i="13"/>
  <c r="I133" i="13"/>
  <c r="H133" i="13"/>
  <c r="Y132" i="13"/>
  <c r="U132" i="13"/>
  <c r="T132" i="13"/>
  <c r="S132" i="13"/>
  <c r="R132" i="13"/>
  <c r="Q132" i="13"/>
  <c r="P132" i="13"/>
  <c r="O132" i="13"/>
  <c r="N132" i="13"/>
  <c r="M132" i="13"/>
  <c r="L132" i="13"/>
  <c r="K132" i="13"/>
  <c r="J132" i="13"/>
  <c r="I132" i="13"/>
  <c r="H132" i="13"/>
  <c r="Y131" i="13"/>
  <c r="U131" i="13"/>
  <c r="T131" i="13"/>
  <c r="S131" i="13"/>
  <c r="R131" i="13"/>
  <c r="Q131" i="13"/>
  <c r="P131" i="13"/>
  <c r="O131" i="13"/>
  <c r="N131" i="13"/>
  <c r="M131" i="13"/>
  <c r="L131" i="13"/>
  <c r="K131" i="13"/>
  <c r="J131" i="13"/>
  <c r="G131" i="13" s="1"/>
  <c r="I131" i="13"/>
  <c r="H131" i="13"/>
  <c r="Y130" i="13"/>
  <c r="U130" i="13"/>
  <c r="T130" i="13"/>
  <c r="S130" i="13"/>
  <c r="R130" i="13"/>
  <c r="Q130" i="13"/>
  <c r="P130" i="13"/>
  <c r="O130" i="13"/>
  <c r="N130" i="13"/>
  <c r="M130" i="13"/>
  <c r="L130" i="13"/>
  <c r="K130" i="13"/>
  <c r="J130" i="13"/>
  <c r="I130" i="13"/>
  <c r="H130" i="13"/>
  <c r="Y129" i="13"/>
  <c r="U129" i="13"/>
  <c r="T129" i="13"/>
  <c r="S129" i="13"/>
  <c r="R129" i="13"/>
  <c r="Q129" i="13"/>
  <c r="P129" i="13"/>
  <c r="O129" i="13"/>
  <c r="N129" i="13"/>
  <c r="M129" i="13"/>
  <c r="L129" i="13"/>
  <c r="K129" i="13"/>
  <c r="J129" i="13"/>
  <c r="G129" i="13" s="1"/>
  <c r="I129" i="13"/>
  <c r="H129" i="13"/>
  <c r="Y123" i="13"/>
  <c r="U123" i="13"/>
  <c r="S123" i="13"/>
  <c r="R123" i="13"/>
  <c r="Q123" i="13"/>
  <c r="P123" i="13"/>
  <c r="O123" i="13"/>
  <c r="N123" i="13"/>
  <c r="M123" i="13"/>
  <c r="L123" i="13"/>
  <c r="K123" i="13"/>
  <c r="J123" i="13"/>
  <c r="G123" i="13" s="1"/>
  <c r="I123" i="13"/>
  <c r="H123" i="13"/>
  <c r="Z122" i="13"/>
  <c r="Y122" i="13"/>
  <c r="X122" i="13"/>
  <c r="V122" i="13"/>
  <c r="U122" i="13"/>
  <c r="T122" i="13"/>
  <c r="S122" i="13"/>
  <c r="R122" i="13"/>
  <c r="Q122" i="13"/>
  <c r="P122" i="13"/>
  <c r="O122" i="13"/>
  <c r="N122" i="13"/>
  <c r="M122" i="13"/>
  <c r="L122" i="13"/>
  <c r="K122" i="13"/>
  <c r="J122" i="13"/>
  <c r="G122" i="13" s="1"/>
  <c r="I122" i="13"/>
  <c r="H122" i="13"/>
  <c r="Z69" i="13"/>
  <c r="Y69" i="13"/>
  <c r="X69" i="13"/>
  <c r="V69" i="13"/>
  <c r="U69" i="13"/>
  <c r="T69" i="13"/>
  <c r="S69" i="13"/>
  <c r="R69" i="13"/>
  <c r="Q69" i="13"/>
  <c r="P69" i="13"/>
  <c r="O69" i="13"/>
  <c r="M69" i="13"/>
  <c r="L69" i="13"/>
  <c r="K69" i="13"/>
  <c r="J69" i="13"/>
  <c r="G69" i="13" s="1"/>
  <c r="I69" i="13"/>
  <c r="H69" i="13"/>
  <c r="Z68" i="13"/>
  <c r="Y68" i="13"/>
  <c r="X68" i="13"/>
  <c r="V68" i="13"/>
  <c r="U68" i="13"/>
  <c r="T68" i="13"/>
  <c r="S68" i="13"/>
  <c r="R68" i="13"/>
  <c r="Q68" i="13"/>
  <c r="P68" i="13"/>
  <c r="O68" i="13"/>
  <c r="N68" i="13"/>
  <c r="M68" i="13"/>
  <c r="L68" i="13"/>
  <c r="K68" i="13"/>
  <c r="J68" i="13"/>
  <c r="G68" i="13" s="1"/>
  <c r="I68" i="13"/>
  <c r="H68" i="13"/>
  <c r="Z67" i="13"/>
  <c r="Y67" i="13"/>
  <c r="X67" i="13"/>
  <c r="V67" i="13"/>
  <c r="U67" i="13"/>
  <c r="T67" i="13"/>
  <c r="S67" i="13"/>
  <c r="R67" i="13"/>
  <c r="Q67" i="13"/>
  <c r="P67" i="13"/>
  <c r="O67" i="13"/>
  <c r="N67" i="13"/>
  <c r="M67" i="13"/>
  <c r="L67" i="13"/>
  <c r="K67" i="13"/>
  <c r="J67" i="13"/>
  <c r="G67" i="13" s="1"/>
  <c r="I67" i="13"/>
  <c r="H67" i="13"/>
  <c r="Z66" i="13"/>
  <c r="Y66" i="13"/>
  <c r="X66" i="13"/>
  <c r="V66" i="13"/>
  <c r="U66" i="13"/>
  <c r="T66" i="13"/>
  <c r="S66" i="13"/>
  <c r="R66" i="13"/>
  <c r="Q66" i="13"/>
  <c r="P66" i="13"/>
  <c r="O66" i="13"/>
  <c r="N66" i="13"/>
  <c r="M66" i="13"/>
  <c r="L66" i="13"/>
  <c r="K66" i="13"/>
  <c r="J66" i="13"/>
  <c r="G66" i="13" s="1"/>
  <c r="I66" i="13"/>
  <c r="H66" i="13"/>
  <c r="Z65" i="13"/>
  <c r="Y65" i="13"/>
  <c r="X65" i="13"/>
  <c r="V65" i="13"/>
  <c r="U65" i="13"/>
  <c r="T65" i="13"/>
  <c r="S65" i="13"/>
  <c r="R65" i="13"/>
  <c r="Q65" i="13"/>
  <c r="P65" i="13"/>
  <c r="O65" i="13"/>
  <c r="N65" i="13"/>
  <c r="M65" i="13"/>
  <c r="L65" i="13"/>
  <c r="K65" i="13"/>
  <c r="J65" i="13"/>
  <c r="G65" i="13" s="1"/>
  <c r="I65" i="13"/>
  <c r="H65" i="13"/>
  <c r="Z64" i="13"/>
  <c r="Y64" i="13"/>
  <c r="X64" i="13"/>
  <c r="V64" i="13"/>
  <c r="U64" i="13"/>
  <c r="T64" i="13"/>
  <c r="S64" i="13"/>
  <c r="R64" i="13"/>
  <c r="Q64" i="13"/>
  <c r="P64" i="13"/>
  <c r="O64" i="13"/>
  <c r="N64" i="13"/>
  <c r="M64" i="13"/>
  <c r="L64" i="13"/>
  <c r="K64" i="13"/>
  <c r="J64" i="13"/>
  <c r="G64" i="13" s="1"/>
  <c r="I64" i="13"/>
  <c r="H64" i="13"/>
  <c r="Z63" i="13"/>
  <c r="Y63" i="13"/>
  <c r="X63" i="13"/>
  <c r="V63" i="13"/>
  <c r="U63" i="13"/>
  <c r="T63" i="13"/>
  <c r="S63" i="13"/>
  <c r="R63" i="13"/>
  <c r="Q63" i="13"/>
  <c r="P63" i="13"/>
  <c r="O63" i="13"/>
  <c r="N63" i="13"/>
  <c r="M63" i="13"/>
  <c r="L63" i="13"/>
  <c r="K63" i="13"/>
  <c r="J63" i="13"/>
  <c r="G63" i="13" s="1"/>
  <c r="I63" i="13"/>
  <c r="H63" i="13"/>
  <c r="Z62" i="13"/>
  <c r="Y62" i="13"/>
  <c r="X62" i="13"/>
  <c r="V62" i="13"/>
  <c r="U62" i="13"/>
  <c r="T62" i="13"/>
  <c r="S62" i="13"/>
  <c r="R62" i="13"/>
  <c r="Q62" i="13"/>
  <c r="P62" i="13"/>
  <c r="O62" i="13"/>
  <c r="N62" i="13"/>
  <c r="M62" i="13"/>
  <c r="L62" i="13"/>
  <c r="K62" i="13"/>
  <c r="J62" i="13"/>
  <c r="G62" i="13" s="1"/>
  <c r="I62" i="13"/>
  <c r="H62" i="13"/>
  <c r="Z61" i="13"/>
  <c r="Y61" i="13"/>
  <c r="X61" i="13"/>
  <c r="V61" i="13"/>
  <c r="U61" i="13"/>
  <c r="T61" i="13"/>
  <c r="S61" i="13"/>
  <c r="R61" i="13"/>
  <c r="Q61" i="13"/>
  <c r="P61" i="13"/>
  <c r="O61" i="13"/>
  <c r="N61" i="13"/>
  <c r="M61" i="13"/>
  <c r="L61" i="13"/>
  <c r="K61" i="13"/>
  <c r="J61" i="13"/>
  <c r="G61" i="13" s="1"/>
  <c r="I61" i="13"/>
  <c r="H61" i="13"/>
  <c r="Z60" i="13"/>
  <c r="Y60" i="13"/>
  <c r="X60" i="13"/>
  <c r="V60" i="13"/>
  <c r="U60" i="13"/>
  <c r="T60" i="13"/>
  <c r="S60" i="13"/>
  <c r="R60" i="13"/>
  <c r="Q60" i="13"/>
  <c r="P60" i="13"/>
  <c r="O60" i="13"/>
  <c r="N60" i="13"/>
  <c r="M60" i="13"/>
  <c r="L60" i="13"/>
  <c r="K60" i="13"/>
  <c r="J60" i="13"/>
  <c r="G60" i="13" s="1"/>
  <c r="I60" i="13"/>
  <c r="H60" i="13"/>
  <c r="Z59" i="13"/>
  <c r="Y59" i="13"/>
  <c r="X59" i="13"/>
  <c r="V59" i="13"/>
  <c r="U59" i="13"/>
  <c r="T59" i="13"/>
  <c r="S59" i="13"/>
  <c r="R59" i="13"/>
  <c r="Q59" i="13"/>
  <c r="P59" i="13"/>
  <c r="O59" i="13"/>
  <c r="N59" i="13"/>
  <c r="M59" i="13"/>
  <c r="L59" i="13"/>
  <c r="K59" i="13"/>
  <c r="J59" i="13"/>
  <c r="G59" i="13" s="1"/>
  <c r="I59" i="13"/>
  <c r="H59" i="13"/>
  <c r="Z58" i="13"/>
  <c r="Y58" i="13"/>
  <c r="X58" i="13"/>
  <c r="V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G58" i="13" s="1"/>
  <c r="I58" i="13"/>
  <c r="H58" i="13"/>
  <c r="Z57" i="13"/>
  <c r="Y57" i="13"/>
  <c r="X57" i="13"/>
  <c r="V57" i="13"/>
  <c r="U57" i="13"/>
  <c r="T57" i="13"/>
  <c r="S57" i="13"/>
  <c r="R57" i="13"/>
  <c r="Q57" i="13"/>
  <c r="P57" i="13"/>
  <c r="O57" i="13"/>
  <c r="N57" i="13"/>
  <c r="M57" i="13"/>
  <c r="L57" i="13"/>
  <c r="K57" i="13"/>
  <c r="J57" i="13"/>
  <c r="G57" i="13" s="1"/>
  <c r="I57" i="13"/>
  <c r="H57" i="13"/>
  <c r="Z56" i="13"/>
  <c r="Y56" i="13"/>
  <c r="X56" i="13"/>
  <c r="V56" i="13"/>
  <c r="U56" i="13"/>
  <c r="T56" i="13"/>
  <c r="S56" i="13"/>
  <c r="R56" i="13"/>
  <c r="Q56" i="13"/>
  <c r="P56" i="13"/>
  <c r="O56" i="13"/>
  <c r="N56" i="13"/>
  <c r="M56" i="13"/>
  <c r="L56" i="13"/>
  <c r="K56" i="13"/>
  <c r="J56" i="13"/>
  <c r="G56" i="13" s="1"/>
  <c r="I56" i="13"/>
  <c r="H56" i="13"/>
  <c r="Z55" i="13"/>
  <c r="Y55" i="13"/>
  <c r="X55" i="13"/>
  <c r="V55" i="13"/>
  <c r="U55" i="13"/>
  <c r="T55" i="13"/>
  <c r="S55" i="13"/>
  <c r="R55" i="13"/>
  <c r="Q55" i="13"/>
  <c r="P55" i="13"/>
  <c r="O55" i="13"/>
  <c r="N55" i="13"/>
  <c r="M55" i="13"/>
  <c r="L55" i="13"/>
  <c r="K55" i="13"/>
  <c r="J55" i="13"/>
  <c r="G55" i="13" s="1"/>
  <c r="I55" i="13"/>
  <c r="H55" i="13"/>
  <c r="Z54" i="13"/>
  <c r="Y54" i="13"/>
  <c r="X54" i="13"/>
  <c r="V54" i="13"/>
  <c r="U54" i="13"/>
  <c r="T54" i="13"/>
  <c r="S54" i="13"/>
  <c r="R54" i="13"/>
  <c r="Q54" i="13"/>
  <c r="P54" i="13"/>
  <c r="O54" i="13"/>
  <c r="N54" i="13"/>
  <c r="M54" i="13"/>
  <c r="L54" i="13"/>
  <c r="K54" i="13"/>
  <c r="J54" i="13"/>
  <c r="G54" i="13" s="1"/>
  <c r="I54" i="13"/>
  <c r="H54" i="13"/>
  <c r="Z53" i="13"/>
  <c r="Y53" i="13"/>
  <c r="X53" i="13"/>
  <c r="V53" i="13"/>
  <c r="U53" i="13"/>
  <c r="T53" i="13"/>
  <c r="S53" i="13"/>
  <c r="R53" i="13"/>
  <c r="Q53" i="13"/>
  <c r="P53" i="13"/>
  <c r="O53" i="13"/>
  <c r="N53" i="13"/>
  <c r="M53" i="13"/>
  <c r="L53" i="13"/>
  <c r="K53" i="13"/>
  <c r="J53" i="13"/>
  <c r="G53" i="13" s="1"/>
  <c r="I53" i="13"/>
  <c r="H53" i="13"/>
  <c r="Z52" i="13"/>
  <c r="Y52" i="13"/>
  <c r="X52" i="13"/>
  <c r="V52" i="13"/>
  <c r="U52" i="13"/>
  <c r="T52" i="13"/>
  <c r="S52" i="13"/>
  <c r="R52" i="13"/>
  <c r="Q52" i="13"/>
  <c r="P52" i="13"/>
  <c r="O52" i="13"/>
  <c r="N52" i="13"/>
  <c r="M52" i="13"/>
  <c r="L52" i="13"/>
  <c r="K52" i="13"/>
  <c r="J52" i="13"/>
  <c r="G52" i="13" s="1"/>
  <c r="I52" i="13"/>
  <c r="H52" i="13"/>
  <c r="Z51" i="13"/>
  <c r="Y51" i="13"/>
  <c r="X51" i="13"/>
  <c r="V51" i="13"/>
  <c r="U51" i="13"/>
  <c r="T51" i="13"/>
  <c r="S51" i="13"/>
  <c r="R51" i="13"/>
  <c r="Q51" i="13"/>
  <c r="P51" i="13"/>
  <c r="O51" i="13"/>
  <c r="N51" i="13"/>
  <c r="M51" i="13"/>
  <c r="L51" i="13"/>
  <c r="K51" i="13"/>
  <c r="J51" i="13"/>
  <c r="G51" i="13" s="1"/>
  <c r="I51" i="13"/>
  <c r="H51" i="13"/>
  <c r="Z50" i="13"/>
  <c r="Y50" i="13"/>
  <c r="X50" i="13"/>
  <c r="V50" i="13"/>
  <c r="U50" i="13"/>
  <c r="T50" i="13"/>
  <c r="S50" i="13"/>
  <c r="R50" i="13"/>
  <c r="Q50" i="13"/>
  <c r="P50" i="13"/>
  <c r="O50" i="13"/>
  <c r="N50" i="13"/>
  <c r="M50" i="13"/>
  <c r="L50" i="13"/>
  <c r="K50" i="13"/>
  <c r="J50" i="13"/>
  <c r="G50" i="13" s="1"/>
  <c r="I50" i="13"/>
  <c r="H50" i="13"/>
  <c r="Z49" i="13"/>
  <c r="Y49" i="13"/>
  <c r="X49" i="13"/>
  <c r="V49" i="13"/>
  <c r="U49" i="13"/>
  <c r="T49" i="13"/>
  <c r="S49" i="13"/>
  <c r="R49" i="13"/>
  <c r="Q49" i="13"/>
  <c r="P49" i="13"/>
  <c r="O49" i="13"/>
  <c r="N49" i="13"/>
  <c r="M49" i="13"/>
  <c r="L49" i="13"/>
  <c r="K49" i="13"/>
  <c r="J49" i="13"/>
  <c r="G49" i="13" s="1"/>
  <c r="I49" i="13"/>
  <c r="H49" i="13"/>
  <c r="Z48" i="13"/>
  <c r="Y48" i="13"/>
  <c r="X48" i="13"/>
  <c r="V48" i="13"/>
  <c r="U48" i="13"/>
  <c r="T48" i="13"/>
  <c r="S48" i="13"/>
  <c r="R48" i="13"/>
  <c r="Q48" i="13"/>
  <c r="P48" i="13"/>
  <c r="O48" i="13"/>
  <c r="N48" i="13"/>
  <c r="M48" i="13"/>
  <c r="L48" i="13"/>
  <c r="K48" i="13"/>
  <c r="J48" i="13"/>
  <c r="G48" i="13" s="1"/>
  <c r="I48" i="13"/>
  <c r="H48" i="13"/>
  <c r="Z47" i="13"/>
  <c r="Y47" i="13"/>
  <c r="X47" i="13"/>
  <c r="V47" i="13"/>
  <c r="U47" i="13"/>
  <c r="T47" i="13"/>
  <c r="S47" i="13"/>
  <c r="R47" i="13"/>
  <c r="Q47" i="13"/>
  <c r="P47" i="13"/>
  <c r="O47" i="13"/>
  <c r="N47" i="13"/>
  <c r="M47" i="13"/>
  <c r="L47" i="13"/>
  <c r="K47" i="13"/>
  <c r="J47" i="13"/>
  <c r="G47" i="13" s="1"/>
  <c r="I47" i="13"/>
  <c r="H47" i="13"/>
  <c r="Z46" i="13"/>
  <c r="Y46" i="13"/>
  <c r="X46" i="13"/>
  <c r="V46" i="13"/>
  <c r="U46" i="13"/>
  <c r="T46" i="13"/>
  <c r="S46" i="13"/>
  <c r="R46" i="13"/>
  <c r="Q46" i="13"/>
  <c r="P46" i="13"/>
  <c r="O46" i="13"/>
  <c r="N46" i="13"/>
  <c r="M46" i="13"/>
  <c r="L46" i="13"/>
  <c r="K46" i="13"/>
  <c r="J46" i="13"/>
  <c r="G46" i="13" s="1"/>
  <c r="I46" i="13"/>
  <c r="H46" i="13"/>
  <c r="Z45" i="13"/>
  <c r="Y45" i="13"/>
  <c r="X45" i="13"/>
  <c r="V45" i="13"/>
  <c r="U45" i="13"/>
  <c r="T45" i="13"/>
  <c r="S45" i="13"/>
  <c r="R45" i="13"/>
  <c r="Q45" i="13"/>
  <c r="P45" i="13"/>
  <c r="O45" i="13"/>
  <c r="N45" i="13"/>
  <c r="M45" i="13"/>
  <c r="L45" i="13"/>
  <c r="K45" i="13"/>
  <c r="J45" i="13"/>
  <c r="G45" i="13" s="1"/>
  <c r="I45" i="13"/>
  <c r="H45" i="13"/>
  <c r="Z44" i="13"/>
  <c r="Y44" i="13"/>
  <c r="X44" i="13"/>
  <c r="V44" i="13"/>
  <c r="U44" i="13"/>
  <c r="T44" i="13"/>
  <c r="S44" i="13"/>
  <c r="R44" i="13"/>
  <c r="Q44" i="13"/>
  <c r="P44" i="13"/>
  <c r="O44" i="13"/>
  <c r="N44" i="13"/>
  <c r="M44" i="13"/>
  <c r="L44" i="13"/>
  <c r="K44" i="13"/>
  <c r="J44" i="13"/>
  <c r="G44" i="13" s="1"/>
  <c r="I44" i="13"/>
  <c r="H44" i="13"/>
  <c r="Z43" i="13"/>
  <c r="Y43" i="13"/>
  <c r="X43" i="13"/>
  <c r="V43" i="13"/>
  <c r="U43" i="13"/>
  <c r="T43" i="13"/>
  <c r="S43" i="13"/>
  <c r="R43" i="13"/>
  <c r="Q43" i="13"/>
  <c r="P43" i="13"/>
  <c r="O43" i="13"/>
  <c r="N43" i="13"/>
  <c r="M43" i="13"/>
  <c r="L43" i="13"/>
  <c r="K43" i="13"/>
  <c r="J43" i="13"/>
  <c r="G43" i="13" s="1"/>
  <c r="I43" i="13"/>
  <c r="H43" i="13"/>
  <c r="Z42" i="13"/>
  <c r="Y42" i="13"/>
  <c r="X42" i="13"/>
  <c r="V42" i="13"/>
  <c r="U42" i="13"/>
  <c r="T42" i="13"/>
  <c r="S42" i="13"/>
  <c r="R42" i="13"/>
  <c r="Q42" i="13"/>
  <c r="P42" i="13"/>
  <c r="O42" i="13"/>
  <c r="N42" i="13"/>
  <c r="M42" i="13"/>
  <c r="L42" i="13"/>
  <c r="K42" i="13"/>
  <c r="J42" i="13"/>
  <c r="G42" i="13" s="1"/>
  <c r="I42" i="13"/>
  <c r="H42" i="13"/>
  <c r="Z41" i="13"/>
  <c r="Y41" i="13"/>
  <c r="X41" i="13"/>
  <c r="V41" i="13"/>
  <c r="U41" i="13"/>
  <c r="T41" i="13"/>
  <c r="S41" i="13"/>
  <c r="R41" i="13"/>
  <c r="Q41" i="13"/>
  <c r="P41" i="13"/>
  <c r="O41" i="13"/>
  <c r="N41" i="13"/>
  <c r="M41" i="13"/>
  <c r="L41" i="13"/>
  <c r="K41" i="13"/>
  <c r="J41" i="13"/>
  <c r="G41" i="13" s="1"/>
  <c r="I41" i="13"/>
  <c r="H41" i="13"/>
  <c r="V40" i="13"/>
  <c r="U40" i="13"/>
  <c r="T40" i="13"/>
  <c r="S40" i="13"/>
  <c r="R40" i="13"/>
  <c r="Q40" i="13"/>
  <c r="P40" i="13"/>
  <c r="O40" i="13"/>
  <c r="N40" i="13"/>
  <c r="M40" i="13"/>
  <c r="L40" i="13"/>
  <c r="K40" i="13"/>
  <c r="J40" i="13"/>
  <c r="G40" i="13" s="1"/>
  <c r="I40" i="13"/>
  <c r="H40" i="13"/>
  <c r="V39" i="13"/>
  <c r="U39" i="13"/>
  <c r="T39" i="13"/>
  <c r="S39" i="13"/>
  <c r="R39" i="13"/>
  <c r="Q39" i="13"/>
  <c r="P39" i="13"/>
  <c r="O39" i="13"/>
  <c r="N39" i="13"/>
  <c r="M39" i="13"/>
  <c r="L39" i="13"/>
  <c r="K39" i="13"/>
  <c r="J39" i="13"/>
  <c r="G39" i="13" s="1"/>
  <c r="I39" i="13"/>
  <c r="H39" i="13"/>
  <c r="V38" i="13"/>
  <c r="U38" i="13"/>
  <c r="T38" i="13"/>
  <c r="S38" i="13"/>
  <c r="R38" i="13"/>
  <c r="Q38" i="13"/>
  <c r="P38" i="13"/>
  <c r="O38" i="13"/>
  <c r="N38" i="13"/>
  <c r="M38" i="13"/>
  <c r="L38" i="13"/>
  <c r="K38" i="13"/>
  <c r="J38" i="13"/>
  <c r="G38" i="13" s="1"/>
  <c r="I38" i="13"/>
  <c r="H38" i="13"/>
  <c r="V37" i="13"/>
  <c r="U37" i="13"/>
  <c r="T37" i="13"/>
  <c r="S37" i="13"/>
  <c r="R37" i="13"/>
  <c r="Q37" i="13"/>
  <c r="P37" i="13"/>
  <c r="O37" i="13"/>
  <c r="N37" i="13"/>
  <c r="M37" i="13"/>
  <c r="L37" i="13"/>
  <c r="K37" i="13"/>
  <c r="J37" i="13"/>
  <c r="G37" i="13" s="1"/>
  <c r="I37" i="13"/>
  <c r="H37" i="13"/>
  <c r="V36" i="13"/>
  <c r="U36" i="13"/>
  <c r="T36" i="13"/>
  <c r="S36" i="13"/>
  <c r="R36" i="13"/>
  <c r="Q36" i="13"/>
  <c r="P36" i="13"/>
  <c r="O36" i="13"/>
  <c r="N36" i="13"/>
  <c r="M36" i="13"/>
  <c r="L36" i="13"/>
  <c r="K36" i="13"/>
  <c r="J36" i="13"/>
  <c r="G36" i="13" s="1"/>
  <c r="I36" i="13"/>
  <c r="H36" i="13"/>
  <c r="V35" i="13"/>
  <c r="U35" i="13"/>
  <c r="T35" i="13"/>
  <c r="S35" i="13"/>
  <c r="R35" i="13"/>
  <c r="Q35" i="13"/>
  <c r="P35" i="13"/>
  <c r="O35" i="13"/>
  <c r="N35" i="13"/>
  <c r="M35" i="13"/>
  <c r="L35" i="13"/>
  <c r="K35" i="13"/>
  <c r="J35" i="13"/>
  <c r="G35" i="13" s="1"/>
  <c r="I35" i="13"/>
  <c r="H35" i="13"/>
  <c r="V34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G34" i="13" s="1"/>
  <c r="I34" i="13"/>
  <c r="H34" i="13"/>
  <c r="V33" i="13"/>
  <c r="U33" i="13"/>
  <c r="T33" i="13"/>
  <c r="S33" i="13"/>
  <c r="R33" i="13"/>
  <c r="Q33" i="13"/>
  <c r="P33" i="13"/>
  <c r="O33" i="13"/>
  <c r="N33" i="13"/>
  <c r="M33" i="13"/>
  <c r="L33" i="13"/>
  <c r="K33" i="13"/>
  <c r="J33" i="13"/>
  <c r="G33" i="13" s="1"/>
  <c r="I33" i="13"/>
  <c r="H33" i="13"/>
  <c r="V32" i="13"/>
  <c r="U32" i="13"/>
  <c r="T32" i="13"/>
  <c r="S32" i="13"/>
  <c r="R32" i="13"/>
  <c r="Q32" i="13"/>
  <c r="P32" i="13"/>
  <c r="O32" i="13"/>
  <c r="N32" i="13"/>
  <c r="M32" i="13"/>
  <c r="L32" i="13"/>
  <c r="K32" i="13"/>
  <c r="J32" i="13"/>
  <c r="G32" i="13" s="1"/>
  <c r="I32" i="13"/>
  <c r="H32" i="13"/>
  <c r="V31" i="13"/>
  <c r="U31" i="13"/>
  <c r="T31" i="13"/>
  <c r="S31" i="13"/>
  <c r="R31" i="13"/>
  <c r="Q31" i="13"/>
  <c r="P31" i="13"/>
  <c r="O31" i="13"/>
  <c r="N31" i="13"/>
  <c r="M31" i="13"/>
  <c r="L31" i="13"/>
  <c r="K31" i="13"/>
  <c r="J31" i="13"/>
  <c r="G31" i="13" s="1"/>
  <c r="I31" i="13"/>
  <c r="H31" i="13"/>
  <c r="V30" i="13"/>
  <c r="U30" i="13"/>
  <c r="T30" i="13"/>
  <c r="S30" i="13"/>
  <c r="R30" i="13"/>
  <c r="Q30" i="13"/>
  <c r="P30" i="13"/>
  <c r="O30" i="13"/>
  <c r="N30" i="13"/>
  <c r="M30" i="13"/>
  <c r="L30" i="13"/>
  <c r="K30" i="13"/>
  <c r="J30" i="13"/>
  <c r="G30" i="13" s="1"/>
  <c r="I30" i="13"/>
  <c r="H30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G29" i="13" s="1"/>
  <c r="I29" i="13"/>
  <c r="H29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G28" i="13" s="1"/>
  <c r="I28" i="13"/>
  <c r="H28" i="13"/>
  <c r="V27" i="13"/>
  <c r="U27" i="13"/>
  <c r="T27" i="13"/>
  <c r="S27" i="13"/>
  <c r="R27" i="13"/>
  <c r="Q27" i="13"/>
  <c r="P27" i="13"/>
  <c r="O27" i="13"/>
  <c r="N27" i="13"/>
  <c r="M27" i="13"/>
  <c r="L27" i="13"/>
  <c r="K27" i="13"/>
  <c r="J27" i="13"/>
  <c r="G27" i="13" s="1"/>
  <c r="I27" i="13"/>
  <c r="H27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G26" i="13" s="1"/>
  <c r="I26" i="13"/>
  <c r="H26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G25" i="13" s="1"/>
  <c r="I25" i="13"/>
  <c r="H25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G24" i="13" s="1"/>
  <c r="I24" i="13"/>
  <c r="H24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G23" i="13" s="1"/>
  <c r="I23" i="13"/>
  <c r="H23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G22" i="13" s="1"/>
  <c r="I22" i="13"/>
  <c r="H22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G21" i="13" s="1"/>
  <c r="I21" i="13"/>
  <c r="H21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G20" i="13" s="1"/>
  <c r="I20" i="13"/>
  <c r="H20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G19" i="13" s="1"/>
  <c r="I19" i="13"/>
  <c r="H19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G18" i="13" s="1"/>
  <c r="I18" i="13"/>
  <c r="H18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G17" i="13" s="1"/>
  <c r="I17" i="13"/>
  <c r="H17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G16" i="13" s="1"/>
  <c r="I16" i="13"/>
  <c r="H16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G15" i="13" s="1"/>
  <c r="I15" i="13"/>
  <c r="H15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G14" i="13" s="1"/>
  <c r="I14" i="13"/>
  <c r="H14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G13" i="13" s="1"/>
  <c r="I13" i="13"/>
  <c r="H13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G12" i="13" s="1"/>
  <c r="I12" i="13"/>
  <c r="H12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G11" i="13" s="1"/>
  <c r="I11" i="13"/>
  <c r="H11" i="13"/>
  <c r="V10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G10" i="13" s="1"/>
  <c r="I10" i="13"/>
  <c r="H10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G9" i="13" s="1"/>
  <c r="I9" i="13"/>
  <c r="H9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G8" i="13" s="1"/>
  <c r="I8" i="13"/>
  <c r="H8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G7" i="13" s="1"/>
  <c r="I7" i="13"/>
  <c r="H7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G6" i="13" s="1"/>
  <c r="I6" i="13"/>
  <c r="H6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G5" i="13" s="1"/>
  <c r="I5" i="13"/>
  <c r="H5" i="13"/>
  <c r="D108" i="7"/>
  <c r="G85" i="7"/>
  <c r="D85" i="7" s="1"/>
  <c r="G84" i="7"/>
  <c r="D84" i="7" s="1"/>
  <c r="G83" i="7"/>
  <c r="D83" i="7" s="1"/>
  <c r="G82" i="7"/>
  <c r="D82" i="7" s="1"/>
  <c r="D81" i="7"/>
  <c r="D80" i="7"/>
  <c r="G79" i="7"/>
  <c r="D79" i="7" s="1"/>
  <c r="G78" i="7"/>
  <c r="D78" i="7" s="1"/>
  <c r="G77" i="7"/>
  <c r="D77" i="7" s="1"/>
  <c r="G76" i="7"/>
  <c r="D76" i="7" s="1"/>
  <c r="G75" i="7"/>
  <c r="D75" i="7" s="1"/>
  <c r="D74" i="7"/>
  <c r="G71" i="7"/>
  <c r="D71" i="7" s="1"/>
  <c r="G70" i="7"/>
  <c r="D70" i="7" s="1"/>
  <c r="G69" i="7"/>
  <c r="D69" i="7" s="1"/>
  <c r="G68" i="7"/>
  <c r="D68" i="7" s="1"/>
  <c r="D67" i="7"/>
  <c r="G66" i="7"/>
  <c r="D66" i="7" s="1"/>
  <c r="G65" i="7"/>
  <c r="D65" i="7" s="1"/>
  <c r="G64" i="7"/>
  <c r="D64" i="7" s="1"/>
  <c r="G63" i="7"/>
  <c r="D63" i="7" s="1"/>
  <c r="G62" i="7"/>
  <c r="D62" i="7" s="1"/>
  <c r="G61" i="7"/>
  <c r="D61" i="7"/>
  <c r="D60" i="7"/>
  <c r="D10" i="7"/>
  <c r="E10" i="7" s="1"/>
  <c r="F10" i="7" s="1"/>
  <c r="G10" i="7" s="1"/>
  <c r="H10" i="7" s="1"/>
  <c r="I10" i="7" s="1"/>
  <c r="J10" i="7" s="1"/>
  <c r="K10" i="7" s="1"/>
  <c r="L10" i="7" s="1"/>
  <c r="M10" i="7" s="1"/>
  <c r="N10" i="7" s="1"/>
  <c r="O10" i="7" s="1"/>
  <c r="P10" i="7" s="1"/>
  <c r="Q10" i="7" s="1"/>
  <c r="R10" i="7" s="1"/>
  <c r="S10" i="7" s="1"/>
  <c r="BC197" i="3"/>
  <c r="BC196" i="3"/>
  <c r="BC195" i="3"/>
  <c r="BC194" i="3"/>
  <c r="BC193" i="3"/>
  <c r="BC192" i="3"/>
  <c r="BC191" i="3"/>
  <c r="BC190" i="3"/>
  <c r="BC189" i="3"/>
  <c r="BC188" i="3"/>
  <c r="BC187" i="3"/>
  <c r="BC186" i="3"/>
  <c r="BC185" i="3"/>
  <c r="BC184" i="3"/>
  <c r="BC183" i="3"/>
  <c r="BC182" i="3"/>
  <c r="BC181" i="3"/>
  <c r="BC180" i="3"/>
  <c r="BC179" i="3"/>
  <c r="BC178" i="3"/>
  <c r="BC177" i="3"/>
  <c r="BC176" i="3"/>
  <c r="BC175" i="3"/>
  <c r="BC174" i="3"/>
  <c r="BC173" i="3"/>
  <c r="BC172" i="3"/>
  <c r="BC171" i="3"/>
  <c r="BC170" i="3"/>
  <c r="BC169" i="3"/>
  <c r="BC168" i="3"/>
  <c r="BC167" i="3"/>
  <c r="BC166" i="3"/>
  <c r="BC165" i="3"/>
  <c r="BC164" i="3"/>
  <c r="BC163" i="3"/>
  <c r="BC162" i="3"/>
  <c r="BC161" i="3"/>
  <c r="BC160" i="3"/>
  <c r="BC159" i="3"/>
  <c r="BP193" i="3"/>
  <c r="BP192" i="3"/>
  <c r="BP191" i="3"/>
  <c r="BP190" i="3"/>
  <c r="BP189" i="3"/>
  <c r="BP188" i="3"/>
  <c r="BP187" i="3"/>
  <c r="BP186" i="3"/>
  <c r="BP185" i="3"/>
  <c r="BP184" i="3"/>
  <c r="BP183" i="3"/>
  <c r="BP182" i="3"/>
  <c r="BP181" i="3"/>
  <c r="BP180" i="3"/>
  <c r="BP165" i="3"/>
  <c r="BQ165" i="3" s="1"/>
  <c r="BP160" i="3"/>
  <c r="BP159" i="3"/>
  <c r="BP148" i="3"/>
  <c r="BP147" i="3"/>
  <c r="BP146" i="3"/>
  <c r="BP145" i="3"/>
  <c r="BP144" i="3"/>
  <c r="BP143" i="3"/>
  <c r="BP142" i="3"/>
  <c r="BP141" i="3"/>
  <c r="BP140" i="3"/>
  <c r="BP139" i="3"/>
  <c r="BP138" i="3"/>
  <c r="BP137" i="3"/>
  <c r="BP136" i="3"/>
  <c r="BP135" i="3"/>
  <c r="BP134" i="3"/>
  <c r="BP133" i="3"/>
  <c r="BP132" i="3"/>
  <c r="BP131" i="3"/>
  <c r="BP130" i="3"/>
  <c r="BP129" i="3"/>
  <c r="BP128" i="3"/>
  <c r="BP127" i="3"/>
  <c r="BP126" i="3"/>
  <c r="BP125" i="3"/>
  <c r="BP124" i="3"/>
  <c r="BP123" i="3"/>
  <c r="BP122" i="3"/>
  <c r="BP121" i="3"/>
  <c r="BP120" i="3"/>
  <c r="BP119" i="3"/>
  <c r="BP118" i="3"/>
  <c r="BP117" i="3"/>
  <c r="BP116" i="3"/>
  <c r="BP115" i="3"/>
  <c r="BP114" i="3"/>
  <c r="BP113" i="3"/>
  <c r="BP112" i="3"/>
  <c r="BP111" i="3"/>
  <c r="BP110" i="3"/>
  <c r="BP109" i="3"/>
  <c r="BP108" i="3"/>
  <c r="BP107" i="3"/>
  <c r="BP106" i="3"/>
  <c r="BP105" i="3"/>
  <c r="BP104" i="3"/>
  <c r="BP103" i="3"/>
  <c r="BP102" i="3"/>
  <c r="BP101" i="3"/>
  <c r="BP100" i="3"/>
  <c r="BP99" i="3"/>
  <c r="BP98" i="3"/>
  <c r="BP97" i="3"/>
  <c r="BP96" i="3"/>
  <c r="BP95" i="3"/>
  <c r="BP94" i="3"/>
  <c r="BP93" i="3"/>
  <c r="BP92" i="3"/>
  <c r="BP91" i="3"/>
  <c r="BP90" i="3"/>
  <c r="BP89" i="3"/>
  <c r="BP88" i="3"/>
  <c r="BP87" i="3"/>
  <c r="BP86" i="3"/>
  <c r="BP85" i="3"/>
  <c r="BP84" i="3"/>
  <c r="BP83" i="3"/>
  <c r="BP82" i="3"/>
  <c r="BP81" i="3"/>
  <c r="BP80" i="3"/>
  <c r="BP79" i="3"/>
  <c r="BP78" i="3"/>
  <c r="BP77" i="3"/>
  <c r="BP76" i="3"/>
  <c r="BP75" i="3"/>
  <c r="BP74" i="3"/>
  <c r="BP73" i="3"/>
  <c r="BP72" i="3"/>
  <c r="BP71" i="3"/>
  <c r="BP70" i="3"/>
  <c r="BP69" i="3"/>
  <c r="BP68" i="3"/>
  <c r="X9" i="3"/>
  <c r="W9" i="3"/>
  <c r="Q9" i="3"/>
  <c r="W286" i="13" s="1"/>
  <c r="BP67" i="3"/>
  <c r="BP66" i="3"/>
  <c r="BP65" i="3"/>
  <c r="BP64" i="3"/>
  <c r="BP63" i="3"/>
  <c r="BP62" i="3"/>
  <c r="BP61" i="3"/>
  <c r="BP60" i="3"/>
  <c r="BP59" i="3"/>
  <c r="BC59" i="3"/>
  <c r="BP58" i="3"/>
  <c r="BC58" i="3"/>
  <c r="BP57" i="3"/>
  <c r="BC57" i="3"/>
  <c r="BP56" i="3"/>
  <c r="BC56" i="3"/>
  <c r="BP55" i="3"/>
  <c r="BC55" i="3"/>
  <c r="BP54" i="3"/>
  <c r="BC54" i="3"/>
  <c r="BP53" i="3"/>
  <c r="BC53" i="3"/>
  <c r="BP52" i="3"/>
  <c r="BC52" i="3"/>
  <c r="BP51" i="3"/>
  <c r="BC51" i="3"/>
  <c r="BP50" i="3"/>
  <c r="BC50" i="3"/>
  <c r="BP49" i="3"/>
  <c r="BC49" i="3"/>
  <c r="BP48" i="3"/>
  <c r="BC48" i="3"/>
  <c r="BP47" i="3"/>
  <c r="BC47" i="3"/>
  <c r="BP46" i="3"/>
  <c r="BC46" i="3"/>
  <c r="BP45" i="3"/>
  <c r="BC45" i="3"/>
  <c r="BP44" i="3"/>
  <c r="BC44" i="3"/>
  <c r="BP43" i="3"/>
  <c r="BC43" i="3"/>
  <c r="BP42" i="3"/>
  <c r="BC42" i="3"/>
  <c r="BP41" i="3"/>
  <c r="BC41" i="3"/>
  <c r="BP40" i="3"/>
  <c r="BC40" i="3"/>
  <c r="BP39" i="3"/>
  <c r="BC39" i="3"/>
  <c r="BP38" i="3"/>
  <c r="BC38" i="3"/>
  <c r="BP37" i="3"/>
  <c r="BC37" i="3"/>
  <c r="BP36" i="3"/>
  <c r="BC36" i="3"/>
  <c r="BP35" i="3"/>
  <c r="BC35" i="3"/>
  <c r="BP34" i="3"/>
  <c r="BC34" i="3"/>
  <c r="BP33" i="3"/>
  <c r="BC33" i="3"/>
  <c r="BP32" i="3"/>
  <c r="BC32" i="3"/>
  <c r="BP31" i="3"/>
  <c r="BC31" i="3"/>
  <c r="BP30" i="3"/>
  <c r="BC30" i="3"/>
  <c r="BP29" i="3"/>
  <c r="BC29" i="3"/>
  <c r="BP28" i="3"/>
  <c r="BC28" i="3"/>
  <c r="BP27" i="3"/>
  <c r="BC27" i="3"/>
  <c r="BP26" i="3"/>
  <c r="BC26" i="3"/>
  <c r="BP25" i="3"/>
  <c r="BC25" i="3"/>
  <c r="BP24" i="3"/>
  <c r="BC24" i="3"/>
  <c r="BP23" i="3"/>
  <c r="BC23" i="3"/>
  <c r="BP22" i="3"/>
  <c r="BC22" i="3"/>
  <c r="BP21" i="3"/>
  <c r="BC21" i="3"/>
  <c r="BP20" i="3"/>
  <c r="BC20" i="3"/>
  <c r="BP19" i="3"/>
  <c r="BC19" i="3"/>
  <c r="BP18" i="3"/>
  <c r="BC18" i="3"/>
  <c r="BP17" i="3"/>
  <c r="BC17" i="3"/>
  <c r="BP16" i="3"/>
  <c r="BC16" i="3"/>
  <c r="BP15" i="3"/>
  <c r="BC15" i="3"/>
  <c r="BP14" i="3"/>
  <c r="BC14" i="3"/>
  <c r="BP13" i="3"/>
  <c r="BC13" i="3"/>
  <c r="BP12" i="3"/>
  <c r="BC12" i="3"/>
  <c r="BP11" i="3"/>
  <c r="BC11" i="3"/>
  <c r="BP10" i="3"/>
  <c r="BC10" i="3"/>
  <c r="BP9" i="3"/>
  <c r="BC9" i="3"/>
  <c r="BP8" i="3"/>
  <c r="BC8" i="3"/>
  <c r="X8" i="3"/>
  <c r="W8" i="3"/>
  <c r="Q8" i="3"/>
  <c r="W285" i="13" s="1"/>
  <c r="BP7" i="3"/>
  <c r="BC7" i="3"/>
  <c r="X7" i="3"/>
  <c r="W7" i="3"/>
  <c r="Q7" i="3"/>
  <c r="W284" i="13" s="1"/>
  <c r="BP6" i="3"/>
  <c r="BC6" i="3"/>
  <c r="X6" i="3"/>
  <c r="W6" i="3"/>
  <c r="Q6" i="3"/>
  <c r="W283" i="13" s="1"/>
  <c r="BP5" i="3"/>
  <c r="BC5" i="3"/>
  <c r="X5" i="3"/>
  <c r="W5" i="3"/>
  <c r="Q5" i="3"/>
  <c r="W282" i="13" s="1"/>
  <c r="BP4" i="3"/>
  <c r="BC4" i="3"/>
  <c r="X4" i="3"/>
  <c r="W4" i="3"/>
  <c r="Q4" i="3"/>
  <c r="W281" i="13" s="1"/>
  <c r="X190" i="1"/>
  <c r="W190" i="1"/>
  <c r="Q190" i="1"/>
  <c r="W280" i="13" s="1"/>
  <c r="X189" i="1"/>
  <c r="W189" i="1"/>
  <c r="Q189" i="1"/>
  <c r="W279" i="13" s="1"/>
  <c r="X188" i="1"/>
  <c r="W188" i="1"/>
  <c r="Q188" i="1"/>
  <c r="W278" i="13" s="1"/>
  <c r="X187" i="1"/>
  <c r="W187" i="1"/>
  <c r="Q187" i="1"/>
  <c r="W277" i="13" s="1"/>
  <c r="X186" i="1"/>
  <c r="W186" i="1"/>
  <c r="Q186" i="1"/>
  <c r="W276" i="13" s="1"/>
  <c r="X185" i="1"/>
  <c r="W185" i="1"/>
  <c r="Q185" i="1"/>
  <c r="W275" i="13" s="1"/>
  <c r="X184" i="1"/>
  <c r="W184" i="1"/>
  <c r="Q184" i="1"/>
  <c r="W274" i="13" s="1"/>
  <c r="X183" i="1"/>
  <c r="W183" i="1"/>
  <c r="Q183" i="1"/>
  <c r="W273" i="13" s="1"/>
  <c r="X182" i="1"/>
  <c r="W182" i="1"/>
  <c r="Q182" i="1"/>
  <c r="W272" i="13" s="1"/>
  <c r="X181" i="1"/>
  <c r="W181" i="1"/>
  <c r="Q181" i="1"/>
  <c r="W271" i="13" s="1"/>
  <c r="X180" i="1"/>
  <c r="W180" i="1"/>
  <c r="Q180" i="1"/>
  <c r="W270" i="13" s="1"/>
  <c r="X179" i="1"/>
  <c r="W179" i="1"/>
  <c r="Q179" i="1"/>
  <c r="W269" i="13" s="1"/>
  <c r="X178" i="1"/>
  <c r="W178" i="1"/>
  <c r="Q178" i="1"/>
  <c r="W268" i="13" s="1"/>
  <c r="X177" i="1"/>
  <c r="W177" i="1"/>
  <c r="Q177" i="1"/>
  <c r="W267" i="13" s="1"/>
  <c r="X176" i="1"/>
  <c r="W176" i="1"/>
  <c r="Q176" i="1"/>
  <c r="W266" i="13" s="1"/>
  <c r="X175" i="1"/>
  <c r="W175" i="1"/>
  <c r="Q175" i="1"/>
  <c r="W265" i="13" s="1"/>
  <c r="X174" i="1"/>
  <c r="W174" i="1"/>
  <c r="Q174" i="1"/>
  <c r="W264" i="13" s="1"/>
  <c r="X173" i="1"/>
  <c r="W173" i="1"/>
  <c r="Q173" i="1"/>
  <c r="W263" i="13" s="1"/>
  <c r="X172" i="1"/>
  <c r="W172" i="1"/>
  <c r="Q172" i="1"/>
  <c r="W262" i="13" s="1"/>
  <c r="X171" i="1"/>
  <c r="W171" i="1"/>
  <c r="Q171" i="1"/>
  <c r="W261" i="13" s="1"/>
  <c r="X170" i="1"/>
  <c r="W170" i="1"/>
  <c r="Q170" i="1"/>
  <c r="W260" i="13" s="1"/>
  <c r="X169" i="1"/>
  <c r="W169" i="1"/>
  <c r="Q169" i="1"/>
  <c r="W259" i="13" s="1"/>
  <c r="X168" i="1"/>
  <c r="W168" i="1"/>
  <c r="Q168" i="1"/>
  <c r="W258" i="13" s="1"/>
  <c r="X167" i="1"/>
  <c r="W167" i="1"/>
  <c r="Q167" i="1"/>
  <c r="W257" i="13" s="1"/>
  <c r="X166" i="1"/>
  <c r="W166" i="1"/>
  <c r="Q166" i="1"/>
  <c r="W256" i="13" s="1"/>
  <c r="X165" i="1"/>
  <c r="W165" i="1"/>
  <c r="Q165" i="1"/>
  <c r="W255" i="13" s="1"/>
  <c r="X164" i="1"/>
  <c r="W164" i="1"/>
  <c r="Q164" i="1"/>
  <c r="W254" i="13" s="1"/>
  <c r="X163" i="1"/>
  <c r="W163" i="1"/>
  <c r="Q163" i="1"/>
  <c r="W253" i="13" s="1"/>
  <c r="X162" i="1"/>
  <c r="W162" i="1"/>
  <c r="Q162" i="1"/>
  <c r="W252" i="13" s="1"/>
  <c r="X161" i="1"/>
  <c r="W161" i="1"/>
  <c r="Q161" i="1"/>
  <c r="W251" i="13" s="1"/>
  <c r="X160" i="1"/>
  <c r="W160" i="1"/>
  <c r="Q160" i="1"/>
  <c r="W250" i="13" s="1"/>
  <c r="X159" i="1"/>
  <c r="W159" i="1"/>
  <c r="Q159" i="1"/>
  <c r="W249" i="13" s="1"/>
  <c r="X158" i="1"/>
  <c r="W158" i="1"/>
  <c r="Q158" i="1"/>
  <c r="W248" i="13" s="1"/>
  <c r="X157" i="1"/>
  <c r="W157" i="1"/>
  <c r="Q157" i="1"/>
  <c r="W247" i="13" s="1"/>
  <c r="X156" i="1"/>
  <c r="W156" i="1"/>
  <c r="Q156" i="1"/>
  <c r="W246" i="13" s="1"/>
  <c r="X155" i="1"/>
  <c r="W155" i="1"/>
  <c r="Q155" i="1"/>
  <c r="W245" i="13" s="1"/>
  <c r="X154" i="1"/>
  <c r="W154" i="1"/>
  <c r="Q154" i="1"/>
  <c r="W244" i="13" s="1"/>
  <c r="X153" i="1"/>
  <c r="W153" i="1"/>
  <c r="Q153" i="1"/>
  <c r="W243" i="13" s="1"/>
  <c r="X152" i="1"/>
  <c r="W152" i="1"/>
  <c r="Q152" i="1"/>
  <c r="W242" i="13" s="1"/>
  <c r="X151" i="1"/>
  <c r="W151" i="1"/>
  <c r="Q151" i="1"/>
  <c r="W241" i="13" s="1"/>
  <c r="X150" i="1"/>
  <c r="W150" i="1"/>
  <c r="Q150" i="1"/>
  <c r="W240" i="13" s="1"/>
  <c r="X149" i="1"/>
  <c r="W149" i="1"/>
  <c r="Q149" i="1"/>
  <c r="W239" i="13" s="1"/>
  <c r="X148" i="1"/>
  <c r="W148" i="1"/>
  <c r="Q148" i="1"/>
  <c r="W238" i="13" s="1"/>
  <c r="X147" i="1"/>
  <c r="W147" i="1"/>
  <c r="Q147" i="1"/>
  <c r="W237" i="13" s="1"/>
  <c r="X146" i="1"/>
  <c r="W146" i="1"/>
  <c r="Q146" i="1"/>
  <c r="W236" i="13" s="1"/>
  <c r="X145" i="1"/>
  <c r="W145" i="1"/>
  <c r="Q145" i="1"/>
  <c r="W235" i="13" s="1"/>
  <c r="X144" i="1"/>
  <c r="W144" i="1"/>
  <c r="Q144" i="1"/>
  <c r="W234" i="13" s="1"/>
  <c r="X143" i="1"/>
  <c r="W143" i="1"/>
  <c r="Q143" i="1"/>
  <c r="W233" i="13" s="1"/>
  <c r="X142" i="1"/>
  <c r="W142" i="1"/>
  <c r="Q142" i="1"/>
  <c r="W232" i="13" s="1"/>
  <c r="X141" i="1"/>
  <c r="W141" i="1"/>
  <c r="Q141" i="1"/>
  <c r="W231" i="13" s="1"/>
  <c r="X140" i="1"/>
  <c r="W140" i="1"/>
  <c r="Q140" i="1"/>
  <c r="W230" i="13" s="1"/>
  <c r="X139" i="1"/>
  <c r="W139" i="1"/>
  <c r="Q139" i="1"/>
  <c r="W229" i="13" s="1"/>
  <c r="X138" i="1"/>
  <c r="W138" i="1"/>
  <c r="Q138" i="1"/>
  <c r="W228" i="13" s="1"/>
  <c r="X137" i="1"/>
  <c r="W137" i="1"/>
  <c r="Q137" i="1"/>
  <c r="W227" i="13" s="1"/>
  <c r="X136" i="1"/>
  <c r="W136" i="1"/>
  <c r="Q136" i="1"/>
  <c r="W226" i="13" s="1"/>
  <c r="X135" i="1"/>
  <c r="W135" i="1"/>
  <c r="Q135" i="1"/>
  <c r="W225" i="13" s="1"/>
  <c r="X134" i="1"/>
  <c r="W134" i="1"/>
  <c r="Q134" i="1"/>
  <c r="W224" i="13" s="1"/>
  <c r="X133" i="1"/>
  <c r="W133" i="1"/>
  <c r="Q133" i="1"/>
  <c r="W223" i="13" s="1"/>
  <c r="X132" i="1"/>
  <c r="W132" i="1"/>
  <c r="Q132" i="1"/>
  <c r="W222" i="13" s="1"/>
  <c r="X131" i="1"/>
  <c r="W131" i="1"/>
  <c r="Q131" i="1"/>
  <c r="W221" i="13" s="1"/>
  <c r="X130" i="1"/>
  <c r="W130" i="1"/>
  <c r="Q130" i="1"/>
  <c r="W220" i="13" s="1"/>
  <c r="X129" i="1"/>
  <c r="W129" i="1"/>
  <c r="Q129" i="1"/>
  <c r="W219" i="13" s="1"/>
  <c r="X128" i="1"/>
  <c r="W128" i="1"/>
  <c r="Q128" i="1"/>
  <c r="W218" i="13" s="1"/>
  <c r="X127" i="1"/>
  <c r="W127" i="1"/>
  <c r="Q127" i="1"/>
  <c r="W217" i="13" s="1"/>
  <c r="X126" i="1"/>
  <c r="W126" i="1"/>
  <c r="Q126" i="1"/>
  <c r="W216" i="13" s="1"/>
  <c r="X125" i="1"/>
  <c r="W125" i="1"/>
  <c r="Q125" i="1"/>
  <c r="W215" i="13" s="1"/>
  <c r="X124" i="1"/>
  <c r="W124" i="1"/>
  <c r="Q124" i="1"/>
  <c r="W214" i="13" s="1"/>
  <c r="X123" i="1"/>
  <c r="W123" i="1"/>
  <c r="Q123" i="1"/>
  <c r="W213" i="13" s="1"/>
  <c r="X122" i="1"/>
  <c r="W122" i="1"/>
  <c r="Q122" i="1"/>
  <c r="W212" i="13" s="1"/>
  <c r="X121" i="1"/>
  <c r="W121" i="1"/>
  <c r="Q121" i="1"/>
  <c r="W122" i="13" s="1"/>
  <c r="X68" i="1"/>
  <c r="W68" i="1"/>
  <c r="Q68" i="1"/>
  <c r="W69" i="13" s="1"/>
  <c r="N69" i="13"/>
  <c r="X67" i="1"/>
  <c r="W67" i="1"/>
  <c r="Q67" i="1"/>
  <c r="W68" i="13" s="1"/>
  <c r="X66" i="1"/>
  <c r="W66" i="1"/>
  <c r="Q66" i="1"/>
  <c r="W67" i="13" s="1"/>
  <c r="X65" i="1"/>
  <c r="W65" i="1"/>
  <c r="Q65" i="1"/>
  <c r="W66" i="13" s="1"/>
  <c r="X64" i="1"/>
  <c r="W64" i="1"/>
  <c r="Q64" i="1"/>
  <c r="W65" i="13" s="1"/>
  <c r="X63" i="1"/>
  <c r="W63" i="1"/>
  <c r="Q63" i="1"/>
  <c r="W64" i="13" s="1"/>
  <c r="X62" i="1"/>
  <c r="W62" i="1"/>
  <c r="Q62" i="1"/>
  <c r="W63" i="13" s="1"/>
  <c r="X61" i="1"/>
  <c r="W61" i="1"/>
  <c r="Q61" i="1"/>
  <c r="W62" i="13" s="1"/>
  <c r="X60" i="1"/>
  <c r="W60" i="1"/>
  <c r="Q60" i="1"/>
  <c r="W61" i="13" s="1"/>
  <c r="X59" i="1"/>
  <c r="W59" i="1"/>
  <c r="Q59" i="1"/>
  <c r="W60" i="13" s="1"/>
  <c r="X58" i="1"/>
  <c r="W58" i="1"/>
  <c r="Q58" i="1"/>
  <c r="W59" i="13" s="1"/>
  <c r="X57" i="1"/>
  <c r="W57" i="1"/>
  <c r="Q57" i="1"/>
  <c r="W58" i="13" s="1"/>
  <c r="X56" i="1"/>
  <c r="W56" i="1"/>
  <c r="Q56" i="1"/>
  <c r="W57" i="13" s="1"/>
  <c r="X55" i="1"/>
  <c r="W55" i="1"/>
  <c r="Q55" i="1"/>
  <c r="W56" i="13" s="1"/>
  <c r="X54" i="1"/>
  <c r="W54" i="1"/>
  <c r="Q54" i="1"/>
  <c r="W55" i="13" s="1"/>
  <c r="X53" i="1"/>
  <c r="W53" i="1"/>
  <c r="Q53" i="1"/>
  <c r="W54" i="13" s="1"/>
  <c r="X52" i="1"/>
  <c r="W52" i="1"/>
  <c r="Q52" i="1"/>
  <c r="W53" i="13" s="1"/>
  <c r="X51" i="1"/>
  <c r="W51" i="1"/>
  <c r="Q51" i="1"/>
  <c r="W52" i="13" s="1"/>
  <c r="X50" i="1"/>
  <c r="W50" i="1"/>
  <c r="Q50" i="1"/>
  <c r="W51" i="13" s="1"/>
  <c r="X49" i="1"/>
  <c r="W49" i="1"/>
  <c r="Q49" i="1"/>
  <c r="W50" i="13" s="1"/>
  <c r="X48" i="1"/>
  <c r="W48" i="1"/>
  <c r="Q48" i="1"/>
  <c r="W49" i="13" s="1"/>
  <c r="X47" i="1"/>
  <c r="W47" i="1"/>
  <c r="Q47" i="1"/>
  <c r="W48" i="13" s="1"/>
  <c r="W47" i="13"/>
  <c r="X45" i="1"/>
  <c r="W45" i="1"/>
  <c r="Q45" i="1"/>
  <c r="W46" i="13" s="1"/>
  <c r="X44" i="1"/>
  <c r="W44" i="1"/>
  <c r="Q44" i="1"/>
  <c r="W45" i="13" s="1"/>
  <c r="X43" i="1"/>
  <c r="W43" i="1"/>
  <c r="Q43" i="1"/>
  <c r="W44" i="13" s="1"/>
  <c r="X42" i="1"/>
  <c r="W42" i="1"/>
  <c r="Q42" i="1"/>
  <c r="W43" i="13" s="1"/>
  <c r="X41" i="1"/>
  <c r="W41" i="1"/>
  <c r="Q41" i="1"/>
  <c r="W42" i="13" s="1"/>
  <c r="X40" i="1"/>
  <c r="W40" i="1"/>
  <c r="Q40" i="1"/>
  <c r="W41" i="13" s="1"/>
  <c r="BB92" i="1"/>
  <c r="V211" i="13"/>
  <c r="BB79" i="1"/>
  <c r="V198" i="13"/>
  <c r="AG198" i="13" s="1"/>
  <c r="AH198" i="13" s="1"/>
  <c r="BB78" i="1"/>
  <c r="V197" i="13"/>
  <c r="AG197" i="13" s="1"/>
  <c r="AH197" i="13" s="1"/>
  <c r="BB77" i="1"/>
  <c r="BA77" i="1"/>
  <c r="BB76" i="1"/>
  <c r="BA76" i="1"/>
  <c r="BB75" i="1"/>
  <c r="BA75" i="1"/>
  <c r="V194" i="13"/>
  <c r="AG194" i="13" s="1"/>
  <c r="AH194" i="13" s="1"/>
  <c r="BB74" i="1"/>
  <c r="BA74" i="1"/>
  <c r="BB73" i="1"/>
  <c r="BA73" i="1"/>
  <c r="BB72" i="1"/>
  <c r="BA72" i="1"/>
  <c r="V191" i="13"/>
  <c r="AG191" i="13" s="1"/>
  <c r="AH191" i="13" s="1"/>
  <c r="BB71" i="1"/>
  <c r="BA71" i="1"/>
  <c r="BB70" i="1"/>
  <c r="BA70" i="1"/>
  <c r="BB69" i="1"/>
  <c r="BA69" i="1"/>
  <c r="V188" i="13"/>
  <c r="AG188" i="13" s="1"/>
  <c r="AH188" i="13" s="1"/>
  <c r="BB68" i="1"/>
  <c r="BA68" i="1"/>
  <c r="V187" i="13"/>
  <c r="AG187" i="13" s="1"/>
  <c r="AH187" i="13" s="1"/>
  <c r="BB66" i="1"/>
  <c r="BA66" i="1"/>
  <c r="V185" i="13"/>
  <c r="AG185" i="13" s="1"/>
  <c r="AH185" i="13" s="1"/>
  <c r="BB64" i="1"/>
  <c r="BA64" i="1"/>
  <c r="BB63" i="1"/>
  <c r="BA63" i="1"/>
  <c r="V182" i="13"/>
  <c r="AG182" i="13" s="1"/>
  <c r="AH182" i="13" s="1"/>
  <c r="BB62" i="1"/>
  <c r="BA62" i="1"/>
  <c r="BB61" i="1"/>
  <c r="BA61" i="1"/>
  <c r="BB60" i="1"/>
  <c r="BA60" i="1"/>
  <c r="BB59" i="1"/>
  <c r="BA59" i="1"/>
  <c r="BB58" i="1"/>
  <c r="BA58" i="1"/>
  <c r="V177" i="13"/>
  <c r="AG177" i="13" s="1"/>
  <c r="AH177" i="13" s="1"/>
  <c r="BB57" i="1"/>
  <c r="BA57" i="1"/>
  <c r="V176" i="13"/>
  <c r="AG176" i="13" s="1"/>
  <c r="AH176" i="13" s="1"/>
  <c r="BB56" i="1"/>
  <c r="BA56" i="1"/>
  <c r="BB55" i="1"/>
  <c r="BA55" i="1"/>
  <c r="BB54" i="1"/>
  <c r="BA54" i="1"/>
  <c r="V173" i="13"/>
  <c r="AG173" i="13" s="1"/>
  <c r="AH173" i="13" s="1"/>
  <c r="BB53" i="1"/>
  <c r="BA53" i="1"/>
  <c r="BB52" i="1"/>
  <c r="BA52" i="1"/>
  <c r="BB51" i="1"/>
  <c r="BA51" i="1"/>
  <c r="V170" i="13"/>
  <c r="AG170" i="13" s="1"/>
  <c r="AH170" i="13" s="1"/>
  <c r="BB50" i="1"/>
  <c r="BA50" i="1"/>
  <c r="BB49" i="1"/>
  <c r="BA49" i="1"/>
  <c r="V168" i="13"/>
  <c r="AG168" i="13" s="1"/>
  <c r="AH168" i="13" s="1"/>
  <c r="BB48" i="1"/>
  <c r="BA48" i="1"/>
  <c r="V167" i="13"/>
  <c r="AG167" i="13" s="1"/>
  <c r="AH167" i="13" s="1"/>
  <c r="BB47" i="1"/>
  <c r="BA47" i="1"/>
  <c r="V166" i="13"/>
  <c r="AG166" i="13" s="1"/>
  <c r="AH166" i="13" s="1"/>
  <c r="BB46" i="1"/>
  <c r="BA46" i="1"/>
  <c r="V165" i="13"/>
  <c r="AG165" i="13" s="1"/>
  <c r="AH165" i="13" s="1"/>
  <c r="BB45" i="1"/>
  <c r="BA45" i="1"/>
  <c r="V164" i="13"/>
  <c r="AG164" i="13" s="1"/>
  <c r="AH164" i="13" s="1"/>
  <c r="BB44" i="1"/>
  <c r="BA44" i="1"/>
  <c r="BB43" i="1"/>
  <c r="BA43" i="1"/>
  <c r="BB42" i="1"/>
  <c r="BA42" i="1"/>
  <c r="V161" i="13"/>
  <c r="AG161" i="13" s="1"/>
  <c r="AH161" i="13" s="1"/>
  <c r="BB41" i="1"/>
  <c r="BA41" i="1"/>
  <c r="V160" i="13"/>
  <c r="AG160" i="13" s="1"/>
  <c r="AH160" i="13" s="1"/>
  <c r="BB40" i="1"/>
  <c r="BA40" i="1"/>
  <c r="BB39" i="1"/>
  <c r="BA39" i="1"/>
  <c r="BB38" i="1"/>
  <c r="BA38" i="1"/>
  <c r="BB37" i="1"/>
  <c r="BA37" i="1"/>
  <c r="BB36" i="1"/>
  <c r="BA36" i="1"/>
  <c r="V155" i="13"/>
  <c r="AG155" i="13" s="1"/>
  <c r="AH155" i="13" s="1"/>
  <c r="BB35" i="1"/>
  <c r="BA35" i="1"/>
  <c r="V154" i="13"/>
  <c r="AG154" i="13" s="1"/>
  <c r="AH154" i="13" s="1"/>
  <c r="BB34" i="1"/>
  <c r="BA34" i="1"/>
  <c r="BB31" i="1"/>
  <c r="BA31" i="1"/>
  <c r="V150" i="13"/>
  <c r="AG150" i="13" s="1"/>
  <c r="AH150" i="13" s="1"/>
  <c r="BB30" i="1"/>
  <c r="BA30" i="1"/>
  <c r="V149" i="13"/>
  <c r="AG149" i="13" s="1"/>
  <c r="AH149" i="13" s="1"/>
  <c r="X39" i="1"/>
  <c r="W39" i="1"/>
  <c r="Q39" i="1"/>
  <c r="W40" i="13" s="1"/>
  <c r="X38" i="1"/>
  <c r="W38" i="1"/>
  <c r="Q38" i="1"/>
  <c r="W39" i="13" s="1"/>
  <c r="BB29" i="1"/>
  <c r="BA29" i="1"/>
  <c r="V148" i="13"/>
  <c r="AG148" i="13" s="1"/>
  <c r="AH148" i="13" s="1"/>
  <c r="X37" i="1"/>
  <c r="W37" i="1"/>
  <c r="Q37" i="1"/>
  <c r="W38" i="13" s="1"/>
  <c r="X36" i="1"/>
  <c r="W36" i="1"/>
  <c r="Q36" i="1"/>
  <c r="W37" i="13" s="1"/>
  <c r="BB28" i="1"/>
  <c r="BA28" i="1"/>
  <c r="X35" i="1"/>
  <c r="W35" i="1"/>
  <c r="Q35" i="1"/>
  <c r="W36" i="13" s="1"/>
  <c r="BB27" i="1"/>
  <c r="BA27" i="1"/>
  <c r="X34" i="1"/>
  <c r="W34" i="1"/>
  <c r="Q34" i="1"/>
  <c r="W35" i="13" s="1"/>
  <c r="BB26" i="1"/>
  <c r="BA26" i="1"/>
  <c r="V145" i="13"/>
  <c r="AG145" i="13" s="1"/>
  <c r="AH145" i="13" s="1"/>
  <c r="X33" i="1"/>
  <c r="W33" i="1"/>
  <c r="Q33" i="1"/>
  <c r="W34" i="13" s="1"/>
  <c r="X32" i="1"/>
  <c r="W32" i="1"/>
  <c r="Q32" i="1"/>
  <c r="W33" i="13" s="1"/>
  <c r="X31" i="1"/>
  <c r="W31" i="1"/>
  <c r="Q31" i="1"/>
  <c r="W32" i="13" s="1"/>
  <c r="X30" i="1"/>
  <c r="W30" i="1"/>
  <c r="Q30" i="1"/>
  <c r="W31" i="13" s="1"/>
  <c r="X29" i="1"/>
  <c r="W29" i="1"/>
  <c r="Q29" i="1"/>
  <c r="W30" i="13" s="1"/>
  <c r="X28" i="1"/>
  <c r="W28" i="1"/>
  <c r="Q28" i="1"/>
  <c r="W29" i="13" s="1"/>
  <c r="X27" i="1"/>
  <c r="W27" i="1"/>
  <c r="Q27" i="1"/>
  <c r="W28" i="13" s="1"/>
  <c r="BB23" i="1"/>
  <c r="BA23" i="1"/>
  <c r="AU23" i="1"/>
  <c r="W142" i="13" s="1"/>
  <c r="X26" i="1"/>
  <c r="W26" i="1"/>
  <c r="Q26" i="1"/>
  <c r="W27" i="13" s="1"/>
  <c r="BB22" i="1"/>
  <c r="BA22" i="1"/>
  <c r="X25" i="1"/>
  <c r="W25" i="1"/>
  <c r="Q25" i="1"/>
  <c r="W26" i="13" s="1"/>
  <c r="BB21" i="1"/>
  <c r="BA21" i="1"/>
  <c r="X24" i="1"/>
  <c r="W24" i="1"/>
  <c r="Q24" i="1"/>
  <c r="W25" i="13" s="1"/>
  <c r="BB20" i="1"/>
  <c r="BA20" i="1"/>
  <c r="AU20" i="1"/>
  <c r="W139" i="13" s="1"/>
  <c r="X23" i="1"/>
  <c r="W23" i="1"/>
  <c r="Q23" i="1"/>
  <c r="W24" i="13" s="1"/>
  <c r="BB19" i="1"/>
  <c r="BA19" i="1"/>
  <c r="AU19" i="1"/>
  <c r="W138" i="13" s="1"/>
  <c r="X22" i="1"/>
  <c r="W22" i="1"/>
  <c r="Q22" i="1"/>
  <c r="W23" i="13" s="1"/>
  <c r="BB18" i="1"/>
  <c r="BA18" i="1"/>
  <c r="X21" i="1"/>
  <c r="W21" i="1"/>
  <c r="Q21" i="1"/>
  <c r="W22" i="13" s="1"/>
  <c r="BB17" i="1"/>
  <c r="BA17" i="1"/>
  <c r="AU17" i="1"/>
  <c r="W136" i="13" s="1"/>
  <c r="X20" i="1"/>
  <c r="W20" i="1"/>
  <c r="Q20" i="1"/>
  <c r="W21" i="13" s="1"/>
  <c r="X19" i="1"/>
  <c r="W19" i="1"/>
  <c r="Q19" i="1"/>
  <c r="W20" i="13" s="1"/>
  <c r="BB16" i="1"/>
  <c r="BA16" i="1"/>
  <c r="X18" i="1"/>
  <c r="W18" i="1"/>
  <c r="Q18" i="1"/>
  <c r="W19" i="13" s="1"/>
  <c r="BB15" i="1"/>
  <c r="BA15" i="1"/>
  <c r="AU15" i="1"/>
  <c r="W134" i="13" s="1"/>
  <c r="X17" i="1"/>
  <c r="W17" i="1"/>
  <c r="Q17" i="1"/>
  <c r="W18" i="13" s="1"/>
  <c r="BB14" i="1"/>
  <c r="BA14" i="1"/>
  <c r="AU14" i="1"/>
  <c r="W133" i="13" s="1"/>
  <c r="X16" i="1"/>
  <c r="W16" i="1"/>
  <c r="Q16" i="1"/>
  <c r="W17" i="13" s="1"/>
  <c r="BB13" i="1"/>
  <c r="BA13" i="1"/>
  <c r="X15" i="1"/>
  <c r="W15" i="1"/>
  <c r="Q15" i="1"/>
  <c r="W16" i="13" s="1"/>
  <c r="BB12" i="1"/>
  <c r="BA12" i="1"/>
  <c r="X14" i="1"/>
  <c r="W14" i="1"/>
  <c r="Q14" i="1"/>
  <c r="W15" i="13" s="1"/>
  <c r="BB11" i="1"/>
  <c r="BA11" i="1"/>
  <c r="AU11" i="1"/>
  <c r="W130" i="13" s="1"/>
  <c r="X13" i="1"/>
  <c r="W13" i="1"/>
  <c r="Q13" i="1"/>
  <c r="W14" i="13" s="1"/>
  <c r="BB10" i="1"/>
  <c r="BA10" i="1"/>
  <c r="AU10" i="1"/>
  <c r="W129" i="13" s="1"/>
  <c r="X12" i="1"/>
  <c r="W12" i="1"/>
  <c r="Q12" i="1"/>
  <c r="W13" i="13" s="1"/>
  <c r="X11" i="1"/>
  <c r="W11" i="1"/>
  <c r="Q11" i="1"/>
  <c r="W12" i="13" s="1"/>
  <c r="X10" i="1"/>
  <c r="W10" i="1"/>
  <c r="Q10" i="1"/>
  <c r="W11" i="13" s="1"/>
  <c r="BB8" i="1"/>
  <c r="BA8" i="1"/>
  <c r="X9" i="1"/>
  <c r="W9" i="1"/>
  <c r="Q9" i="1"/>
  <c r="W10" i="13" s="1"/>
  <c r="BB7" i="1"/>
  <c r="BA7" i="1"/>
  <c r="X8" i="1"/>
  <c r="W8" i="1"/>
  <c r="Q8" i="1"/>
  <c r="W9" i="13" s="1"/>
  <c r="BB6" i="1"/>
  <c r="BA6" i="1"/>
  <c r="X7" i="1"/>
  <c r="W7" i="1"/>
  <c r="Q7" i="1"/>
  <c r="W8" i="13" s="1"/>
  <c r="BB5" i="1"/>
  <c r="BA5" i="1"/>
  <c r="V124" i="13"/>
  <c r="AG124" i="13" s="1"/>
  <c r="AH124" i="13" s="1"/>
  <c r="X6" i="1"/>
  <c r="W6" i="1"/>
  <c r="Q6" i="1"/>
  <c r="W7" i="13" s="1"/>
  <c r="X5" i="1"/>
  <c r="W5" i="1"/>
  <c r="Q5" i="1"/>
  <c r="W6" i="13" s="1"/>
  <c r="BB4" i="1"/>
  <c r="BA4" i="1"/>
  <c r="X4" i="1"/>
  <c r="W4" i="1"/>
  <c r="Q4" i="1"/>
  <c r="W5" i="13" s="1"/>
  <c r="AL2" i="1"/>
  <c r="C16" i="21" l="1" a="1"/>
  <c r="C16" i="21" s="1"/>
  <c r="AB130" i="13"/>
  <c r="AB138" i="13"/>
  <c r="AA212" i="13"/>
  <c r="AA213" i="13"/>
  <c r="AA221" i="13"/>
  <c r="AA222" i="13"/>
  <c r="AA223" i="13"/>
  <c r="AA224" i="13"/>
  <c r="AA225" i="13"/>
  <c r="AA227" i="13"/>
  <c r="AA228" i="13"/>
  <c r="AA229" i="13"/>
  <c r="AA230" i="13"/>
  <c r="AA231" i="13"/>
  <c r="AA232" i="13"/>
  <c r="AA233" i="13"/>
  <c r="AA234" i="13"/>
  <c r="AA235" i="13"/>
  <c r="AA236" i="13"/>
  <c r="AA237" i="13"/>
  <c r="AA238" i="13"/>
  <c r="AA239" i="13"/>
  <c r="AA240" i="13"/>
  <c r="AA241" i="13"/>
  <c r="AA242" i="13"/>
  <c r="AA243" i="13"/>
  <c r="AA244" i="13"/>
  <c r="AA245" i="13"/>
  <c r="AA246" i="13"/>
  <c r="AA247" i="13"/>
  <c r="AA248" i="13"/>
  <c r="AA249" i="13"/>
  <c r="AA250" i="13"/>
  <c r="AA251" i="13"/>
  <c r="AA252" i="13"/>
  <c r="AA253" i="13"/>
  <c r="AA254" i="13"/>
  <c r="AA255" i="13"/>
  <c r="AE218" i="13"/>
  <c r="AE219" i="13"/>
  <c r="AE220" i="13"/>
  <c r="AE221" i="13"/>
  <c r="AE223" i="13"/>
  <c r="AE222" i="13"/>
  <c r="AA129" i="13"/>
  <c r="AA137" i="13"/>
  <c r="AA214" i="13"/>
  <c r="AA215" i="13"/>
  <c r="AA216" i="13"/>
  <c r="AA217" i="13"/>
  <c r="AA218" i="13"/>
  <c r="AA219" i="13"/>
  <c r="AA220" i="13"/>
  <c r="AA226" i="13"/>
  <c r="AE224" i="13"/>
  <c r="AD132" i="13"/>
  <c r="AD140" i="13"/>
  <c r="AA256" i="13"/>
  <c r="AA257" i="13"/>
  <c r="AA258" i="13"/>
  <c r="AA259" i="13"/>
  <c r="AA260" i="13"/>
  <c r="AA261" i="13"/>
  <c r="AA262" i="13"/>
  <c r="AA263" i="13"/>
  <c r="AA264" i="13"/>
  <c r="AA265" i="13"/>
  <c r="AA266" i="13"/>
  <c r="AA267" i="13"/>
  <c r="AA268" i="13"/>
  <c r="AA269" i="13"/>
  <c r="AA270" i="13"/>
  <c r="AA271" i="13"/>
  <c r="AA272" i="13"/>
  <c r="AA273" i="13"/>
  <c r="AA274" i="13"/>
  <c r="AA275" i="13"/>
  <c r="AA276" i="13"/>
  <c r="AA277" i="13"/>
  <c r="AA278" i="13"/>
  <c r="AA279" i="13"/>
  <c r="AA280" i="13"/>
  <c r="AE23" i="13"/>
  <c r="AE31" i="13"/>
  <c r="AE42" i="13"/>
  <c r="AE46" i="13"/>
  <c r="AE50" i="13"/>
  <c r="AE54" i="13"/>
  <c r="AE58" i="13"/>
  <c r="AE62" i="13"/>
  <c r="AB282" i="13"/>
  <c r="AB283" i="13"/>
  <c r="AB284" i="13"/>
  <c r="AB285" i="13"/>
  <c r="AE39" i="13"/>
  <c r="AE66" i="13"/>
  <c r="AD34" i="13"/>
  <c r="AF8" i="13"/>
  <c r="AF16" i="13"/>
  <c r="AF24" i="13"/>
  <c r="AD30" i="13"/>
  <c r="AD38" i="13"/>
  <c r="AD123" i="13"/>
  <c r="AE225" i="13"/>
  <c r="AE226" i="13"/>
  <c r="AE227" i="13"/>
  <c r="AE228" i="13"/>
  <c r="AE229" i="13"/>
  <c r="AE230" i="13"/>
  <c r="AE231" i="13"/>
  <c r="AE232" i="13"/>
  <c r="AE233" i="13"/>
  <c r="AE234" i="13"/>
  <c r="AE235" i="13"/>
  <c r="AE236" i="13"/>
  <c r="AE237" i="13"/>
  <c r="AE238" i="13"/>
  <c r="AE239" i="13"/>
  <c r="AE240" i="13"/>
  <c r="AE241" i="13"/>
  <c r="AE242" i="13"/>
  <c r="AE243" i="13"/>
  <c r="AE244" i="13"/>
  <c r="AE245" i="13"/>
  <c r="AE246" i="13"/>
  <c r="AE247" i="13"/>
  <c r="AE248" i="13"/>
  <c r="AE249" i="13"/>
  <c r="AE250" i="13"/>
  <c r="AE251" i="13"/>
  <c r="AE252" i="13"/>
  <c r="AE253" i="13"/>
  <c r="AE254" i="13"/>
  <c r="AE255" i="13"/>
  <c r="AE256" i="13"/>
  <c r="AE257" i="13"/>
  <c r="AE258" i="13"/>
  <c r="AE259" i="13"/>
  <c r="AE260" i="13"/>
  <c r="AE261" i="13"/>
  <c r="AE262" i="13"/>
  <c r="AE263" i="13"/>
  <c r="AE264" i="13"/>
  <c r="AE265" i="13"/>
  <c r="AE266" i="13"/>
  <c r="AE267" i="13"/>
  <c r="AE268" i="13"/>
  <c r="AE269" i="13"/>
  <c r="AE270" i="13"/>
  <c r="AE271" i="13"/>
  <c r="AE272" i="13"/>
  <c r="AE273" i="13"/>
  <c r="AE274" i="13"/>
  <c r="AE275" i="13"/>
  <c r="AE276" i="13"/>
  <c r="AE277" i="13"/>
  <c r="AE278" i="13"/>
  <c r="AF32" i="13"/>
  <c r="AF40" i="13"/>
  <c r="AF130" i="13"/>
  <c r="AF138" i="13"/>
  <c r="AE479" i="13"/>
  <c r="AF479" i="13"/>
  <c r="AF478" i="13"/>
  <c r="AB478" i="13"/>
  <c r="AA479" i="13"/>
  <c r="AD18" i="13"/>
  <c r="AD26" i="13"/>
  <c r="AD10" i="13"/>
  <c r="AC131" i="13"/>
  <c r="AC139" i="13"/>
  <c r="AC136" i="13"/>
  <c r="AD6" i="13"/>
  <c r="AE7" i="13"/>
  <c r="AD14" i="13"/>
  <c r="AE15" i="13"/>
  <c r="AD22" i="13"/>
  <c r="AC39" i="13"/>
  <c r="AC46" i="13"/>
  <c r="AF12" i="13"/>
  <c r="AF20" i="13"/>
  <c r="AF28" i="13"/>
  <c r="AF36" i="13"/>
  <c r="AE133" i="13"/>
  <c r="AF134" i="13"/>
  <c r="AE141" i="13"/>
  <c r="AF142" i="13"/>
  <c r="AA11" i="13"/>
  <c r="AA19" i="13"/>
  <c r="AA27" i="13"/>
  <c r="AA35" i="13"/>
  <c r="AA44" i="13"/>
  <c r="AA48" i="13"/>
  <c r="AA52" i="13"/>
  <c r="AA56" i="13"/>
  <c r="AA60" i="13"/>
  <c r="AA64" i="13"/>
  <c r="AA68" i="13"/>
  <c r="AA133" i="13"/>
  <c r="AA141" i="13"/>
  <c r="AF7" i="13"/>
  <c r="AU6" i="1"/>
  <c r="W125" i="13" s="1"/>
  <c r="V125" i="13"/>
  <c r="AG125" i="13" s="1"/>
  <c r="AH125" i="13" s="1"/>
  <c r="AA142" i="13"/>
  <c r="AG9" i="13"/>
  <c r="AB12" i="13"/>
  <c r="AC13" i="13"/>
  <c r="AG17" i="13"/>
  <c r="AB20" i="13"/>
  <c r="AC21" i="13"/>
  <c r="AG25" i="13"/>
  <c r="AB28" i="13"/>
  <c r="AC29" i="13"/>
  <c r="AB36" i="13"/>
  <c r="AC37" i="13"/>
  <c r="AC47" i="13"/>
  <c r="AG49" i="13"/>
  <c r="AC51" i="13"/>
  <c r="AC55" i="13"/>
  <c r="AC63" i="13"/>
  <c r="AC67" i="13"/>
  <c r="AB134" i="13"/>
  <c r="AB142" i="13"/>
  <c r="AU8" i="1"/>
  <c r="W127" i="13" s="1"/>
  <c r="V127" i="13"/>
  <c r="AG127" i="13" s="1"/>
  <c r="AH127" i="13" s="1"/>
  <c r="AB133" i="13"/>
  <c r="AC134" i="13"/>
  <c r="AB141" i="13"/>
  <c r="AA134" i="13"/>
  <c r="AC133" i="13"/>
  <c r="AD134" i="13"/>
  <c r="AC141" i="13"/>
  <c r="AU7" i="1"/>
  <c r="W126" i="13" s="1"/>
  <c r="V126" i="13"/>
  <c r="AG126" i="13" s="1"/>
  <c r="AH126" i="13" s="1"/>
  <c r="AC10" i="13"/>
  <c r="AC18" i="13"/>
  <c r="AC26" i="13"/>
  <c r="AC34" i="13"/>
  <c r="AD133" i="13"/>
  <c r="AE134" i="13"/>
  <c r="AC43" i="13"/>
  <c r="AC59" i="13"/>
  <c r="AB11" i="13"/>
  <c r="AC12" i="13"/>
  <c r="AF15" i="13"/>
  <c r="AB19" i="13"/>
  <c r="AC20" i="13"/>
  <c r="AF23" i="13"/>
  <c r="AB27" i="13"/>
  <c r="AC28" i="13"/>
  <c r="AB35" i="13"/>
  <c r="AC36" i="13"/>
  <c r="AF46" i="13"/>
  <c r="AB48" i="13"/>
  <c r="AB52" i="13"/>
  <c r="AB64" i="13"/>
  <c r="AB68" i="13"/>
  <c r="AB129" i="13"/>
  <c r="AC130" i="13"/>
  <c r="AC285" i="13"/>
  <c r="AD12" i="13"/>
  <c r="AD20" i="13"/>
  <c r="AD28" i="13"/>
  <c r="AD36" i="13"/>
  <c r="AD130" i="13"/>
  <c r="AD285" i="13"/>
  <c r="AD474" i="13"/>
  <c r="AE12" i="13"/>
  <c r="AF13" i="13"/>
  <c r="AE20" i="13"/>
  <c r="AF21" i="13"/>
  <c r="AE28" i="13"/>
  <c r="AF29" i="13"/>
  <c r="AE36" i="13"/>
  <c r="AF37" i="13"/>
  <c r="AF43" i="13"/>
  <c r="AF47" i="13"/>
  <c r="AF51" i="13"/>
  <c r="AF55" i="13"/>
  <c r="AF59" i="13"/>
  <c r="AF63" i="13"/>
  <c r="AF67" i="13"/>
  <c r="AE130" i="13"/>
  <c r="AF131" i="13"/>
  <c r="AE138" i="13"/>
  <c r="AF139" i="13"/>
  <c r="AD218" i="13"/>
  <c r="AD219" i="13"/>
  <c r="AD220" i="13"/>
  <c r="AD221" i="13"/>
  <c r="AD222" i="13"/>
  <c r="AD223" i="13"/>
  <c r="AD224" i="13"/>
  <c r="AD225" i="13"/>
  <c r="AD226" i="13"/>
  <c r="AD227" i="13"/>
  <c r="AD228" i="13"/>
  <c r="AD229" i="13"/>
  <c r="AD230" i="13"/>
  <c r="AD231" i="13"/>
  <c r="AD232" i="13"/>
  <c r="AD233" i="13"/>
  <c r="AD234" i="13"/>
  <c r="AD235" i="13"/>
  <c r="AD236" i="13"/>
  <c r="AD237" i="13"/>
  <c r="AD238" i="13"/>
  <c r="AD239" i="13"/>
  <c r="AD240" i="13"/>
  <c r="AD241" i="13"/>
  <c r="AD242" i="13"/>
  <c r="AD243" i="13"/>
  <c r="AD244" i="13"/>
  <c r="AD245" i="13"/>
  <c r="AD246" i="13"/>
  <c r="AD247" i="13"/>
  <c r="AD248" i="13"/>
  <c r="AE282" i="13"/>
  <c r="AE283" i="13"/>
  <c r="AE284" i="13"/>
  <c r="AE285" i="13"/>
  <c r="AE474" i="13"/>
  <c r="AA478" i="13"/>
  <c r="AE279" i="13"/>
  <c r="AE280" i="13"/>
  <c r="AF282" i="13"/>
  <c r="AF283" i="13"/>
  <c r="AF284" i="13"/>
  <c r="AF285" i="13"/>
  <c r="AF474" i="13"/>
  <c r="AE475" i="13"/>
  <c r="AA12" i="13"/>
  <c r="AA20" i="13"/>
  <c r="AA28" i="13"/>
  <c r="AA36" i="13"/>
  <c r="AA130" i="13"/>
  <c r="AB131" i="13"/>
  <c r="AA282" i="13"/>
  <c r="AA283" i="13"/>
  <c r="AA284" i="13"/>
  <c r="AA285" i="13"/>
  <c r="AA474" i="13"/>
  <c r="AE478" i="13"/>
  <c r="AD479" i="13"/>
  <c r="AE6" i="13"/>
  <c r="AA10" i="13"/>
  <c r="AD13" i="13"/>
  <c r="AE14" i="13"/>
  <c r="AA18" i="13"/>
  <c r="AD21" i="13"/>
  <c r="AE22" i="13"/>
  <c r="AG24" i="13"/>
  <c r="AA26" i="13"/>
  <c r="AD29" i="13"/>
  <c r="AE30" i="13"/>
  <c r="AF31" i="13"/>
  <c r="AA34" i="13"/>
  <c r="AD37" i="13"/>
  <c r="AE38" i="13"/>
  <c r="AF39" i="13"/>
  <c r="AF42" i="13"/>
  <c r="AD43" i="13"/>
  <c r="AB44" i="13"/>
  <c r="AD47" i="13"/>
  <c r="AF50" i="13"/>
  <c r="AD51" i="13"/>
  <c r="AF54" i="13"/>
  <c r="AD55" i="13"/>
  <c r="AB56" i="13"/>
  <c r="AF58" i="13"/>
  <c r="AD59" i="13"/>
  <c r="AB60" i="13"/>
  <c r="AF62" i="13"/>
  <c r="AD63" i="13"/>
  <c r="AF66" i="13"/>
  <c r="AD67" i="13"/>
  <c r="AD131" i="13"/>
  <c r="AF133" i="13"/>
  <c r="AA136" i="13"/>
  <c r="AB10" i="13"/>
  <c r="AE13" i="13"/>
  <c r="AB18" i="13"/>
  <c r="AE21" i="13"/>
  <c r="AF22" i="13"/>
  <c r="AB26" i="13"/>
  <c r="AE29" i="13"/>
  <c r="AB34" i="13"/>
  <c r="AE37" i="13"/>
  <c r="AE43" i="13"/>
  <c r="AE47" i="13"/>
  <c r="AE51" i="13"/>
  <c r="AE55" i="13"/>
  <c r="AE59" i="13"/>
  <c r="AE63" i="13"/>
  <c r="AE67" i="13"/>
  <c r="AE131" i="13"/>
  <c r="AB136" i="13"/>
  <c r="AD136" i="13"/>
  <c r="AD476" i="13"/>
  <c r="AE136" i="13"/>
  <c r="AC142" i="13"/>
  <c r="AC478" i="13"/>
  <c r="AF10" i="13"/>
  <c r="AA13" i="13"/>
  <c r="AF18" i="13"/>
  <c r="AA21" i="13"/>
  <c r="AB22" i="13"/>
  <c r="AF26" i="13"/>
  <c r="AA29" i="13"/>
  <c r="AB30" i="13"/>
  <c r="AC31" i="13"/>
  <c r="AF34" i="13"/>
  <c r="AA37" i="13"/>
  <c r="AB38" i="13"/>
  <c r="AC42" i="13"/>
  <c r="AA43" i="13"/>
  <c r="AA47" i="13"/>
  <c r="AC50" i="13"/>
  <c r="AA51" i="13"/>
  <c r="AC54" i="13"/>
  <c r="AA55" i="13"/>
  <c r="AC58" i="13"/>
  <c r="AA59" i="13"/>
  <c r="AC62" i="13"/>
  <c r="AA63" i="13"/>
  <c r="AC66" i="13"/>
  <c r="AA67" i="13"/>
  <c r="AB123" i="13"/>
  <c r="AA131" i="13"/>
  <c r="AB132" i="13"/>
  <c r="AF136" i="13"/>
  <c r="AA139" i="13"/>
  <c r="AB140" i="13"/>
  <c r="AD142" i="13"/>
  <c r="AF476" i="13"/>
  <c r="AD478" i="13"/>
  <c r="AC479" i="13"/>
  <c r="AB480" i="13"/>
  <c r="AB67" i="13"/>
  <c r="AG33" i="13"/>
  <c r="AG41" i="13"/>
  <c r="AG8" i="13"/>
  <c r="AG16" i="13"/>
  <c r="AG32" i="13"/>
  <c r="AG40" i="13"/>
  <c r="AA69" i="13"/>
  <c r="AG122" i="13"/>
  <c r="AG45" i="13"/>
  <c r="AF6" i="13"/>
  <c r="AG7" i="13"/>
  <c r="AA9" i="13"/>
  <c r="AC11" i="13"/>
  <c r="AF14" i="13"/>
  <c r="AG15" i="13"/>
  <c r="AA17" i="13"/>
  <c r="AC19" i="13"/>
  <c r="AG6" i="13"/>
  <c r="AA8" i="13"/>
  <c r="AB9" i="13"/>
  <c r="AD11" i="13"/>
  <c r="AG14" i="13"/>
  <c r="AA16" i="13"/>
  <c r="AB17" i="13"/>
  <c r="AD19" i="13"/>
  <c r="AB6" i="13"/>
  <c r="AC7" i="13"/>
  <c r="AD8" i="13"/>
  <c r="AE9" i="13"/>
  <c r="AG11" i="13"/>
  <c r="AB14" i="13"/>
  <c r="AC15" i="13"/>
  <c r="AD16" i="13"/>
  <c r="AE17" i="13"/>
  <c r="AG19" i="13"/>
  <c r="AG53" i="13"/>
  <c r="AG57" i="13"/>
  <c r="AG61" i="13"/>
  <c r="AG65" i="13"/>
  <c r="AF122" i="13"/>
  <c r="AG477" i="13"/>
  <c r="AG23" i="13"/>
  <c r="AA25" i="13"/>
  <c r="AC27" i="13"/>
  <c r="AF30" i="13"/>
  <c r="AG31" i="13"/>
  <c r="AA33" i="13"/>
  <c r="AC35" i="13"/>
  <c r="AF38" i="13"/>
  <c r="AG39" i="13"/>
  <c r="AA41" i="13"/>
  <c r="AG42" i="13"/>
  <c r="AC44" i="13"/>
  <c r="AA45" i="13"/>
  <c r="AG46" i="13"/>
  <c r="AC48" i="13"/>
  <c r="AA49" i="13"/>
  <c r="AG50" i="13"/>
  <c r="AC52" i="13"/>
  <c r="AA53" i="13"/>
  <c r="AG54" i="13"/>
  <c r="AC56" i="13"/>
  <c r="AA57" i="13"/>
  <c r="AG58" i="13"/>
  <c r="AC60" i="13"/>
  <c r="AA61" i="13"/>
  <c r="AG62" i="13"/>
  <c r="AC64" i="13"/>
  <c r="AA65" i="13"/>
  <c r="AG66" i="13"/>
  <c r="AC68" i="13"/>
  <c r="AB69" i="13"/>
  <c r="AF123" i="13"/>
  <c r="AC129" i="13"/>
  <c r="AG22" i="13"/>
  <c r="AA24" i="13"/>
  <c r="AB25" i="13"/>
  <c r="AD27" i="13"/>
  <c r="AG30" i="13"/>
  <c r="AA32" i="13"/>
  <c r="AB33" i="13"/>
  <c r="AD35" i="13"/>
  <c r="AG38" i="13"/>
  <c r="AA40" i="13"/>
  <c r="AB41" i="13"/>
  <c r="AD44" i="13"/>
  <c r="AB45" i="13"/>
  <c r="AD48" i="13"/>
  <c r="AB49" i="13"/>
  <c r="AD52" i="13"/>
  <c r="AB53" i="13"/>
  <c r="AD56" i="13"/>
  <c r="AB57" i="13"/>
  <c r="AD60" i="13"/>
  <c r="AB61" i="13"/>
  <c r="AD64" i="13"/>
  <c r="AB65" i="13"/>
  <c r="AD68" i="13"/>
  <c r="AC69" i="13"/>
  <c r="AA122" i="13"/>
  <c r="AD129" i="13"/>
  <c r="AB135" i="13"/>
  <c r="AD137" i="13"/>
  <c r="AD212" i="13"/>
  <c r="AD213" i="13"/>
  <c r="AD214" i="13"/>
  <c r="AD215" i="13"/>
  <c r="AD216" i="13"/>
  <c r="AD217" i="13"/>
  <c r="AA7" i="13"/>
  <c r="AB8" i="13"/>
  <c r="AC9" i="13"/>
  <c r="AE11" i="13"/>
  <c r="AG13" i="13"/>
  <c r="AA15" i="13"/>
  <c r="AB16" i="13"/>
  <c r="AC17" i="13"/>
  <c r="AE19" i="13"/>
  <c r="AG21" i="13"/>
  <c r="AA23" i="13"/>
  <c r="AB24" i="13"/>
  <c r="AC25" i="13"/>
  <c r="AE27" i="13"/>
  <c r="AG29" i="13"/>
  <c r="AA31" i="13"/>
  <c r="AB32" i="13"/>
  <c r="AC33" i="13"/>
  <c r="AE35" i="13"/>
  <c r="AG37" i="13"/>
  <c r="AA39" i="13"/>
  <c r="AB40" i="13"/>
  <c r="AC41" i="13"/>
  <c r="AA42" i="13"/>
  <c r="AG43" i="13"/>
  <c r="AE44" i="13"/>
  <c r="AC45" i="13"/>
  <c r="AA46" i="13"/>
  <c r="AG47" i="13"/>
  <c r="AE48" i="13"/>
  <c r="AC49" i="13"/>
  <c r="AA50" i="13"/>
  <c r="AG51" i="13"/>
  <c r="AE52" i="13"/>
  <c r="AC53" i="13"/>
  <c r="AA54" i="13"/>
  <c r="AG55" i="13"/>
  <c r="AE56" i="13"/>
  <c r="AC57" i="13"/>
  <c r="AA58" i="13"/>
  <c r="AG59" i="13"/>
  <c r="AE60" i="13"/>
  <c r="AC61" i="13"/>
  <c r="AA62" i="13"/>
  <c r="AG63" i="13"/>
  <c r="AE64" i="13"/>
  <c r="AC65" i="13"/>
  <c r="AA66" i="13"/>
  <c r="AG67" i="13"/>
  <c r="AE68" i="13"/>
  <c r="AD69" i="13"/>
  <c r="AB122" i="13"/>
  <c r="AE129" i="13"/>
  <c r="AC135" i="13"/>
  <c r="AE137" i="13"/>
  <c r="AE212" i="13"/>
  <c r="AE213" i="13"/>
  <c r="AE214" i="13"/>
  <c r="AE215" i="13"/>
  <c r="AE216" i="13"/>
  <c r="AE217" i="13"/>
  <c r="AA6" i="13"/>
  <c r="AB7" i="13"/>
  <c r="AC8" i="13"/>
  <c r="AD9" i="13"/>
  <c r="AE10" i="13"/>
  <c r="AF11" i="13"/>
  <c r="AG12" i="13"/>
  <c r="AA14" i="13"/>
  <c r="AB15" i="13"/>
  <c r="AC16" i="13"/>
  <c r="AD17" i="13"/>
  <c r="AE18" i="13"/>
  <c r="AF19" i="13"/>
  <c r="AG20" i="13"/>
  <c r="AA22" i="13"/>
  <c r="AB23" i="13"/>
  <c r="AC24" i="13"/>
  <c r="AD25" i="13"/>
  <c r="AE26" i="13"/>
  <c r="AF27" i="13"/>
  <c r="AG28" i="13"/>
  <c r="AA30" i="13"/>
  <c r="AB31" i="13"/>
  <c r="AC32" i="13"/>
  <c r="AD33" i="13"/>
  <c r="AE34" i="13"/>
  <c r="AF35" i="13"/>
  <c r="AG36" i="13"/>
  <c r="AA38" i="13"/>
  <c r="AB39" i="13"/>
  <c r="AC40" i="13"/>
  <c r="AD41" i="13"/>
  <c r="AB42" i="13"/>
  <c r="AF44" i="13"/>
  <c r="AD45" i="13"/>
  <c r="AB46" i="13"/>
  <c r="AF48" i="13"/>
  <c r="AD49" i="13"/>
  <c r="AB50" i="13"/>
  <c r="AF52" i="13"/>
  <c r="AD53" i="13"/>
  <c r="AB54" i="13"/>
  <c r="AF56" i="13"/>
  <c r="AD57" i="13"/>
  <c r="AB58" i="13"/>
  <c r="AF60" i="13"/>
  <c r="AD61" i="13"/>
  <c r="AB62" i="13"/>
  <c r="AF64" i="13"/>
  <c r="AD65" i="13"/>
  <c r="AB66" i="13"/>
  <c r="AF68" i="13"/>
  <c r="AE69" i="13"/>
  <c r="AC122" i="13"/>
  <c r="AA123" i="13"/>
  <c r="AF129" i="13"/>
  <c r="AA132" i="13"/>
  <c r="AC23" i="13"/>
  <c r="AD24" i="13"/>
  <c r="AE25" i="13"/>
  <c r="AG27" i="13"/>
  <c r="AD32" i="13"/>
  <c r="AE33" i="13"/>
  <c r="AG35" i="13"/>
  <c r="AD40" i="13"/>
  <c r="AE41" i="13"/>
  <c r="AG44" i="13"/>
  <c r="AE45" i="13"/>
  <c r="AG48" i="13"/>
  <c r="AE49" i="13"/>
  <c r="AG52" i="13"/>
  <c r="AE53" i="13"/>
  <c r="AG56" i="13"/>
  <c r="AE57" i="13"/>
  <c r="AG60" i="13"/>
  <c r="AE61" i="13"/>
  <c r="AG64" i="13"/>
  <c r="AE65" i="13"/>
  <c r="AG68" i="13"/>
  <c r="AF69" i="13"/>
  <c r="AD122" i="13"/>
  <c r="AE135" i="13"/>
  <c r="AG212" i="13"/>
  <c r="AG213" i="13"/>
  <c r="AG214" i="13"/>
  <c r="AG215" i="13"/>
  <c r="AG216" i="13"/>
  <c r="AG217" i="13"/>
  <c r="AC6" i="13"/>
  <c r="AD7" i="13"/>
  <c r="AE8" i="13"/>
  <c r="AF9" i="13"/>
  <c r="AG10" i="13"/>
  <c r="AB13" i="13"/>
  <c r="AC14" i="13"/>
  <c r="AD15" i="13"/>
  <c r="AE16" i="13"/>
  <c r="AF17" i="13"/>
  <c r="AG18" i="13"/>
  <c r="AB21" i="13"/>
  <c r="AC22" i="13"/>
  <c r="AD23" i="13"/>
  <c r="AE24" i="13"/>
  <c r="AF25" i="13"/>
  <c r="AG26" i="13"/>
  <c r="AB29" i="13"/>
  <c r="AC30" i="13"/>
  <c r="AD31" i="13"/>
  <c r="AE32" i="13"/>
  <c r="AF33" i="13"/>
  <c r="AG34" i="13"/>
  <c r="AB37" i="13"/>
  <c r="AC38" i="13"/>
  <c r="AD39" i="13"/>
  <c r="AE40" i="13"/>
  <c r="AF41" i="13"/>
  <c r="AD42" i="13"/>
  <c r="AB43" i="13"/>
  <c r="AF45" i="13"/>
  <c r="AD46" i="13"/>
  <c r="AB47" i="13"/>
  <c r="AF49" i="13"/>
  <c r="AD50" i="13"/>
  <c r="AB51" i="13"/>
  <c r="AF53" i="13"/>
  <c r="AD54" i="13"/>
  <c r="AB55" i="13"/>
  <c r="AF57" i="13"/>
  <c r="AD58" i="13"/>
  <c r="AB59" i="13"/>
  <c r="AF61" i="13"/>
  <c r="AD62" i="13"/>
  <c r="AB63" i="13"/>
  <c r="AF65" i="13"/>
  <c r="AD66" i="13"/>
  <c r="AG69" i="13"/>
  <c r="AE122" i="13"/>
  <c r="AC123" i="13"/>
  <c r="AC132" i="13"/>
  <c r="AE132" i="13"/>
  <c r="AB137" i="13"/>
  <c r="AC138" i="13"/>
  <c r="AD139" i="13"/>
  <c r="AE140" i="13"/>
  <c r="AF141" i="13"/>
  <c r="AB212" i="13"/>
  <c r="AB213" i="13"/>
  <c r="AB214" i="13"/>
  <c r="AB215" i="13"/>
  <c r="AB216" i="13"/>
  <c r="AB217" i="13"/>
  <c r="AB218" i="13"/>
  <c r="AB219" i="13"/>
  <c r="AB220" i="13"/>
  <c r="AB221" i="13"/>
  <c r="AB222" i="13"/>
  <c r="AB223" i="13"/>
  <c r="AB224" i="13"/>
  <c r="AB225" i="13"/>
  <c r="AB226" i="13"/>
  <c r="AB227" i="13"/>
  <c r="AB228" i="13"/>
  <c r="AB229" i="13"/>
  <c r="AB230" i="13"/>
  <c r="AB231" i="13"/>
  <c r="AB232" i="13"/>
  <c r="AB233" i="13"/>
  <c r="AB234" i="13"/>
  <c r="AB235" i="13"/>
  <c r="AB236" i="13"/>
  <c r="AB237" i="13"/>
  <c r="AB238" i="13"/>
  <c r="AB239" i="13"/>
  <c r="AB240" i="13"/>
  <c r="AB241" i="13"/>
  <c r="AB242" i="13"/>
  <c r="AB243" i="13"/>
  <c r="AB244" i="13"/>
  <c r="AB245" i="13"/>
  <c r="AB246" i="13"/>
  <c r="AB247" i="13"/>
  <c r="AB248" i="13"/>
  <c r="AB249" i="13"/>
  <c r="AB250" i="13"/>
  <c r="AB251" i="13"/>
  <c r="AB252" i="13"/>
  <c r="AB253" i="13"/>
  <c r="AB254" i="13"/>
  <c r="AB255" i="13"/>
  <c r="AB256" i="13"/>
  <c r="AB257" i="13"/>
  <c r="AB258" i="13"/>
  <c r="AB259" i="13"/>
  <c r="AB260" i="13"/>
  <c r="AB261" i="13"/>
  <c r="AB262" i="13"/>
  <c r="AB263" i="13"/>
  <c r="AB264" i="13"/>
  <c r="AB265" i="13"/>
  <c r="AB266" i="13"/>
  <c r="AB267" i="13"/>
  <c r="AB268" i="13"/>
  <c r="AB269" i="13"/>
  <c r="AB270" i="13"/>
  <c r="AB271" i="13"/>
  <c r="AB272" i="13"/>
  <c r="AB273" i="13"/>
  <c r="AB274" i="13"/>
  <c r="AB275" i="13"/>
  <c r="AB276" i="13"/>
  <c r="AB277" i="13"/>
  <c r="AB278" i="13"/>
  <c r="AB279" i="13"/>
  <c r="AB280" i="13"/>
  <c r="AC282" i="13"/>
  <c r="AC283" i="13"/>
  <c r="AC284" i="13"/>
  <c r="AC474" i="13"/>
  <c r="AB475" i="13"/>
  <c r="AA476" i="13"/>
  <c r="AG478" i="13"/>
  <c r="AE480" i="13"/>
  <c r="AF132" i="13"/>
  <c r="AA135" i="13"/>
  <c r="AC137" i="13"/>
  <c r="AD138" i="13"/>
  <c r="AE139" i="13"/>
  <c r="AF140" i="13"/>
  <c r="AC212" i="13"/>
  <c r="AC213" i="13"/>
  <c r="AC214" i="13"/>
  <c r="AC215" i="13"/>
  <c r="AC216" i="13"/>
  <c r="AC217" i="13"/>
  <c r="AC218" i="13"/>
  <c r="AC219" i="13"/>
  <c r="AC220" i="13"/>
  <c r="AC221" i="13"/>
  <c r="AC222" i="13"/>
  <c r="AC223" i="13"/>
  <c r="AC224" i="13"/>
  <c r="AC225" i="13"/>
  <c r="AC226" i="13"/>
  <c r="AC227" i="13"/>
  <c r="AC228" i="13"/>
  <c r="AC229" i="13"/>
  <c r="AC230" i="13"/>
  <c r="AC231" i="13"/>
  <c r="AC232" i="13"/>
  <c r="AC233" i="13"/>
  <c r="AC234" i="13"/>
  <c r="AC235" i="13"/>
  <c r="AC236" i="13"/>
  <c r="AC237" i="13"/>
  <c r="AC238" i="13"/>
  <c r="AC239" i="13"/>
  <c r="AC240" i="13"/>
  <c r="AC241" i="13"/>
  <c r="AC242" i="13"/>
  <c r="AC243" i="13"/>
  <c r="AC244" i="13"/>
  <c r="AC245" i="13"/>
  <c r="AC246" i="13"/>
  <c r="AC247" i="13"/>
  <c r="AC248" i="13"/>
  <c r="AC249" i="13"/>
  <c r="AC250" i="13"/>
  <c r="AC251" i="13"/>
  <c r="AC252" i="13"/>
  <c r="AC253" i="13"/>
  <c r="AC254" i="13"/>
  <c r="AC255" i="13"/>
  <c r="AC256" i="13"/>
  <c r="AC257" i="13"/>
  <c r="AC258" i="13"/>
  <c r="AC259" i="13"/>
  <c r="AC260" i="13"/>
  <c r="AC261" i="13"/>
  <c r="AC262" i="13"/>
  <c r="AC263" i="13"/>
  <c r="AC264" i="13"/>
  <c r="AC265" i="13"/>
  <c r="AC266" i="13"/>
  <c r="AC267" i="13"/>
  <c r="AC268" i="13"/>
  <c r="AC269" i="13"/>
  <c r="AC270" i="13"/>
  <c r="AC271" i="13"/>
  <c r="AC272" i="13"/>
  <c r="AC273" i="13"/>
  <c r="AC274" i="13"/>
  <c r="AC275" i="13"/>
  <c r="AC276" i="13"/>
  <c r="AC277" i="13"/>
  <c r="AC278" i="13"/>
  <c r="AC279" i="13"/>
  <c r="AC280" i="13"/>
  <c r="AD282" i="13"/>
  <c r="AD283" i="13"/>
  <c r="AD284" i="13"/>
  <c r="AC475" i="13"/>
  <c r="AB476" i="13"/>
  <c r="AA477" i="13"/>
  <c r="AG479" i="13"/>
  <c r="AF480" i="13"/>
  <c r="AD249" i="13"/>
  <c r="AD250" i="13"/>
  <c r="AD251" i="13"/>
  <c r="AD252" i="13"/>
  <c r="AD253" i="13"/>
  <c r="AD254" i="13"/>
  <c r="AD255" i="13"/>
  <c r="AD256" i="13"/>
  <c r="AD257" i="13"/>
  <c r="AD258" i="13"/>
  <c r="AD259" i="13"/>
  <c r="AD260" i="13"/>
  <c r="AD261" i="13"/>
  <c r="AD262" i="13"/>
  <c r="AD263" i="13"/>
  <c r="AD264" i="13"/>
  <c r="AD265" i="13"/>
  <c r="AD266" i="13"/>
  <c r="AD267" i="13"/>
  <c r="AD268" i="13"/>
  <c r="AD269" i="13"/>
  <c r="AD270" i="13"/>
  <c r="AD271" i="13"/>
  <c r="AD272" i="13"/>
  <c r="AD273" i="13"/>
  <c r="AD274" i="13"/>
  <c r="AD275" i="13"/>
  <c r="AD276" i="13"/>
  <c r="AD277" i="13"/>
  <c r="AD278" i="13"/>
  <c r="AD279" i="13"/>
  <c r="AD280" i="13"/>
  <c r="AD475" i="13"/>
  <c r="AC476" i="13"/>
  <c r="AB477" i="13"/>
  <c r="AG480" i="13"/>
  <c r="AC477" i="13"/>
  <c r="AD135" i="13"/>
  <c r="AF137" i="13"/>
  <c r="AA140" i="13"/>
  <c r="AF212" i="13"/>
  <c r="AF213" i="13"/>
  <c r="AF214" i="13"/>
  <c r="AF215" i="13"/>
  <c r="AF216" i="13"/>
  <c r="AF217" i="13"/>
  <c r="AF218" i="13"/>
  <c r="AF219" i="13"/>
  <c r="AF220" i="13"/>
  <c r="AF221" i="13"/>
  <c r="AF222" i="13"/>
  <c r="AF223" i="13"/>
  <c r="AF224" i="13"/>
  <c r="AF225" i="13"/>
  <c r="AF226" i="13"/>
  <c r="AF227" i="13"/>
  <c r="AF228" i="13"/>
  <c r="AF229" i="13"/>
  <c r="AF230" i="13"/>
  <c r="AF231" i="13"/>
  <c r="AF232" i="13"/>
  <c r="AF233" i="13"/>
  <c r="AF234" i="13"/>
  <c r="AF235" i="13"/>
  <c r="AF236" i="13"/>
  <c r="AF237" i="13"/>
  <c r="AF238" i="13"/>
  <c r="AF239" i="13"/>
  <c r="AF240" i="13"/>
  <c r="AF241" i="13"/>
  <c r="AF242" i="13"/>
  <c r="AF243" i="13"/>
  <c r="AF244" i="13"/>
  <c r="AF245" i="13"/>
  <c r="AF246" i="13"/>
  <c r="AF247" i="13"/>
  <c r="AF248" i="13"/>
  <c r="AF249" i="13"/>
  <c r="AF250" i="13"/>
  <c r="AF251" i="13"/>
  <c r="AF252" i="13"/>
  <c r="AF253" i="13"/>
  <c r="AF254" i="13"/>
  <c r="AF255" i="13"/>
  <c r="AF256" i="13"/>
  <c r="AF257" i="13"/>
  <c r="AF258" i="13"/>
  <c r="AF259" i="13"/>
  <c r="AF260" i="13"/>
  <c r="AF261" i="13"/>
  <c r="AF262" i="13"/>
  <c r="AF263" i="13"/>
  <c r="AF264" i="13"/>
  <c r="AF265" i="13"/>
  <c r="AF266" i="13"/>
  <c r="AF267" i="13"/>
  <c r="AF268" i="13"/>
  <c r="AF269" i="13"/>
  <c r="AF270" i="13"/>
  <c r="AF271" i="13"/>
  <c r="AF272" i="13"/>
  <c r="AF273" i="13"/>
  <c r="AF274" i="13"/>
  <c r="AF275" i="13"/>
  <c r="AF276" i="13"/>
  <c r="AF277" i="13"/>
  <c r="AF278" i="13"/>
  <c r="AF279" i="13"/>
  <c r="AF280" i="13"/>
  <c r="AG282" i="13"/>
  <c r="AG283" i="13"/>
  <c r="AG284" i="13"/>
  <c r="AG285" i="13"/>
  <c r="AG474" i="13"/>
  <c r="AF475" i="13"/>
  <c r="AE476" i="13"/>
  <c r="AD477" i="13"/>
  <c r="AB479" i="13"/>
  <c r="AA480" i="13"/>
  <c r="AG218" i="13"/>
  <c r="AG219" i="13"/>
  <c r="AG220" i="13"/>
  <c r="AG221" i="13"/>
  <c r="AG222" i="13"/>
  <c r="AG223" i="13"/>
  <c r="AG224" i="13"/>
  <c r="AG225" i="13"/>
  <c r="AG226" i="13"/>
  <c r="AG227" i="13"/>
  <c r="AG228" i="13"/>
  <c r="AG229" i="13"/>
  <c r="AG230" i="13"/>
  <c r="AG231" i="13"/>
  <c r="AG232" i="13"/>
  <c r="AG233" i="13"/>
  <c r="AG234" i="13"/>
  <c r="AG235" i="13"/>
  <c r="AG236" i="13"/>
  <c r="AG237" i="13"/>
  <c r="AG238" i="13"/>
  <c r="AG239" i="13"/>
  <c r="AG240" i="13"/>
  <c r="AG241" i="13"/>
  <c r="AG242" i="13"/>
  <c r="AG243" i="13"/>
  <c r="AG244" i="13"/>
  <c r="AG245" i="13"/>
  <c r="AG246" i="13"/>
  <c r="AG247" i="13"/>
  <c r="AG248" i="13"/>
  <c r="AG249" i="13"/>
  <c r="AG250" i="13"/>
  <c r="AG251" i="13"/>
  <c r="AG252" i="13"/>
  <c r="AG253" i="13"/>
  <c r="AG254" i="13"/>
  <c r="AG255" i="13"/>
  <c r="AG256" i="13"/>
  <c r="AG257" i="13"/>
  <c r="AG258" i="13"/>
  <c r="AG259" i="13"/>
  <c r="AG260" i="13"/>
  <c r="AG261" i="13"/>
  <c r="AG262" i="13"/>
  <c r="AG263" i="13"/>
  <c r="AG264" i="13"/>
  <c r="AG265" i="13"/>
  <c r="AG266" i="13"/>
  <c r="AG267" i="13"/>
  <c r="AG268" i="13"/>
  <c r="AG269" i="13"/>
  <c r="AG270" i="13"/>
  <c r="AG271" i="13"/>
  <c r="AG272" i="13"/>
  <c r="AG273" i="13"/>
  <c r="AG274" i="13"/>
  <c r="AG275" i="13"/>
  <c r="AG276" i="13"/>
  <c r="AG277" i="13"/>
  <c r="AG278" i="13"/>
  <c r="AG279" i="13"/>
  <c r="AG280" i="13"/>
  <c r="AH319" i="13"/>
  <c r="AG475" i="13"/>
  <c r="AE477" i="13"/>
  <c r="AF135" i="13"/>
  <c r="AA138" i="13"/>
  <c r="AB139" i="13"/>
  <c r="AC140" i="13"/>
  <c r="AD141" i="13"/>
  <c r="AE142" i="13"/>
  <c r="AG476" i="13"/>
  <c r="AF477" i="13"/>
  <c r="AC480" i="13"/>
  <c r="AB211" i="13"/>
  <c r="AA211" i="13"/>
  <c r="AC211" i="13"/>
  <c r="AG211" i="13"/>
  <c r="AF211" i="13"/>
  <c r="AE211" i="13"/>
  <c r="AD211" i="13"/>
  <c r="AU38" i="1"/>
  <c r="W157" i="13" s="1"/>
  <c r="V157" i="13"/>
  <c r="AG157" i="13" s="1"/>
  <c r="AH157" i="13" s="1"/>
  <c r="AU70" i="1"/>
  <c r="W189" i="13" s="1"/>
  <c r="V189" i="13"/>
  <c r="AG189" i="13" s="1"/>
  <c r="AH189" i="13" s="1"/>
  <c r="AU73" i="1"/>
  <c r="W192" i="13" s="1"/>
  <c r="V192" i="13"/>
  <c r="AG192" i="13" s="1"/>
  <c r="AH192" i="13" s="1"/>
  <c r="AU44" i="1"/>
  <c r="W163" i="13" s="1"/>
  <c r="V163" i="13"/>
  <c r="AG163" i="13" s="1"/>
  <c r="AH163" i="13" s="1"/>
  <c r="AU52" i="1"/>
  <c r="W171" i="13" s="1"/>
  <c r="V171" i="13"/>
  <c r="AG171" i="13" s="1"/>
  <c r="AH171" i="13" s="1"/>
  <c r="AU76" i="1"/>
  <c r="W195" i="13" s="1"/>
  <c r="V195" i="13"/>
  <c r="AG195" i="13" s="1"/>
  <c r="AH195" i="13" s="1"/>
  <c r="AU59" i="1"/>
  <c r="W178" i="13" s="1"/>
  <c r="V178" i="13"/>
  <c r="AG178" i="13" s="1"/>
  <c r="AH178" i="13" s="1"/>
  <c r="AU39" i="1"/>
  <c r="W158" i="13" s="1"/>
  <c r="V158" i="13"/>
  <c r="AG158" i="13" s="1"/>
  <c r="AH158" i="13" s="1"/>
  <c r="AU55" i="1"/>
  <c r="W174" i="13" s="1"/>
  <c r="V174" i="13"/>
  <c r="AG174" i="13" s="1"/>
  <c r="AH174" i="13" s="1"/>
  <c r="AU71" i="1"/>
  <c r="W190" i="13" s="1"/>
  <c r="V190" i="13"/>
  <c r="AG190" i="13" s="1"/>
  <c r="AH190" i="13" s="1"/>
  <c r="AU28" i="1"/>
  <c r="W147" i="13" s="1"/>
  <c r="V147" i="13"/>
  <c r="AG147" i="13" s="1"/>
  <c r="AH147" i="13" s="1"/>
  <c r="AU34" i="1"/>
  <c r="W153" i="13" s="1"/>
  <c r="V153" i="13"/>
  <c r="AG153" i="13" s="1"/>
  <c r="AH153" i="13" s="1"/>
  <c r="AU50" i="1"/>
  <c r="W169" i="13" s="1"/>
  <c r="V169" i="13"/>
  <c r="AG169" i="13" s="1"/>
  <c r="AH169" i="13" s="1"/>
  <c r="AU64" i="1"/>
  <c r="W183" i="13" s="1"/>
  <c r="V183" i="13"/>
  <c r="AG183" i="13" s="1"/>
  <c r="AH183" i="13" s="1"/>
  <c r="AU74" i="1"/>
  <c r="W193" i="13" s="1"/>
  <c r="V193" i="13"/>
  <c r="AG193" i="13" s="1"/>
  <c r="AH193" i="13" s="1"/>
  <c r="AU37" i="1"/>
  <c r="W156" i="13" s="1"/>
  <c r="V156" i="13"/>
  <c r="AG156" i="13" s="1"/>
  <c r="AH156" i="13" s="1"/>
  <c r="AU53" i="1"/>
  <c r="W172" i="13" s="1"/>
  <c r="V172" i="13"/>
  <c r="AG172" i="13" s="1"/>
  <c r="AH172" i="13" s="1"/>
  <c r="AU77" i="1"/>
  <c r="W196" i="13" s="1"/>
  <c r="V196" i="13"/>
  <c r="AG196" i="13" s="1"/>
  <c r="AH196" i="13" s="1"/>
  <c r="AU43" i="1"/>
  <c r="W162" i="13" s="1"/>
  <c r="V162" i="13"/>
  <c r="AG162" i="13" s="1"/>
  <c r="AH162" i="13" s="1"/>
  <c r="AU27" i="1"/>
  <c r="W146" i="13" s="1"/>
  <c r="V146" i="13"/>
  <c r="AG146" i="13" s="1"/>
  <c r="AH146" i="13" s="1"/>
  <c r="AU40" i="1"/>
  <c r="W159" i="13" s="1"/>
  <c r="V159" i="13"/>
  <c r="AG159" i="13" s="1"/>
  <c r="AH159" i="13" s="1"/>
  <c r="AU56" i="1"/>
  <c r="W175" i="13" s="1"/>
  <c r="V175" i="13"/>
  <c r="AG175" i="13" s="1"/>
  <c r="AH175" i="13" s="1"/>
  <c r="H327" i="13"/>
  <c r="H2" i="1"/>
  <c r="Z275" i="13"/>
  <c r="Z477" i="13"/>
  <c r="Z319" i="13"/>
  <c r="Z284" i="13"/>
  <c r="Z281" i="13"/>
  <c r="Z282" i="13"/>
  <c r="Z285" i="13"/>
  <c r="Z475" i="13"/>
  <c r="Z480" i="13"/>
  <c r="Z283" i="13"/>
  <c r="Z476" i="13"/>
  <c r="Z478" i="13"/>
  <c r="G478" i="13"/>
  <c r="G285" i="13"/>
  <c r="G474" i="13"/>
  <c r="Z474" i="13"/>
  <c r="G281" i="13"/>
  <c r="Z479" i="13"/>
  <c r="G479" i="13"/>
  <c r="Z245" i="13"/>
  <c r="Z216" i="13"/>
  <c r="Z129" i="13"/>
  <c r="Z279" i="13"/>
  <c r="Z262" i="13"/>
  <c r="Z263" i="13"/>
  <c r="Z268" i="13"/>
  <c r="G233" i="13"/>
  <c r="Z233" i="13"/>
  <c r="AD5" i="13"/>
  <c r="Z123" i="13"/>
  <c r="Z131" i="13"/>
  <c r="Z135" i="13"/>
  <c r="Z218" i="13"/>
  <c r="Z134" i="13"/>
  <c r="Z227" i="13"/>
  <c r="Z240" i="13"/>
  <c r="Z254" i="13"/>
  <c r="G220" i="13"/>
  <c r="Z220" i="13"/>
  <c r="AA5" i="13"/>
  <c r="AE5" i="13"/>
  <c r="AB5" i="13"/>
  <c r="AF5" i="13"/>
  <c r="Z142" i="13"/>
  <c r="G132" i="13"/>
  <c r="Z132" i="13"/>
  <c r="Z138" i="13"/>
  <c r="Z140" i="13"/>
  <c r="Z224" i="13"/>
  <c r="Z241" i="13"/>
  <c r="Z236" i="13"/>
  <c r="G260" i="13"/>
  <c r="Z260" i="13"/>
  <c r="Z266" i="13"/>
  <c r="Z274" i="13"/>
  <c r="Z250" i="13"/>
  <c r="Z258" i="13"/>
  <c r="Z277" i="13"/>
  <c r="Z278" i="13"/>
  <c r="G133" i="13"/>
  <c r="Z133" i="13"/>
  <c r="G225" i="13"/>
  <c r="Z225" i="13"/>
  <c r="G230" i="13"/>
  <c r="Z230" i="13"/>
  <c r="G264" i="13"/>
  <c r="Z264" i="13"/>
  <c r="Z219" i="13"/>
  <c r="Z243" i="13"/>
  <c r="G267" i="13"/>
  <c r="Z267" i="13"/>
  <c r="AU47" i="1"/>
  <c r="W166" i="13" s="1"/>
  <c r="AU66" i="1"/>
  <c r="W185" i="13" s="1"/>
  <c r="Z130" i="13"/>
  <c r="G227" i="13"/>
  <c r="Z237" i="13"/>
  <c r="G243" i="13"/>
  <c r="G248" i="13"/>
  <c r="Z248" i="13"/>
  <c r="Z251" i="13"/>
  <c r="Z265" i="13"/>
  <c r="G265" i="13"/>
  <c r="G280" i="13"/>
  <c r="Z280" i="13"/>
  <c r="AC5" i="13"/>
  <c r="AG5" i="13"/>
  <c r="Z139" i="13"/>
  <c r="V139" i="13"/>
  <c r="AG139" i="13" s="1"/>
  <c r="Z141" i="13"/>
  <c r="G221" i="13"/>
  <c r="Z221" i="13"/>
  <c r="Z222" i="13"/>
  <c r="Z229" i="13"/>
  <c r="G238" i="13"/>
  <c r="Z238" i="13"/>
  <c r="G246" i="13"/>
  <c r="Z246" i="13"/>
  <c r="Z256" i="13"/>
  <c r="G256" i="13"/>
  <c r="Z212" i="13"/>
  <c r="Z214" i="13"/>
  <c r="Z235" i="13"/>
  <c r="Z244" i="13"/>
  <c r="Z249" i="13"/>
  <c r="Z261" i="13"/>
  <c r="Z228" i="13"/>
  <c r="Z232" i="13"/>
  <c r="Z252" i="13"/>
  <c r="Z270" i="13"/>
  <c r="Z272" i="13"/>
  <c r="AU21" i="1"/>
  <c r="W140" i="13" s="1"/>
  <c r="V140" i="13"/>
  <c r="AG140" i="13" s="1"/>
  <c r="AU30" i="1"/>
  <c r="W149" i="13" s="1"/>
  <c r="AU35" i="1"/>
  <c r="W154" i="13" s="1"/>
  <c r="AU41" i="1"/>
  <c r="W160" i="13" s="1"/>
  <c r="AU51" i="1"/>
  <c r="W170" i="13" s="1"/>
  <c r="AU54" i="1"/>
  <c r="W173" i="13" s="1"/>
  <c r="AU62" i="1"/>
  <c r="W181" i="13" s="1"/>
  <c r="AU68" i="1"/>
  <c r="W187" i="13" s="1"/>
  <c r="AU72" i="1"/>
  <c r="W191" i="13" s="1"/>
  <c r="AU75" i="1"/>
  <c r="W194" i="13" s="1"/>
  <c r="G213" i="13"/>
  <c r="Z213" i="13"/>
  <c r="Z231" i="13"/>
  <c r="G231" i="13"/>
  <c r="G234" i="13"/>
  <c r="Z234" i="13"/>
  <c r="Z253" i="13"/>
  <c r="G253" i="13"/>
  <c r="AU13" i="1"/>
  <c r="W132" i="13" s="1"/>
  <c r="V132" i="13"/>
  <c r="AG132" i="13" s="1"/>
  <c r="V130" i="13"/>
  <c r="AG130" i="13" s="1"/>
  <c r="V134" i="13"/>
  <c r="AG134" i="13" s="1"/>
  <c r="Z215" i="13"/>
  <c r="G215" i="13"/>
  <c r="Z239" i="13"/>
  <c r="G239" i="13"/>
  <c r="G242" i="13"/>
  <c r="Z242" i="13"/>
  <c r="AU18" i="1"/>
  <c r="W137" i="13" s="1"/>
  <c r="AU22" i="1"/>
  <c r="W141" i="13" s="1"/>
  <c r="V141" i="13"/>
  <c r="AG141" i="13" s="1"/>
  <c r="AU26" i="1"/>
  <c r="W145" i="13" s="1"/>
  <c r="AU29" i="1"/>
  <c r="W148" i="13" s="1"/>
  <c r="AU31" i="1"/>
  <c r="W150" i="13" s="1"/>
  <c r="AU36" i="1"/>
  <c r="W155" i="13" s="1"/>
  <c r="AU42" i="1"/>
  <c r="W161" i="13" s="1"/>
  <c r="AU46" i="1"/>
  <c r="W165" i="13" s="1"/>
  <c r="AU49" i="1"/>
  <c r="W168" i="13" s="1"/>
  <c r="AU58" i="1"/>
  <c r="W177" i="13" s="1"/>
  <c r="AU63" i="1"/>
  <c r="W182" i="13" s="1"/>
  <c r="AU69" i="1"/>
  <c r="W188" i="13" s="1"/>
  <c r="AU5" i="1"/>
  <c r="AU12" i="1"/>
  <c r="W131" i="13" s="1"/>
  <c r="V131" i="13"/>
  <c r="AG131" i="13" s="1"/>
  <c r="AU16" i="1"/>
  <c r="W135" i="13" s="1"/>
  <c r="V135" i="13"/>
  <c r="AG135" i="13" s="1"/>
  <c r="V129" i="13"/>
  <c r="AG129" i="13" s="1"/>
  <c r="V133" i="13"/>
  <c r="AG133" i="13" s="1"/>
  <c r="G136" i="13"/>
  <c r="Z136" i="13"/>
  <c r="V136" i="13"/>
  <c r="AG136" i="13" s="1"/>
  <c r="G137" i="13"/>
  <c r="Z137" i="13"/>
  <c r="V137" i="13"/>
  <c r="AG137" i="13" s="1"/>
  <c r="V138" i="13"/>
  <c r="AG138" i="13" s="1"/>
  <c r="V142" i="13"/>
  <c r="AG142" i="13" s="1"/>
  <c r="Z211" i="13"/>
  <c r="G211" i="13"/>
  <c r="G217" i="13"/>
  <c r="Z217" i="13"/>
  <c r="Z223" i="13"/>
  <c r="G223" i="13"/>
  <c r="G226" i="13"/>
  <c r="Z226" i="13"/>
  <c r="Z269" i="13"/>
  <c r="G269" i="13"/>
  <c r="AU45" i="1"/>
  <c r="W164" i="13" s="1"/>
  <c r="AU48" i="1"/>
  <c r="W167" i="13" s="1"/>
  <c r="AU57" i="1"/>
  <c r="W176" i="13" s="1"/>
  <c r="AU78" i="1"/>
  <c r="W197" i="13" s="1"/>
  <c r="AU79" i="1"/>
  <c r="W198" i="13" s="1"/>
  <c r="G214" i="13"/>
  <c r="G130" i="13"/>
  <c r="G134" i="13"/>
  <c r="G139" i="13"/>
  <c r="Z247" i="13"/>
  <c r="G247" i="13"/>
  <c r="G219" i="13"/>
  <c r="Z257" i="13"/>
  <c r="G257" i="13"/>
  <c r="G276" i="13"/>
  <c r="Z276" i="13"/>
  <c r="G255" i="13"/>
  <c r="Z255" i="13"/>
  <c r="G272" i="13"/>
  <c r="Z273" i="13"/>
  <c r="G273" i="13"/>
  <c r="G259" i="13"/>
  <c r="Z259" i="13"/>
  <c r="G271" i="13"/>
  <c r="Z271" i="13"/>
  <c r="G261" i="13"/>
  <c r="G277" i="13"/>
  <c r="C17" i="21" l="1" a="1"/>
  <c r="C17" i="21" s="1"/>
  <c r="W124" i="13"/>
  <c r="AH133" i="13"/>
  <c r="AH134" i="13"/>
  <c r="AH130" i="13"/>
  <c r="AH12" i="13"/>
  <c r="AH28" i="13"/>
  <c r="AH20" i="13"/>
  <c r="AH285" i="13"/>
  <c r="AH47" i="13"/>
  <c r="AH36" i="13"/>
  <c r="AH21" i="13"/>
  <c r="AH474" i="13"/>
  <c r="AH136" i="13"/>
  <c r="AH478" i="13"/>
  <c r="AH37" i="13"/>
  <c r="AH218" i="13"/>
  <c r="AH282" i="13"/>
  <c r="AH29" i="13"/>
  <c r="AH67" i="13"/>
  <c r="AH266" i="13"/>
  <c r="AH234" i="13"/>
  <c r="AH22" i="13"/>
  <c r="AH42" i="13"/>
  <c r="AH48" i="13"/>
  <c r="AH35" i="13"/>
  <c r="AH63" i="13"/>
  <c r="AH284" i="13"/>
  <c r="AH51" i="13"/>
  <c r="AH38" i="13"/>
  <c r="AH10" i="13"/>
  <c r="AH274" i="13"/>
  <c r="AH258" i="13"/>
  <c r="AH250" i="13"/>
  <c r="AH242" i="13"/>
  <c r="AH226" i="13"/>
  <c r="AH479" i="13"/>
  <c r="AH59" i="13"/>
  <c r="AH26" i="13"/>
  <c r="AH11" i="13"/>
  <c r="AH139" i="13"/>
  <c r="AH475" i="13"/>
  <c r="AH137" i="13"/>
  <c r="AH263" i="13"/>
  <c r="AH223" i="13"/>
  <c r="AH129" i="13"/>
  <c r="AH246" i="13"/>
  <c r="AH238" i="13"/>
  <c r="AH230" i="13"/>
  <c r="AH222" i="13"/>
  <c r="AH476" i="13"/>
  <c r="AH55" i="13"/>
  <c r="AH279" i="13"/>
  <c r="AH277" i="13"/>
  <c r="AH269" i="13"/>
  <c r="AH261" i="13"/>
  <c r="AH253" i="13"/>
  <c r="AH245" i="13"/>
  <c r="AH237" i="13"/>
  <c r="AH229" i="13"/>
  <c r="AH221" i="13"/>
  <c r="AH213" i="13"/>
  <c r="AH43" i="13"/>
  <c r="AH34" i="13"/>
  <c r="AH214" i="13"/>
  <c r="AH15" i="13"/>
  <c r="AH56" i="13"/>
  <c r="AH17" i="13"/>
  <c r="AH19" i="13"/>
  <c r="AH239" i="13"/>
  <c r="AH276" i="13"/>
  <c r="AH268" i="13"/>
  <c r="AH260" i="13"/>
  <c r="AH252" i="13"/>
  <c r="AH244" i="13"/>
  <c r="AH236" i="13"/>
  <c r="AH228" i="13"/>
  <c r="AH220" i="13"/>
  <c r="AH212" i="13"/>
  <c r="AH18" i="13"/>
  <c r="AH122" i="13"/>
  <c r="AH231" i="13"/>
  <c r="AH275" i="13"/>
  <c r="AH267" i="13"/>
  <c r="AH259" i="13"/>
  <c r="AH251" i="13"/>
  <c r="AH243" i="13"/>
  <c r="AH235" i="13"/>
  <c r="AH227" i="13"/>
  <c r="AH219" i="13"/>
  <c r="AH64" i="13"/>
  <c r="AH27" i="13"/>
  <c r="AH255" i="13"/>
  <c r="AH215" i="13"/>
  <c r="AH131" i="13"/>
  <c r="AH135" i="13"/>
  <c r="AH283" i="13"/>
  <c r="AH13" i="13"/>
  <c r="AH57" i="13"/>
  <c r="AH271" i="13"/>
  <c r="AH141" i="13"/>
  <c r="AH278" i="13"/>
  <c r="AH270" i="13"/>
  <c r="AH262" i="13"/>
  <c r="AH254" i="13"/>
  <c r="AH273" i="13"/>
  <c r="AH265" i="13"/>
  <c r="AH257" i="13"/>
  <c r="AH249" i="13"/>
  <c r="AH241" i="13"/>
  <c r="AH233" i="13"/>
  <c r="AH225" i="13"/>
  <c r="AH217" i="13"/>
  <c r="AH68" i="13"/>
  <c r="AH52" i="13"/>
  <c r="AH44" i="13"/>
  <c r="AH247" i="13"/>
  <c r="AH142" i="13"/>
  <c r="AH280" i="13"/>
  <c r="AH272" i="13"/>
  <c r="AH264" i="13"/>
  <c r="AH256" i="13"/>
  <c r="AH248" i="13"/>
  <c r="AH240" i="13"/>
  <c r="AH232" i="13"/>
  <c r="AH224" i="13"/>
  <c r="AH216" i="13"/>
  <c r="AH25" i="13"/>
  <c r="AH14" i="13"/>
  <c r="AH60" i="13"/>
  <c r="AH49" i="13"/>
  <c r="AH9" i="13"/>
  <c r="AH39" i="13"/>
  <c r="AH480" i="13"/>
  <c r="AH140" i="13"/>
  <c r="AH6" i="13"/>
  <c r="AH62" i="13"/>
  <c r="AH54" i="13"/>
  <c r="AH46" i="13"/>
  <c r="AH45" i="13"/>
  <c r="AH23" i="13"/>
  <c r="AH40" i="13"/>
  <c r="AH24" i="13"/>
  <c r="AH53" i="13"/>
  <c r="AH65" i="13"/>
  <c r="AH8" i="13"/>
  <c r="AH30" i="13"/>
  <c r="AH7" i="13"/>
  <c r="AH477" i="13"/>
  <c r="AH138" i="13"/>
  <c r="AH132" i="13"/>
  <c r="AH66" i="13"/>
  <c r="AH58" i="13"/>
  <c r="AH50" i="13"/>
  <c r="AH31" i="13"/>
  <c r="AH61" i="13"/>
  <c r="AH69" i="13"/>
  <c r="AH41" i="13"/>
  <c r="AH16" i="13"/>
  <c r="AH32" i="13"/>
  <c r="AH33" i="13"/>
  <c r="AH211" i="13"/>
  <c r="H328" i="13"/>
  <c r="AH5" i="13"/>
  <c r="C18" i="21" l="1" a="1"/>
  <c r="C18" i="21" s="1"/>
  <c r="H329" i="13"/>
  <c r="N281" i="13"/>
  <c r="N2" i="13" s="1"/>
  <c r="P2" i="13" s="1"/>
  <c r="H2" i="3"/>
  <c r="C19" i="21" l="1" a="1"/>
  <c r="C19" i="21" s="1"/>
  <c r="AF281" i="13"/>
  <c r="AD281" i="13"/>
  <c r="AE281" i="13"/>
  <c r="AG281" i="13"/>
  <c r="AC281" i="13"/>
  <c r="AB281" i="13"/>
  <c r="AA281" i="13"/>
  <c r="H330" i="13"/>
  <c r="C20" i="21" l="1" a="1"/>
  <c r="C20" i="21" s="1"/>
  <c r="AH281" i="13"/>
  <c r="H331" i="13"/>
  <c r="C21" i="21" l="1" a="1"/>
  <c r="C21" i="21" s="1"/>
  <c r="H332" i="13"/>
  <c r="C22" i="21" l="1" a="1"/>
  <c r="C22" i="21" s="1"/>
  <c r="H333" i="13"/>
  <c r="C23" i="21" l="1" a="1"/>
  <c r="C23" i="21" s="1"/>
  <c r="H334" i="13"/>
  <c r="C24" i="21" l="1" a="1"/>
  <c r="C24" i="21" s="1"/>
  <c r="H335" i="13"/>
  <c r="C25" i="21" l="1" a="1"/>
  <c r="C25" i="21" s="1"/>
  <c r="H336" i="13"/>
  <c r="C26" i="21" l="1" a="1"/>
  <c r="C26" i="21" s="1"/>
  <c r="H337" i="13"/>
  <c r="C27" i="21" l="1" a="1"/>
  <c r="C27" i="21" s="1"/>
  <c r="H338" i="13"/>
  <c r="C28" i="21" l="1" a="1"/>
  <c r="C28" i="21" s="1"/>
  <c r="H339" i="13"/>
  <c r="C29" i="21" l="1" a="1"/>
  <c r="C29" i="21" s="1"/>
  <c r="H340" i="13"/>
  <c r="C30" i="21" l="1" a="1"/>
  <c r="C30" i="21" s="1"/>
  <c r="H341" i="13"/>
  <c r="C31" i="21" l="1" a="1"/>
  <c r="C31" i="21" s="1"/>
  <c r="H342" i="13"/>
  <c r="C32" i="21" l="1" a="1"/>
  <c r="C32" i="21" s="1"/>
  <c r="H343" i="13"/>
  <c r="C33" i="21" l="1" a="1"/>
  <c r="C33" i="21" s="1"/>
  <c r="H344" i="13"/>
  <c r="C34" i="21" l="1" a="1"/>
  <c r="C34" i="21" s="1"/>
  <c r="H345" i="13"/>
  <c r="C35" i="21" l="1" a="1"/>
  <c r="C35" i="21" s="1"/>
  <c r="H346" i="13"/>
  <c r="C36" i="21" l="1" a="1"/>
  <c r="C36" i="21" s="1"/>
  <c r="H347" i="13"/>
  <c r="C37" i="21" l="1" a="1"/>
  <c r="C37" i="21" s="1"/>
  <c r="H348" i="13"/>
  <c r="C38" i="21" l="1" a="1"/>
  <c r="C38" i="21" s="1"/>
  <c r="H349" i="13"/>
  <c r="C39" i="21" l="1" a="1"/>
  <c r="C39" i="21" s="1"/>
  <c r="H350" i="13"/>
  <c r="C40" i="21" l="1" a="1"/>
  <c r="C40" i="21" s="1"/>
  <c r="H351" i="13"/>
  <c r="C41" i="21" l="1" a="1"/>
  <c r="C41" i="21" s="1"/>
  <c r="H352" i="13"/>
  <c r="C42" i="21" l="1" a="1"/>
  <c r="C42" i="21" s="1"/>
  <c r="H353" i="13"/>
  <c r="C43" i="21" l="1" a="1"/>
  <c r="C43" i="21" s="1"/>
  <c r="H354" i="13"/>
  <c r="C44" i="21" l="1" a="1"/>
  <c r="C44" i="21" s="1"/>
  <c r="H355" i="13"/>
  <c r="C45" i="21" l="1" a="1"/>
  <c r="C45" i="21" s="1"/>
  <c r="H356" i="13"/>
  <c r="C46" i="21" l="1" a="1"/>
  <c r="C46" i="21" s="1"/>
  <c r="H357" i="13"/>
  <c r="C47" i="21" l="1" a="1"/>
  <c r="C47" i="21" s="1"/>
  <c r="H358" i="13"/>
  <c r="C48" i="21" l="1" a="1"/>
  <c r="C48" i="21" s="1"/>
  <c r="H359" i="13"/>
  <c r="C49" i="21" l="1" a="1"/>
  <c r="C49" i="21" s="1"/>
  <c r="H360" i="13"/>
  <c r="C50" i="21" l="1" a="1"/>
  <c r="C50" i="21" s="1"/>
  <c r="H361" i="13"/>
  <c r="C51" i="21" l="1" a="1"/>
  <c r="C51" i="21" s="1"/>
  <c r="H362" i="13"/>
  <c r="C52" i="21" l="1" a="1"/>
  <c r="C52" i="21" s="1"/>
  <c r="H363" i="13"/>
  <c r="C53" i="21" l="1" a="1"/>
  <c r="C53" i="21" s="1"/>
  <c r="H364" i="13"/>
  <c r="C54" i="21" l="1" a="1"/>
  <c r="C54" i="21" s="1"/>
  <c r="H365" i="13"/>
  <c r="C55" i="21" l="1" a="1"/>
  <c r="C55" i="21" s="1"/>
  <c r="H366" i="13"/>
  <c r="C56" i="21" l="1" a="1"/>
  <c r="C56" i="21" s="1"/>
  <c r="H367" i="13"/>
  <c r="C57" i="21" l="1" a="1"/>
  <c r="C57" i="21" s="1"/>
  <c r="H368" i="13"/>
  <c r="C58" i="21" l="1" a="1"/>
  <c r="C58" i="21" s="1"/>
  <c r="H369" i="13"/>
  <c r="C59" i="21" l="1" a="1"/>
  <c r="C59" i="21" s="1"/>
  <c r="H370" i="13"/>
  <c r="C60" i="21" l="1" a="1"/>
  <c r="C60" i="21" s="1"/>
  <c r="H371" i="13"/>
  <c r="C61" i="21" l="1" a="1"/>
  <c r="C61" i="21" s="1"/>
  <c r="H372" i="13"/>
  <c r="C62" i="21" l="1" a="1"/>
  <c r="C62" i="21" s="1"/>
  <c r="H373" i="13"/>
  <c r="C63" i="21" l="1" a="1"/>
  <c r="C63" i="21" s="1"/>
  <c r="H374" i="13"/>
  <c r="AU60" i="1"/>
  <c r="W179" i="13" s="1"/>
  <c r="T179" i="13"/>
  <c r="AE179" i="13" s="1"/>
  <c r="C64" i="21" l="1" a="1"/>
  <c r="C64" i="21" s="1"/>
  <c r="V179" i="13"/>
  <c r="AG179" i="13" s="1"/>
  <c r="AH179" i="13" s="1"/>
  <c r="AU61" i="1"/>
  <c r="W180" i="13" s="1"/>
  <c r="T180" i="13"/>
  <c r="AE180" i="13" s="1"/>
  <c r="C65" i="21" l="1" a="1"/>
  <c r="C65" i="21" s="1"/>
  <c r="V180" i="13"/>
  <c r="AG180" i="13" s="1"/>
  <c r="AH180" i="13" s="1"/>
  <c r="V123" i="13"/>
  <c r="AG123" i="13" s="1"/>
  <c r="AU4" i="1"/>
  <c r="W123" i="13" s="1"/>
  <c r="T123" i="13"/>
  <c r="AE123" i="13" s="1"/>
  <c r="AU80" i="1"/>
  <c r="W199" i="13" s="1"/>
  <c r="V199" i="13"/>
  <c r="AG199" i="13" s="1"/>
  <c r="T199" i="13"/>
  <c r="AE199" i="13" s="1"/>
  <c r="C66" i="21" l="1" a="1"/>
  <c r="C66" i="21" s="1"/>
  <c r="AH123" i="13"/>
  <c r="AH199" i="13"/>
  <c r="C67" i="21" l="1" a="1"/>
  <c r="C67" i="21" s="1"/>
  <c r="C68" i="21" l="1" a="1"/>
  <c r="C68" i="21" s="1"/>
  <c r="C69" i="21" l="1" a="1"/>
  <c r="C69" i="21" s="1"/>
  <c r="C70" i="21" l="1" a="1"/>
  <c r="C70" i="21" s="1"/>
  <c r="C71" i="21" l="1" a="1"/>
  <c r="C71" i="21" s="1"/>
  <c r="C72" i="21" l="1" a="1"/>
  <c r="C72" i="21" s="1"/>
  <c r="C73" i="21" l="1" a="1"/>
  <c r="C73" i="21" s="1"/>
  <c r="C74" i="21" l="1" a="1"/>
  <c r="C74" i="21" s="1"/>
  <c r="C75" i="21" l="1" a="1"/>
  <c r="C75" i="21" s="1"/>
  <c r="C76" i="21" l="1" a="1"/>
  <c r="C76" i="21" s="1"/>
  <c r="C77" i="21" l="1" a="1"/>
  <c r="C77" i="21" s="1"/>
  <c r="C78" i="21" l="1" a="1"/>
  <c r="C78" i="21" s="1"/>
  <c r="C79" i="21" l="1" a="1"/>
  <c r="C79" i="21" s="1"/>
  <c r="C80" i="21" l="1" a="1"/>
  <c r="C80" i="21" s="1"/>
  <c r="C81" i="21" l="1" a="1"/>
  <c r="C81" i="21" s="1"/>
  <c r="C82" i="21" l="1" a="1"/>
  <c r="C82" i="21" s="1"/>
  <c r="C83" i="21" l="1" a="1"/>
  <c r="C83" i="21" s="1"/>
  <c r="C84" i="21" l="1" a="1"/>
  <c r="C84" i="21" s="1"/>
  <c r="C85" i="21" l="1" a="1"/>
  <c r="C85" i="21" s="1"/>
  <c r="C86" i="21" l="1" a="1"/>
  <c r="C86" i="21" s="1"/>
  <c r="C87" i="21" l="1" a="1"/>
  <c r="C87" i="21" s="1"/>
  <c r="C88" i="21" l="1" a="1"/>
  <c r="C88" i="21" s="1"/>
  <c r="C89" i="21" l="1" a="1"/>
  <c r="C89" i="21" s="1"/>
  <c r="C90" i="21" l="1" a="1"/>
  <c r="C90" i="21" s="1"/>
  <c r="C91" i="21" l="1" a="1"/>
  <c r="C91" i="21" s="1"/>
  <c r="C92" i="21" l="1" a="1"/>
  <c r="C92" i="21" s="1"/>
  <c r="C93" i="21" l="1" a="1"/>
  <c r="C93" i="21" s="1"/>
  <c r="C94" i="21" l="1" a="1"/>
  <c r="C94" i="21" s="1"/>
  <c r="C95" i="21" l="1" a="1"/>
  <c r="C95" i="21" s="1"/>
  <c r="C96" i="21" l="1" a="1"/>
  <c r="C96" i="21" s="1"/>
  <c r="C97" i="21" l="1" a="1"/>
  <c r="C97" i="21" s="1"/>
  <c r="C98" i="21" l="1" a="1"/>
  <c r="C98" i="21" s="1"/>
  <c r="C99" i="21" l="1" a="1"/>
  <c r="C99" i="21" s="1"/>
  <c r="C100" i="21" l="1" a="1"/>
  <c r="C100" i="21" s="1"/>
  <c r="C101" i="21" l="1" a="1"/>
  <c r="C101" i="21" s="1"/>
  <c r="C102" i="21" l="1" a="1"/>
  <c r="C102" i="21" s="1"/>
  <c r="C103" i="21" l="1" a="1"/>
  <c r="C103" i="21" s="1"/>
  <c r="C104" i="21" l="1" a="1"/>
  <c r="C104" i="21" s="1"/>
  <c r="C105" i="21" l="1" a="1"/>
  <c r="C105" i="21" s="1"/>
  <c r="C106" i="21" l="1" a="1"/>
  <c r="C106" i="21" s="1"/>
  <c r="C107" i="21" l="1" a="1"/>
  <c r="C107" i="21" s="1"/>
  <c r="C108" i="21" l="1" a="1"/>
  <c r="C108" i="21" s="1"/>
  <c r="C109" i="21" l="1" a="1"/>
  <c r="C109" i="21" s="1"/>
  <c r="C110" i="21" l="1" a="1"/>
  <c r="C110" i="21" s="1"/>
  <c r="C111" i="21" l="1" a="1"/>
  <c r="C111" i="21" s="1"/>
  <c r="C112" i="21" l="1" a="1"/>
  <c r="C112" i="21" s="1"/>
  <c r="C113" i="21" l="1" a="1"/>
  <c r="C113" i="21" s="1"/>
  <c r="C114" i="21" l="1" a="1"/>
  <c r="C114" i="21" s="1"/>
  <c r="C115" i="21" l="1" a="1"/>
  <c r="C115" i="21" s="1"/>
  <c r="C116" i="21" l="1" a="1"/>
  <c r="C116" i="21" s="1"/>
  <c r="C117" i="21" l="1" a="1"/>
  <c r="C117" i="21" s="1"/>
  <c r="C118" i="21" l="1" a="1"/>
  <c r="C118" i="21" s="1"/>
  <c r="C119" i="21" l="1" a="1"/>
  <c r="C119" i="21" s="1"/>
  <c r="C120" i="21" l="1" a="1"/>
  <c r="C120" i="21" s="1"/>
  <c r="C121" i="21" l="1" a="1"/>
  <c r="C121" i="21" s="1"/>
  <c r="C122" i="21" l="1" a="1"/>
  <c r="C122" i="21" s="1"/>
  <c r="C123" i="21" l="1" a="1"/>
  <c r="C123" i="21" s="1"/>
  <c r="C124" i="21" l="1" a="1"/>
  <c r="C124" i="21" s="1"/>
  <c r="C125" i="21" l="1" a="1"/>
  <c r="C125" i="21" s="1"/>
  <c r="C126" i="21" l="1" a="1"/>
  <c r="C126" i="21" s="1"/>
  <c r="C127" i="21" l="1" a="1"/>
  <c r="C127" i="21" s="1"/>
  <c r="C128" i="21" l="1" a="1"/>
  <c r="C128" i="21" s="1"/>
  <c r="C129" i="21" l="1" a="1"/>
  <c r="C129" i="21" s="1"/>
  <c r="C130" i="21" l="1" a="1"/>
  <c r="C130" i="21" s="1"/>
  <c r="C131" i="21" l="1" a="1"/>
  <c r="C131" i="21" s="1"/>
  <c r="C132" i="21" l="1" a="1"/>
  <c r="C132" i="21" s="1"/>
  <c r="C133" i="21" l="1" a="1"/>
  <c r="C133" i="21" s="1"/>
  <c r="C134" i="21" l="1" a="1"/>
  <c r="C134" i="21" s="1"/>
  <c r="C135" i="21" l="1" a="1"/>
  <c r="C135" i="21" s="1"/>
  <c r="C136" i="21" l="1" a="1"/>
  <c r="C136" i="21" s="1"/>
  <c r="C137" i="21" l="1" a="1"/>
  <c r="C137" i="21" s="1"/>
  <c r="C138" i="21" l="1" a="1"/>
  <c r="C138" i="21" s="1"/>
  <c r="C139" i="21" l="1" a="1"/>
  <c r="C139" i="21" s="1"/>
  <c r="C140" i="21" l="1" a="1"/>
  <c r="C140" i="21" s="1"/>
  <c r="C141" i="21" l="1" a="1"/>
  <c r="C141" i="21" s="1"/>
  <c r="C142" i="21" l="1" a="1"/>
  <c r="C142" i="21" s="1"/>
  <c r="C143" i="21" l="1" a="1"/>
  <c r="C143" i="21" s="1"/>
  <c r="C144" i="21" l="1" a="1"/>
  <c r="C144" i="21" s="1"/>
  <c r="C145" i="21" l="1" a="1"/>
  <c r="C145" i="21" s="1"/>
  <c r="C146" i="21" l="1" a="1"/>
  <c r="C146" i="21" s="1"/>
  <c r="C147" i="21" l="1" a="1"/>
  <c r="C147" i="21" s="1"/>
  <c r="C148" i="21" l="1" a="1"/>
  <c r="C148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Camille Mao</author>
    <author>FedEx</author>
  </authors>
  <commentList>
    <comment ref="D3" authorId="0" shapeId="0" xr:uid="{F92B8241-D614-4FCE-ABBC-01D1A3C27890}">
      <text>
        <r>
          <rPr>
            <b/>
            <sz val="9"/>
            <color indexed="81"/>
            <rFont val="Tahoma"/>
            <family val="2"/>
          </rPr>
          <t xml:space="preserve">Please select from the droplist
</t>
        </r>
      </text>
    </comment>
    <comment ref="E3" authorId="1" shapeId="0" xr:uid="{ABEAE6DA-6691-4559-A238-6527E01EE7F3}">
      <text>
        <r>
          <rPr>
            <b/>
            <sz val="9"/>
            <color indexed="81"/>
            <rFont val="Tahoma"/>
            <family val="2"/>
          </rPr>
          <t>Please select from the droplist</t>
        </r>
      </text>
    </comment>
    <comment ref="F3" authorId="1" shapeId="0" xr:uid="{E2DBD8E9-6AC4-46BD-88A9-F11D21172124}">
      <text>
        <r>
          <rPr>
            <b/>
            <sz val="9"/>
            <color indexed="81"/>
            <rFont val="Tahoma"/>
            <family val="2"/>
          </rPr>
          <t>If not available =&gt; could be calculated by Field P&amp;E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" authorId="0" shapeId="0" xr:uid="{3C4B8976-5C9D-4D6F-AF2D-9DD080DDE827}">
      <text>
        <r>
          <rPr>
            <b/>
            <sz val="9"/>
            <color indexed="81"/>
            <rFont val="Tahoma"/>
            <family val="2"/>
          </rPr>
          <t xml:space="preserve">Please select from the droplist
</t>
        </r>
      </text>
    </comment>
    <comment ref="AD3" authorId="1" shapeId="0" xr:uid="{315DB52C-6288-4EA7-920E-D70A62FDD9D7}">
      <text>
        <r>
          <rPr>
            <b/>
            <sz val="9"/>
            <color indexed="81"/>
            <rFont val="Tahoma"/>
            <family val="2"/>
          </rPr>
          <t>Please select from the droplist</t>
        </r>
      </text>
    </comment>
    <comment ref="AE3" authorId="1" shapeId="0" xr:uid="{8934B35E-C84A-4552-BE87-FF3209A3723E}">
      <text>
        <r>
          <rPr>
            <b/>
            <sz val="9"/>
            <color indexed="81"/>
            <rFont val="Tahoma"/>
            <family val="2"/>
          </rPr>
          <t>If not available =&gt; could be calculated by Field P&amp;E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Camille Mao</author>
    <author>FedEx</author>
    <author>Andres Chourio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Please select from the droplist
</t>
        </r>
      </text>
    </comment>
    <comment ref="F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Please select from the droplist</t>
        </r>
      </text>
    </comment>
    <comment ref="G3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If not available =&gt; could be calculated by Field P&amp;E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2" shapeId="0" xr:uid="{00000000-0006-0000-0000-000004000000}">
      <text>
        <r>
          <rPr>
            <sz val="9"/>
            <color indexed="81"/>
            <rFont val="Tahoma"/>
            <family val="2"/>
          </rPr>
          <t xml:space="preserve">Box (conveyables) are packages (boxes) that can fit on a conveyor belt
Documents are typically envelopes 
Smalls are smaller boxes that could be placed into a bag
</t>
        </r>
      </text>
    </comment>
    <comment ref="L3" authorId="2" shapeId="0" xr:uid="{00000000-0006-0000-0000-000005000000}">
      <text>
        <r>
          <rPr>
            <sz val="9"/>
            <color indexed="81"/>
            <rFont val="Tahoma"/>
            <family val="2"/>
          </rPr>
          <t>Smalls are smaller boxes that could be placed into a bag</t>
        </r>
      </text>
    </comment>
    <comment ref="N3" authorId="2" shapeId="0" xr:uid="{00000000-0006-0000-0000-000006000000}">
      <text>
        <r>
          <rPr>
            <sz val="9"/>
            <color indexed="81"/>
            <rFont val="Tahoma"/>
            <family val="2"/>
          </rPr>
          <t>NCOY are packages that weigh under 30kg</t>
        </r>
      </text>
    </comment>
    <comment ref="O3" authorId="2" shapeId="0" xr:uid="{00000000-0006-0000-0000-000007000000}">
      <text>
        <r>
          <rPr>
            <b/>
            <sz val="9"/>
            <color indexed="81"/>
            <rFont val="Tahoma"/>
            <family val="2"/>
          </rPr>
          <t>HPC are packages that weight between 30-68kg</t>
        </r>
      </text>
    </comment>
    <comment ref="P3" authorId="2" shapeId="0" xr:uid="{00000000-0006-0000-0000-000008000000}">
      <text>
        <r>
          <rPr>
            <sz val="9"/>
            <color indexed="81"/>
            <rFont val="Tahoma"/>
            <family val="2"/>
          </rPr>
          <t>Freight (&gt;68kg) are packages that weigh over 68kg</t>
        </r>
      </text>
    </comment>
    <comment ref="AI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Please select from the droplist
</t>
        </r>
      </text>
    </comment>
    <comment ref="AJ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Please select from the droplist</t>
        </r>
      </text>
    </comment>
    <comment ref="AK3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If not available =&gt; could be calculated by Field P&amp;E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" authorId="2" shapeId="0" xr:uid="{00000000-0006-0000-0000-00000C000000}">
      <text>
        <r>
          <rPr>
            <sz val="9"/>
            <color indexed="81"/>
            <rFont val="Tahoma"/>
            <family val="2"/>
          </rPr>
          <t xml:space="preserve">Box (conveyables) are packages (boxes) that can fit on a conveyor belt
</t>
        </r>
      </text>
    </comment>
    <comment ref="AP3" authorId="2" shapeId="0" xr:uid="{00000000-0006-0000-0000-00000D000000}">
      <text>
        <r>
          <rPr>
            <sz val="9"/>
            <color indexed="81"/>
            <rFont val="Tahoma"/>
            <family val="2"/>
          </rPr>
          <t>Smalls are smaller boxes that could be placed into a bag</t>
        </r>
      </text>
    </comment>
    <comment ref="AR3" authorId="2" shapeId="0" xr:uid="{00000000-0006-0000-0000-00000E000000}">
      <text>
        <r>
          <rPr>
            <sz val="9"/>
            <color indexed="81"/>
            <rFont val="Tahoma"/>
            <family val="2"/>
          </rPr>
          <t>NCOY are packages that weigh under 30kg</t>
        </r>
      </text>
    </comment>
    <comment ref="AS3" authorId="2" shapeId="0" xr:uid="{00000000-0006-0000-0000-00000F000000}">
      <text>
        <r>
          <rPr>
            <b/>
            <sz val="9"/>
            <color indexed="81"/>
            <rFont val="Tahoma"/>
            <family val="2"/>
          </rPr>
          <t>HPC are packages that weight between 30-68kg</t>
        </r>
      </text>
    </comment>
    <comment ref="AT3" authorId="2" shapeId="0" xr:uid="{00000000-0006-0000-0000-000010000000}">
      <text>
        <r>
          <rPr>
            <sz val="9"/>
            <color indexed="81"/>
            <rFont val="Tahoma"/>
            <family val="2"/>
          </rPr>
          <t>Freight (&gt;68kg) are packages that weigh over 68kg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Camille Mao</author>
    <author>FedEx</author>
    <author>Andres Chourio</author>
  </authors>
  <commentList>
    <comment ref="E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Please select from the droplist</t>
        </r>
      </text>
    </comment>
    <comment ref="F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Please select from the droplist</t>
        </r>
      </text>
    </comment>
    <comment ref="G3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If not available =&gt; could be calculated by Field P&amp;E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2" shapeId="0" xr:uid="{00000000-0006-0000-0200-000004000000}">
      <text>
        <r>
          <rPr>
            <sz val="9"/>
            <color indexed="81"/>
            <rFont val="Tahoma"/>
            <family val="2"/>
          </rPr>
          <t xml:space="preserve">Box (conveyables) are packages (boxes) that can fit on a conveyor belt
Documents are typically envelopes 
Smalls are smaller boxes that could be placed into a bag
</t>
        </r>
      </text>
    </comment>
    <comment ref="L3" authorId="2" shapeId="0" xr:uid="{00000000-0006-0000-0200-000005000000}">
      <text>
        <r>
          <rPr>
            <sz val="9"/>
            <color indexed="81"/>
            <rFont val="Tahoma"/>
            <family val="2"/>
          </rPr>
          <t>Smalls are smaller boxes that could be placed into a bag</t>
        </r>
      </text>
    </comment>
    <comment ref="N3" authorId="2" shapeId="0" xr:uid="{00000000-0006-0000-0200-000006000000}">
      <text>
        <r>
          <rPr>
            <sz val="9"/>
            <color indexed="81"/>
            <rFont val="Tahoma"/>
            <family val="2"/>
          </rPr>
          <t>NCOY are packages that weigh under 30kg</t>
        </r>
      </text>
    </comment>
    <comment ref="O3" authorId="2" shapeId="0" xr:uid="{00000000-0006-0000-0200-000007000000}">
      <text>
        <r>
          <rPr>
            <b/>
            <sz val="9"/>
            <color indexed="81"/>
            <rFont val="Tahoma"/>
            <family val="2"/>
          </rPr>
          <t>HPC are packages that weight between 30-68kg</t>
        </r>
      </text>
    </comment>
    <comment ref="P3" authorId="2" shapeId="0" xr:uid="{00000000-0006-0000-0200-000008000000}">
      <text>
        <r>
          <rPr>
            <sz val="9"/>
            <color indexed="81"/>
            <rFont val="Tahoma"/>
            <family val="2"/>
          </rPr>
          <t>Freight (&gt;68kg) are packages that weigh over 68kg</t>
        </r>
      </text>
    </comment>
    <comment ref="AJ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Please select from the droplist</t>
        </r>
      </text>
    </comment>
    <comment ref="AK3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Please select from the droplist</t>
        </r>
      </text>
    </comment>
    <comment ref="AL3" authorId="1" shapeId="0" xr:uid="{00000000-0006-0000-0200-00000B000000}">
      <text>
        <r>
          <rPr>
            <b/>
            <sz val="9"/>
            <color indexed="81"/>
            <rFont val="Tahoma"/>
            <family val="2"/>
          </rPr>
          <t>If not available =&gt; could be calculated by Field P&amp;E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3" authorId="2" shapeId="0" xr:uid="{00000000-0006-0000-0200-00000C000000}">
      <text>
        <r>
          <rPr>
            <sz val="9"/>
            <color indexed="81"/>
            <rFont val="Tahoma"/>
            <family val="2"/>
          </rPr>
          <t xml:space="preserve">Box (conveyables) are packages (boxes) that can fit on a conveyor belt
Documents are typically envelopes 
Smalls are smaller boxes that could be placed into a bag
</t>
        </r>
      </text>
    </comment>
    <comment ref="AQ3" authorId="2" shapeId="0" xr:uid="{00000000-0006-0000-0200-00000D000000}">
      <text>
        <r>
          <rPr>
            <sz val="9"/>
            <color indexed="81"/>
            <rFont val="Tahoma"/>
            <family val="2"/>
          </rPr>
          <t>Smalls are smaller boxes that could be placed into a bag</t>
        </r>
      </text>
    </comment>
    <comment ref="AS3" authorId="2" shapeId="0" xr:uid="{00000000-0006-0000-0200-00000E000000}">
      <text>
        <r>
          <rPr>
            <sz val="9"/>
            <color indexed="81"/>
            <rFont val="Tahoma"/>
            <family val="2"/>
          </rPr>
          <t>NCOY are packages that weigh under 30kg</t>
        </r>
      </text>
    </comment>
    <comment ref="AT3" authorId="2" shapeId="0" xr:uid="{00000000-0006-0000-0200-00000F000000}">
      <text>
        <r>
          <rPr>
            <b/>
            <sz val="9"/>
            <color indexed="81"/>
            <rFont val="Tahoma"/>
            <family val="2"/>
          </rPr>
          <t>HPC are packages that weight between 30-68kg</t>
        </r>
      </text>
    </comment>
    <comment ref="AU3" authorId="2" shapeId="0" xr:uid="{00000000-0006-0000-0200-000010000000}">
      <text>
        <r>
          <rPr>
            <sz val="9"/>
            <color indexed="81"/>
            <rFont val="Tahoma"/>
            <family val="2"/>
          </rPr>
          <t>Freight (&gt;68kg) are packages that weigh over 68kg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Chourio</author>
  </authors>
  <commentList>
    <comment ref="D2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Andres Chourio:</t>
        </r>
        <r>
          <rPr>
            <sz val="9"/>
            <color indexed="81"/>
            <rFont val="Tahoma"/>
            <family val="2"/>
          </rPr>
          <t xml:space="preserve">
Considering Freight as pallet</t>
        </r>
      </text>
    </comment>
    <comment ref="D14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Andres Chourio:</t>
        </r>
        <r>
          <rPr>
            <sz val="9"/>
            <color indexed="81"/>
            <rFont val="Tahoma"/>
            <family val="2"/>
          </rPr>
          <t xml:space="preserve">
CURRENCY (CLP)
Chilean Pesos</t>
        </r>
      </text>
    </comment>
  </commentList>
</comments>
</file>

<file path=xl/sharedStrings.xml><?xml version="1.0" encoding="utf-8"?>
<sst xmlns="http://schemas.openxmlformats.org/spreadsheetml/2006/main" count="5166" uniqueCount="784">
  <si>
    <t>Road Linehaul schedule</t>
  </si>
  <si>
    <t>Source: SRN (Road)</t>
  </si>
  <si>
    <t>Comment:</t>
  </si>
  <si>
    <t>Number of ULD/ Cages for storage space</t>
  </si>
  <si>
    <t>=inbound'infeed</t>
  </si>
  <si>
    <t>OUTFEED</t>
  </si>
  <si>
    <t>=outbound'outfeed</t>
  </si>
  <si>
    <t>Origin</t>
  </si>
  <si>
    <t>Ops day (eg.1-Mon)</t>
  </si>
  <si>
    <t>Arrival Time 
(Format 00:00)</t>
  </si>
  <si>
    <t>Vehicle Type 
(Van, 7,5t, 14m trailers, Trailer, Mega Trailer)</t>
  </si>
  <si>
    <t>Load Type 
(Road ULD, Cages, Loose Trailer, Loose Van)</t>
  </si>
  <si>
    <t>Number of ULD, Cages</t>
  </si>
  <si>
    <t>Volumes (Pieces)</t>
  </si>
  <si>
    <t>Documents</t>
  </si>
  <si>
    <t>Box (Conveyables)</t>
  </si>
  <si>
    <t>Smalls</t>
  </si>
  <si>
    <t>Dangerous Goods</t>
  </si>
  <si>
    <t>NCOY-Uglily (&lt;30kg)</t>
  </si>
  <si>
    <t>HPC (30kg-68kg)</t>
  </si>
  <si>
    <t>Freight (&gt;68kg)</t>
  </si>
  <si>
    <t>Sum</t>
  </si>
  <si>
    <t>Cold Chain
Parcel</t>
  </si>
  <si>
    <t xml:space="preserve">x-ray </t>
  </si>
  <si>
    <t>x-ray Bypass</t>
  </si>
  <si>
    <t>Bypass no sort</t>
  </si>
  <si>
    <t>High Values</t>
  </si>
  <si>
    <t>Low Values</t>
  </si>
  <si>
    <t>Arrival Time</t>
  </si>
  <si>
    <t>Rounded Time 15min Intervall</t>
  </si>
  <si>
    <t>Finish offload time</t>
  </si>
  <si>
    <t>Freight available time (including custom)</t>
  </si>
  <si>
    <t>Destination</t>
  </si>
  <si>
    <t>Departure Time</t>
  </si>
  <si>
    <t>Vehicle Type 
(Van, 7,5t, 14m trailerso)</t>
  </si>
  <si>
    <t>Start Loading time</t>
  </si>
  <si>
    <t>Inbone</t>
  </si>
  <si>
    <t>NCOY-Uglily (&lt;68kg)</t>
  </si>
  <si>
    <t>Van</t>
  </si>
  <si>
    <t>Loose Van</t>
  </si>
  <si>
    <t>7,5t</t>
  </si>
  <si>
    <t>Loose Trailer</t>
  </si>
  <si>
    <t>Cage</t>
  </si>
  <si>
    <t>14m trailers</t>
  </si>
  <si>
    <t>Road ULD</t>
  </si>
  <si>
    <t>PUD schedule</t>
  </si>
  <si>
    <t>Source: Local Field P&amp;E (PUD Stations)</t>
  </si>
  <si>
    <t>INFEED</t>
  </si>
  <si>
    <t>=outbound'infeed</t>
  </si>
  <si>
    <t>=inbound' outfeed</t>
  </si>
  <si>
    <t>Vehicle Type 
(Van, Boxvan,Trailer)</t>
  </si>
  <si>
    <t>Load Type 
(Loose, Loose Van)</t>
  </si>
  <si>
    <t>Trailer</t>
  </si>
  <si>
    <t>Mega Trailers</t>
  </si>
  <si>
    <t/>
  </si>
  <si>
    <t>Boxvan</t>
  </si>
  <si>
    <t>DATOS</t>
  </si>
  <si>
    <t>VALORADO</t>
  </si>
  <si>
    <t>Kgs</t>
  </si>
  <si>
    <t>5-Friday</t>
  </si>
  <si>
    <t>ANGOL - 1</t>
  </si>
  <si>
    <t>ANTOFAGASTA - 1</t>
  </si>
  <si>
    <t>ARICA - 1</t>
  </si>
  <si>
    <t>CALAMA - 1</t>
  </si>
  <si>
    <t>CASTRO - 1</t>
  </si>
  <si>
    <t>CHILLAN - 1</t>
  </si>
  <si>
    <t>CONCEPCION - 1</t>
  </si>
  <si>
    <t>COPIAPO - 1</t>
  </si>
  <si>
    <t>COYHAIQUE - 1</t>
  </si>
  <si>
    <t>CURICO - 1</t>
  </si>
  <si>
    <t>IQUIQUE - 1</t>
  </si>
  <si>
    <t>LA SERENA - 1</t>
  </si>
  <si>
    <t>LINARES - 1</t>
  </si>
  <si>
    <t>LOS ANGELES - 1</t>
  </si>
  <si>
    <t>LOS VILOS - 1</t>
  </si>
  <si>
    <t>OSORNO - 1</t>
  </si>
  <si>
    <t>OVALLE - 1</t>
  </si>
  <si>
    <t>PUERTO MONTT - 1</t>
  </si>
  <si>
    <t>PUNTA ARENAS - 1</t>
  </si>
  <si>
    <t>RANCAGUA - 1</t>
  </si>
  <si>
    <t>SAN FELIPE - 1</t>
  </si>
  <si>
    <t>SAN FERNANDO - 1</t>
  </si>
  <si>
    <t>TALCA - 1</t>
  </si>
  <si>
    <t>TEMUCO - 1</t>
  </si>
  <si>
    <t>VALDIVIA - 1</t>
  </si>
  <si>
    <t>VALLENAR - 1</t>
  </si>
  <si>
    <t>VILLARRICA - 1</t>
  </si>
  <si>
    <t>VIÑA DEL MAR - 1</t>
  </si>
  <si>
    <t>kilos</t>
  </si>
  <si>
    <t>NCOY-Uglily
(&lt;30kg)</t>
  </si>
  <si>
    <t>Kilos</t>
  </si>
  <si>
    <t>AREA</t>
  </si>
  <si>
    <t>PUD</t>
  </si>
  <si>
    <t>FLOW</t>
  </si>
  <si>
    <t>HOUR</t>
  </si>
  <si>
    <t>Loose Trailer / Pallets</t>
  </si>
  <si>
    <t>Loose Van / Pallets</t>
  </si>
  <si>
    <t>INTERNATIONAL TRUCK</t>
  </si>
  <si>
    <t>Manual Input</t>
  </si>
  <si>
    <t>Automated</t>
  </si>
  <si>
    <t>Location Type</t>
  </si>
  <si>
    <t>Hub</t>
  </si>
  <si>
    <t>Selection from Drop Down</t>
  </si>
  <si>
    <t>manual fill</t>
  </si>
  <si>
    <t>Pre-calculated can be adjusted</t>
  </si>
  <si>
    <t>Fiscal Year provided in LH Schedule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</si>
  <si>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</si>
  <si>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</si>
  <si>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</si>
  <si>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</si>
  <si>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</si>
  <si>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</si>
  <si>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</si>
  <si>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</si>
  <si>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</si>
  <si>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</si>
  <si>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</si>
  <si>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</si>
  <si>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</si>
  <si>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</si>
  <si>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</si>
  <si>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</si>
  <si>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Annual growth rate</t>
  </si>
  <si>
    <t>AM</t>
  </si>
  <si>
    <t>PM</t>
  </si>
  <si>
    <t>Pre-defined Scenario 3 buffer</t>
  </si>
  <si>
    <t>S&amp;D Buffer</t>
  </si>
  <si>
    <t>Pieces</t>
  </si>
  <si>
    <t>DG COY&amp;NCOY Buffer</t>
  </si>
  <si>
    <t>DG HPC&amp;Freight Buffer</t>
  </si>
  <si>
    <t>NCOY-Uglily Buffer</t>
  </si>
  <si>
    <t>X-RAY Buffer</t>
  </si>
  <si>
    <t>COY Buffer</t>
  </si>
  <si>
    <t>Freight Buffer</t>
  </si>
  <si>
    <t>HPC Buffer</t>
  </si>
  <si>
    <t>Cold Chain Buffer</t>
  </si>
  <si>
    <t>Air S&amp;D Buffer</t>
  </si>
  <si>
    <t>Air COY Buffer</t>
  </si>
  <si>
    <t>Ncoy Freight X-RAY Buffer</t>
  </si>
  <si>
    <t>Offload</t>
  </si>
  <si>
    <t>Onload</t>
  </si>
  <si>
    <t xml:space="preserve">Preparation time of load devices </t>
  </si>
  <si>
    <t>ULD</t>
  </si>
  <si>
    <t xml:space="preserve">Minutes </t>
  </si>
  <si>
    <t>Baggage Cart</t>
  </si>
  <si>
    <t>Preparation time of offload</t>
  </si>
  <si>
    <t>Custom</t>
  </si>
  <si>
    <t xml:space="preserve">Volumes </t>
  </si>
  <si>
    <t>If there has no material type split in the schedual choose please fill in the percentages here and Distribution as per analysis from local engineer</t>
  </si>
  <si>
    <t xml:space="preserve">Manually input </t>
  </si>
  <si>
    <t>of TTL</t>
  </si>
  <si>
    <t>*If info per Van/Truck/Aircraft is not avaiable</t>
  </si>
  <si>
    <t>Cold chain</t>
  </si>
  <si>
    <t>of TTL HV+LV</t>
  </si>
  <si>
    <t>Relabel</t>
  </si>
  <si>
    <t>Custom on Hold</t>
  </si>
  <si>
    <t>ESP</t>
  </si>
  <si>
    <t>of COY</t>
  </si>
  <si>
    <t>EDD COY</t>
  </si>
  <si>
    <t>EDD Heavy Parcels (30 to 68kg)</t>
  </si>
  <si>
    <t>of HPC</t>
  </si>
  <si>
    <t>EDD Freight (&gt;68kg)</t>
  </si>
  <si>
    <t>of Freight</t>
  </si>
  <si>
    <t>Offload/Load Time</t>
  </si>
  <si>
    <t>Final PPH</t>
  </si>
  <si>
    <t>Equipment Limit</t>
  </si>
  <si>
    <t>Number of Head</t>
  </si>
  <si>
    <t>PPH 1 Head</t>
  </si>
  <si>
    <r>
      <rPr>
        <sz val="10"/>
        <color theme="0"/>
        <rFont val="Arial"/>
        <family val="2"/>
      </rPr>
      <t>Van</t>
    </r>
    <r>
      <rPr>
        <sz val="10"/>
        <rFont val="Arial"/>
        <family val="2"/>
      </rPr>
      <t xml:space="preserve"> Loose Van</t>
    </r>
  </si>
  <si>
    <t>Vehicle Unload, With Extendo (Boom Conveyor)</t>
  </si>
  <si>
    <t xml:space="preserve">PPH of offload or onload the following vihicle tpyes </t>
  </si>
  <si>
    <t>7,5t Loose Trailer</t>
  </si>
  <si>
    <t>Trailer bluk unloading with extendo</t>
  </si>
  <si>
    <t>7,5t Cage</t>
  </si>
  <si>
    <t>Unload cages from trailers</t>
  </si>
  <si>
    <r>
      <t xml:space="preserve">14m trailers Loose </t>
    </r>
    <r>
      <rPr>
        <sz val="10"/>
        <color theme="0"/>
        <rFont val="Arial"/>
        <family val="2"/>
      </rPr>
      <t>Trailer</t>
    </r>
  </si>
  <si>
    <t>14m trailers ULD COY</t>
  </si>
  <si>
    <t>Unload ULD to roller without step aid</t>
  </si>
  <si>
    <t>14m trailers ULD Freight</t>
  </si>
  <si>
    <t>Forklift unload one freight from AMJ</t>
  </si>
  <si>
    <r>
      <t>Trailer Loose</t>
    </r>
    <r>
      <rPr>
        <sz val="10"/>
        <color theme="0"/>
        <rFont val="Arial"/>
        <family val="2"/>
      </rPr>
      <t xml:space="preserve"> Trailer</t>
    </r>
  </si>
  <si>
    <t>Trailer Cage</t>
  </si>
  <si>
    <t>ULD Freight</t>
  </si>
  <si>
    <t>ULD COY</t>
  </si>
  <si>
    <t>Load</t>
  </si>
  <si>
    <t>Vehicle load, Raised Dock, No Unload Aid</t>
  </si>
  <si>
    <t>Trailer bluk load with extendo</t>
  </si>
  <si>
    <t>Load blue cage into trailer</t>
  </si>
  <si>
    <t>Load parcels into ULD (AMJ)</t>
  </si>
  <si>
    <t>Forklift load one NCY into a AMJ</t>
  </si>
  <si>
    <t>Unit conversion</t>
  </si>
  <si>
    <t>PUD Vans</t>
  </si>
  <si>
    <t>PUD Box Vans</t>
  </si>
  <si>
    <t>Road Linehaul Van</t>
  </si>
  <si>
    <t>Trucks 7,5t</t>
  </si>
  <si>
    <t>Trailers 40t</t>
  </si>
  <si>
    <t>Trailers</t>
  </si>
  <si>
    <t>Baggage Carts</t>
  </si>
  <si>
    <t>Piece per cage</t>
  </si>
  <si>
    <t>Loose</t>
  </si>
  <si>
    <t>Freight</t>
  </si>
  <si>
    <t>Cages per truck</t>
  </si>
  <si>
    <t>Parcel per truck</t>
  </si>
  <si>
    <t>Parcel per pallets</t>
  </si>
  <si>
    <t>Parcels per cage NCOY</t>
  </si>
  <si>
    <t>Parcel per pallet DG</t>
  </si>
  <si>
    <t>Piece per bag</t>
  </si>
  <si>
    <t>Bag per cage</t>
  </si>
  <si>
    <t>Piece per cargo</t>
  </si>
  <si>
    <t>Bags per belly cart</t>
  </si>
  <si>
    <t>Max ULDs inside a truck</t>
  </si>
  <si>
    <t>Parcel per cage DG</t>
  </si>
  <si>
    <t>Splits</t>
  </si>
  <si>
    <t>Nbr of Infeed Sort Splits</t>
  </si>
  <si>
    <t>PUD Routes pre-split</t>
  </si>
  <si>
    <t>Baggage Cart, Roller Cage</t>
  </si>
  <si>
    <t>Special Products</t>
  </si>
  <si>
    <t>Split for future growth</t>
  </si>
  <si>
    <t>Nbr of Outfeed Sort Splits</t>
  </si>
  <si>
    <t>Split for ULD DG (Including future growth)</t>
  </si>
  <si>
    <t>Split for ULD Freight &amp; NCOY (Including future growth)</t>
  </si>
  <si>
    <t>Nbr of Outfeed Sort Splits for future growth</t>
  </si>
  <si>
    <t>Split for Air COY ULD future growth</t>
  </si>
  <si>
    <t>Split for Air Baggage Carts future growth</t>
  </si>
  <si>
    <t>Split for Road COY ULDs future growth</t>
  </si>
  <si>
    <t>Split for Road Loose Van future growth</t>
  </si>
  <si>
    <t>Split for Road Nbr of Cages future growth</t>
  </si>
  <si>
    <t>Split for Road Loose Trailer future growth</t>
  </si>
  <si>
    <t>Split for PUD Loose Trailer future growth</t>
  </si>
  <si>
    <t>Split for PUD Loose Van future growth</t>
  </si>
  <si>
    <t>Given Parameters</t>
  </si>
  <si>
    <t>AREA bulding blocks, not triggered by load/unload rates</t>
  </si>
  <si>
    <t>Nbr of Forklifts</t>
  </si>
  <si>
    <t xml:space="preserve">Nbr of ULDs storage in the warehouse </t>
  </si>
  <si>
    <t>Nbr of stand-alone ULD weighing scale</t>
  </si>
  <si>
    <t>Nbr of Sorter Maintenance Block Required</t>
  </si>
  <si>
    <t>Nbr of Repair Block Required</t>
  </si>
  <si>
    <t>Building Length m</t>
  </si>
  <si>
    <t>Nbr of Main Forklift lanes</t>
  </si>
  <si>
    <t>Nbr of Air Maintenance Block Required</t>
  </si>
  <si>
    <t>Nbr of Pallets for racking</t>
  </si>
  <si>
    <t>Nbr of NCYs&amp;Freight for Inspection</t>
  </si>
  <si>
    <t>Hourly Wage</t>
  </si>
  <si>
    <t>Working Days</t>
  </si>
  <si>
    <t>IN USE</t>
  </si>
  <si>
    <t>NOT IN USE</t>
  </si>
  <si>
    <t>Electric Pallet Jacks</t>
  </si>
  <si>
    <t>Volumes (Pieces)
Desconsolidated</t>
  </si>
  <si>
    <t>Pallet</t>
  </si>
  <si>
    <t>Packages per pallet</t>
  </si>
  <si>
    <t>Volume (Pieces)
Desconsolidated</t>
  </si>
  <si>
    <t>HandPallet</t>
  </si>
  <si>
    <t>SCLA - 1</t>
  </si>
  <si>
    <t>SCLA - 2</t>
  </si>
  <si>
    <t>SCLA - 3</t>
  </si>
  <si>
    <t>SCLA - 4</t>
  </si>
  <si>
    <t>SCLA - 5</t>
  </si>
  <si>
    <t>AGENTS - 1</t>
  </si>
  <si>
    <t>AGENTS - 2</t>
  </si>
  <si>
    <t>AGENTS - 3</t>
  </si>
  <si>
    <t>AGENTS - 4</t>
  </si>
  <si>
    <t>AGENTS - 5</t>
  </si>
  <si>
    <t>AGENTS - 6</t>
  </si>
  <si>
    <t>AGENTS - 7</t>
  </si>
  <si>
    <t>AGENTS - 8</t>
  </si>
  <si>
    <t>AGENTS - 9</t>
  </si>
  <si>
    <t>AGENTS - 10</t>
  </si>
  <si>
    <t>AGENTS - 11</t>
  </si>
  <si>
    <t>AGENTS - 12</t>
  </si>
  <si>
    <t>AGENTS - 13</t>
  </si>
  <si>
    <t>AGENTS - 14</t>
  </si>
  <si>
    <t>AGENTS - 15</t>
  </si>
  <si>
    <t>AGENTS - 16</t>
  </si>
  <si>
    <t>AGENTS - 17</t>
  </si>
  <si>
    <t>AGENTS - 18</t>
  </si>
  <si>
    <t>AGENTS - 19</t>
  </si>
  <si>
    <t>AGENTS - 20</t>
  </si>
  <si>
    <t>AGENTS - 21</t>
  </si>
  <si>
    <t>AGENTS - 22</t>
  </si>
  <si>
    <t>AGENTS - 23</t>
  </si>
  <si>
    <t>AGENTS - 24</t>
  </si>
  <si>
    <t>AGENTS - 25</t>
  </si>
  <si>
    <t>AGENTS - 26</t>
  </si>
  <si>
    <t>AGENTS - 27</t>
  </si>
  <si>
    <t>AGENTS - 28</t>
  </si>
  <si>
    <t>AGENTS - 29</t>
  </si>
  <si>
    <t>AGENTS - 30</t>
  </si>
  <si>
    <t>AGENTS - 31</t>
  </si>
  <si>
    <t>AGENTS - 32</t>
  </si>
  <si>
    <t>AGENTS - 33</t>
  </si>
  <si>
    <t>DELIVERY DOM - HW 70%</t>
  </si>
  <si>
    <t>DELIVERY DOM - HW 30%</t>
  </si>
  <si>
    <t>Central de Retiros</t>
  </si>
  <si>
    <t>Delivery - Domestico</t>
  </si>
  <si>
    <t>Delivery - Ecommerce</t>
  </si>
  <si>
    <t>Delivery - INTL</t>
  </si>
  <si>
    <t>HUB - Station</t>
  </si>
  <si>
    <t>Pick Up - Agents</t>
  </si>
  <si>
    <t>Pick Up - Ecommerce</t>
  </si>
  <si>
    <t>Pick Up - INTL</t>
  </si>
  <si>
    <t>Station - HUB</t>
  </si>
  <si>
    <t>Name</t>
  </si>
  <si>
    <t>Road LH</t>
  </si>
  <si>
    <t>Infeed</t>
  </si>
  <si>
    <t>Outfeed</t>
  </si>
  <si>
    <t>VUELTA 01  Dropbox 20% &gt; 9:00</t>
  </si>
  <si>
    <t>INTL</t>
  </si>
  <si>
    <t>TOP CUSTOMER - 1</t>
  </si>
  <si>
    <t>TOP CUSTOMER - 2</t>
  </si>
  <si>
    <t>TOP CUSTOMER - 3</t>
  </si>
  <si>
    <t>TOP CUSTOMER - 4</t>
  </si>
  <si>
    <t>TOP CUSTOMER - 5</t>
  </si>
  <si>
    <t>TOP CUSTOMER - 6</t>
  </si>
  <si>
    <t>TOP CUSTOMER - 7</t>
  </si>
  <si>
    <t>TOP CUSTOMER - 8</t>
  </si>
  <si>
    <t>TOP CUSTOMER - 9</t>
  </si>
  <si>
    <t>TOP CUSTOMER - 10</t>
  </si>
  <si>
    <t>TOP CUSTOMER - 11</t>
  </si>
  <si>
    <t>TOP CUSTOMER - 12</t>
  </si>
  <si>
    <t>TOP CUSTOMER - 13</t>
  </si>
  <si>
    <t>TOP CUSTOMER - 14</t>
  </si>
  <si>
    <t>TOP CUSTOMER - 15</t>
  </si>
  <si>
    <t>TOP CUSTOMER - 16</t>
  </si>
  <si>
    <t>TOP CUSTOMER - 17</t>
  </si>
  <si>
    <t>TOP CUSTOMER - 18</t>
  </si>
  <si>
    <t>TOP CUSTOMER - 19</t>
  </si>
  <si>
    <t>TOP CUSTOMER - 20</t>
  </si>
  <si>
    <t>TOP CUSTOMER - 21</t>
  </si>
  <si>
    <t>TOP CUSTOMER - 22</t>
  </si>
  <si>
    <t>TOP CUSTOMER - 23</t>
  </si>
  <si>
    <t>TOP CUSTOMER - 24</t>
  </si>
  <si>
    <t>TOP CUSTOMER - 25</t>
  </si>
  <si>
    <t>TOP CUSTOMER - 26</t>
  </si>
  <si>
    <t>TOP CUSTOMER - 27</t>
  </si>
  <si>
    <t>TOP CUSTOMER - 28</t>
  </si>
  <si>
    <t>TOP CUSTOMER - 29</t>
  </si>
  <si>
    <t>TOP CUSTOMER - 30</t>
  </si>
  <si>
    <t>TOP CUSTOMER - 31</t>
  </si>
  <si>
    <t>TOP CUSTOMER - 32</t>
  </si>
  <si>
    <t>TOP CUSTOMER - 33</t>
  </si>
  <si>
    <t>TOP CUSTOMER - 34</t>
  </si>
  <si>
    <t>TOP CUSTOMER - 35</t>
  </si>
  <si>
    <t>TOP CUSTOMER - 36</t>
  </si>
  <si>
    <t>loose van</t>
  </si>
  <si>
    <t>Total:</t>
  </si>
  <si>
    <t>BoxVan</t>
  </si>
  <si>
    <t>Delivery - DB</t>
  </si>
  <si>
    <t>HUB - Airport</t>
  </si>
  <si>
    <t>ANGOL</t>
  </si>
  <si>
    <t>ANTOFAGASTA</t>
  </si>
  <si>
    <t>ARICA</t>
  </si>
  <si>
    <t>CALAMA</t>
  </si>
  <si>
    <t>CASTRO</t>
  </si>
  <si>
    <t>CHILLAN</t>
  </si>
  <si>
    <t>COPIAPO</t>
  </si>
  <si>
    <t>COYHAIQUE</t>
  </si>
  <si>
    <t>CURICO</t>
  </si>
  <si>
    <t>IQUIQUE</t>
  </si>
  <si>
    <t>LA SERENA</t>
  </si>
  <si>
    <t>LINARES</t>
  </si>
  <si>
    <t>LOS ANGELES</t>
  </si>
  <si>
    <t>LOS VILOS</t>
  </si>
  <si>
    <t>OSORNO</t>
  </si>
  <si>
    <t>OVALLE</t>
  </si>
  <si>
    <t>PUERTO MONTT</t>
  </si>
  <si>
    <t>PUNTA ARENAS</t>
  </si>
  <si>
    <t>RANCAGUA</t>
  </si>
  <si>
    <t>SAN ANTONIO</t>
  </si>
  <si>
    <t>SAN FELIPE</t>
  </si>
  <si>
    <t>SAN FERNANDO</t>
  </si>
  <si>
    <t>TALCA</t>
  </si>
  <si>
    <t>VALDIVIA</t>
  </si>
  <si>
    <t>VALLENAR</t>
  </si>
  <si>
    <t>VILLARRICA</t>
  </si>
  <si>
    <t>Column Labels</t>
  </si>
  <si>
    <t>Row Labels</t>
  </si>
  <si>
    <t>Grand Total</t>
  </si>
  <si>
    <t>VIÑA DEL MAR</t>
  </si>
  <si>
    <t>TEMUCO</t>
  </si>
  <si>
    <t>CONCEPCIoN</t>
  </si>
  <si>
    <t>6-Saturday</t>
  </si>
  <si>
    <t>DOC</t>
  </si>
  <si>
    <t>CON</t>
  </si>
  <si>
    <t>SMA</t>
  </si>
  <si>
    <t>DGS</t>
  </si>
  <si>
    <t>NCY</t>
  </si>
  <si>
    <t>HPC</t>
  </si>
  <si>
    <t>FRE</t>
  </si>
  <si>
    <t>Vehicle</t>
  </si>
  <si>
    <t>ADV</t>
  </si>
  <si>
    <t>Count of Volume (Pieces)</t>
  </si>
  <si>
    <t>SAN ANTONIO - 1</t>
  </si>
  <si>
    <t>Pick Up - Retail</t>
  </si>
  <si>
    <t>Load Type 
(Road ULD, Cages,
Loose Trailer, Loose Van)</t>
  </si>
  <si>
    <t>Sum of FRE</t>
  </si>
  <si>
    <t>Values</t>
  </si>
  <si>
    <t>Sum of HPC</t>
  </si>
  <si>
    <t>Sum of DOC</t>
  </si>
  <si>
    <t>Sum of CON</t>
  </si>
  <si>
    <t>Sum of DGS</t>
  </si>
  <si>
    <t>Sum of NCY</t>
  </si>
  <si>
    <t>(All)</t>
  </si>
  <si>
    <t>ECOMMERCE - 1</t>
  </si>
  <si>
    <t>ECOMMERCE - 2</t>
  </si>
  <si>
    <t>ECOMMERCE - 3</t>
  </si>
  <si>
    <t>ECOMMERCE - 4</t>
  </si>
  <si>
    <t>ECOMMERCE - 5</t>
  </si>
  <si>
    <t>ECOMMERCE - 6</t>
  </si>
  <si>
    <t>ECOMMERCE - 7</t>
  </si>
  <si>
    <t>ECOMMERCE - 8</t>
  </si>
  <si>
    <t>ECOMMERCE - 9</t>
  </si>
  <si>
    <t>ECOMMERCE - 10</t>
  </si>
  <si>
    <t>ECOMMERCE - 11</t>
  </si>
  <si>
    <t>ECOMMERCE - 12</t>
  </si>
  <si>
    <t>ECOMMERCE - 13</t>
  </si>
  <si>
    <t>ECOMMERCE - 14</t>
  </si>
  <si>
    <t>ECOMMERCE - 15</t>
  </si>
  <si>
    <t>ECOMMERCE - 16</t>
  </si>
  <si>
    <t>ECOMMERCE - 17</t>
  </si>
  <si>
    <t>ECOMMERCE - 18</t>
  </si>
  <si>
    <t>ECOMMERCE - 19</t>
  </si>
  <si>
    <t>ECOMMERCE - 20</t>
  </si>
  <si>
    <t>ECOMMERCE - 21</t>
  </si>
  <si>
    <t>ECOMMERCE - 22</t>
  </si>
  <si>
    <t>ECOMMERCE - 23</t>
  </si>
  <si>
    <t>ECOMMERCE - 24</t>
  </si>
  <si>
    <t>ECOMMERCE - 25</t>
  </si>
  <si>
    <t>ECOMMERCE - 26</t>
  </si>
  <si>
    <t>ECOMMERCE - 27</t>
  </si>
  <si>
    <t>ECOMMERCE - 28</t>
  </si>
  <si>
    <t>ECOMMERCE - 29</t>
  </si>
  <si>
    <t>ECOMMERCE - 30</t>
  </si>
  <si>
    <t>ECOMMERCE - 31</t>
  </si>
  <si>
    <t>ECOMMERCE - 32</t>
  </si>
  <si>
    <t>ECOMMERCE - 33</t>
  </si>
  <si>
    <t>ECOMMERCE - 34</t>
  </si>
  <si>
    <t>ECOMMERCE - 35</t>
  </si>
  <si>
    <t>ECOMMERCE - 36</t>
  </si>
  <si>
    <t>SB1</t>
  </si>
  <si>
    <t>QU1</t>
  </si>
  <si>
    <t>ST4</t>
  </si>
  <si>
    <t>ST5</t>
  </si>
  <si>
    <t>DELIVERY DOM - LP 30%</t>
  </si>
  <si>
    <t>ECOMMERCE - 37</t>
  </si>
  <si>
    <t>ECOMMERCE - 38</t>
  </si>
  <si>
    <t>ECOMMERCE - 39</t>
  </si>
  <si>
    <t>ECOMMERCE - 40</t>
  </si>
  <si>
    <t>ECOMMERCE - 41</t>
  </si>
  <si>
    <t>ECOMMERCE - 42</t>
  </si>
  <si>
    <t>ECOMMERCE - 43</t>
  </si>
  <si>
    <t>ECOMMERCE - 44</t>
  </si>
  <si>
    <t>ECOMMERCE - 45</t>
  </si>
  <si>
    <t>ECOMMERCE - 46</t>
  </si>
  <si>
    <t>ECOMMERCE - 47</t>
  </si>
  <si>
    <t>ECOMMERCE - 48</t>
  </si>
  <si>
    <t>ECOMMERCE - 49</t>
  </si>
  <si>
    <t>ECOMMERCE - 50</t>
  </si>
  <si>
    <t>ECOMMERCE - 51</t>
  </si>
  <si>
    <t>ECOMMERCE - 52</t>
  </si>
  <si>
    <t>ECOMMERCE - 53</t>
  </si>
  <si>
    <t>ECOMMERCE - 54</t>
  </si>
  <si>
    <t>ECOMMERCE - 55</t>
  </si>
  <si>
    <t>ECOMMERCE - 56</t>
  </si>
  <si>
    <t>ECOMMERCE - 57</t>
  </si>
  <si>
    <t>ECOMMERCE - 58</t>
  </si>
  <si>
    <t>ECOMMERCE - 59</t>
  </si>
  <si>
    <t>ECOMMERCE - 60</t>
  </si>
  <si>
    <t>ECOMMERCE - 61</t>
  </si>
  <si>
    <t>ECOMMERCE - 62</t>
  </si>
  <si>
    <t>ECOMMERCE - 63</t>
  </si>
  <si>
    <t>ECOMMERCE - 64</t>
  </si>
  <si>
    <t>ECOMMERCE - 65</t>
  </si>
  <si>
    <t>ECOMMERCE - 66</t>
  </si>
  <si>
    <t>ECOMMERCE - 67</t>
  </si>
  <si>
    <t>ECOMMERCE - 68</t>
  </si>
  <si>
    <t>ECOMMERCE - 69</t>
  </si>
  <si>
    <t>ECOMMERCE - 70</t>
  </si>
  <si>
    <t>ECOMMERCE - 71</t>
  </si>
  <si>
    <t>ECOMMERCE - 72</t>
  </si>
  <si>
    <t>ECOMMERCE - 73</t>
  </si>
  <si>
    <t>ECOMMERCE - 74</t>
  </si>
  <si>
    <t>ECOMMERCE - 75</t>
  </si>
  <si>
    <t>ECOMMERCE - 76</t>
  </si>
  <si>
    <t>ECOMMERCE - 77</t>
  </si>
  <si>
    <t>ECOMMERCE - 78</t>
  </si>
  <si>
    <t>ECOMMERCE - 79</t>
  </si>
  <si>
    <t>ECOMMERCE - 80</t>
  </si>
  <si>
    <t>ECOMMERCE - 81</t>
  </si>
  <si>
    <t>ECOMMERCE - 82</t>
  </si>
  <si>
    <t>ECOMMERCE - 83</t>
  </si>
  <si>
    <t>ECOMMERCE - 84</t>
  </si>
  <si>
    <t>ECOMMERCE - 85</t>
  </si>
  <si>
    <t>ECOMMERCE - 86</t>
  </si>
  <si>
    <t>ECOMMERCE - 87</t>
  </si>
  <si>
    <t>ECOMMERCE - 88</t>
  </si>
  <si>
    <t>ECOMMERCE - 89</t>
  </si>
  <si>
    <t>ECOMMERCE - 90</t>
  </si>
  <si>
    <t>ECOMMERCE - 91</t>
  </si>
  <si>
    <t>ECOMMERCE - 92</t>
  </si>
  <si>
    <t>ECOMMERCE - 93</t>
  </si>
  <si>
    <t>ECOMMERCE - 94</t>
  </si>
  <si>
    <t>ECOMMERCE - 95</t>
  </si>
  <si>
    <t>ECOMMERCE - 96</t>
  </si>
  <si>
    <t>ECOMMERCE - 97</t>
  </si>
  <si>
    <t>ECOMMERCE - 98</t>
  </si>
  <si>
    <t>ECOMMERCE - 99</t>
  </si>
  <si>
    <t>ECOMMERCE - 100</t>
  </si>
  <si>
    <t>ECOMMERCE - 101</t>
  </si>
  <si>
    <t>ECOMMERCE - 102</t>
  </si>
  <si>
    <t>ECOMMERCE - 103</t>
  </si>
  <si>
    <t>ECOMMERCE - 104</t>
  </si>
  <si>
    <t>ECOMMERCE - 105</t>
  </si>
  <si>
    <t>ECOMMERCE - 106</t>
  </si>
  <si>
    <t>ECOMMERCE - 107</t>
  </si>
  <si>
    <t>ECOMMERCE - 108</t>
  </si>
  <si>
    <t>ECOMMERCE - 109</t>
  </si>
  <si>
    <t>ECOMMERCE - 110</t>
  </si>
  <si>
    <t>ECOMMERCE - 111</t>
  </si>
  <si>
    <t>ECOMMERCE - 112</t>
  </si>
  <si>
    <t>ECOMMERCE - 113</t>
  </si>
  <si>
    <t>ECOMMERCE - 114</t>
  </si>
  <si>
    <t>ECOMMERCE - 115</t>
  </si>
  <si>
    <t>ECOMMERCE - 116</t>
  </si>
  <si>
    <t>ECOMMERCE - 117</t>
  </si>
  <si>
    <t>ECOMMERCE - 118</t>
  </si>
  <si>
    <t>ECOMMERCE - 119</t>
  </si>
  <si>
    <t>ECOMMERCE - 120</t>
  </si>
  <si>
    <t>ECOMMERCE - 121</t>
  </si>
  <si>
    <t>ECOMMERCE - 122</t>
  </si>
  <si>
    <t>ECOMMERCE - 123</t>
  </si>
  <si>
    <t>ECOMMERCE - 124</t>
  </si>
  <si>
    <t>ECOMMERCE - 125</t>
  </si>
  <si>
    <t>ECOMMERCE - 126</t>
  </si>
  <si>
    <t>ECOMMERCE - 127</t>
  </si>
  <si>
    <t>ECOMMERCE - 128</t>
  </si>
  <si>
    <t>ECOMMERCE - 129</t>
  </si>
  <si>
    <t>ECOMMERCE - 130</t>
  </si>
  <si>
    <t>ECOMMERCE - 131</t>
  </si>
  <si>
    <t>ECOMMERCE - 132</t>
  </si>
  <si>
    <t>ECOMMERCE - 133</t>
  </si>
  <si>
    <t>ECOMMERCE - 134</t>
  </si>
  <si>
    <t>ECOMMERCE - 135</t>
  </si>
  <si>
    <t>ECOMMERCE - 136</t>
  </si>
  <si>
    <t>ECOMMERCE - 137</t>
  </si>
  <si>
    <t>ECOMMERCE - 138</t>
  </si>
  <si>
    <t>ECOMMERCE - 139</t>
  </si>
  <si>
    <t>ECOMMERCE - 140</t>
  </si>
  <si>
    <t>ECOMMERCE - 141</t>
  </si>
  <si>
    <t>ECOMMERCE - 142</t>
  </si>
  <si>
    <t>ECOMMERCE - 143</t>
  </si>
  <si>
    <t>ECOMMERCE - 144</t>
  </si>
  <si>
    <t>ECOMMERCE - 145</t>
  </si>
  <si>
    <t>ECOMMERCE - 146</t>
  </si>
  <si>
    <t>ECOMMERCE - 147</t>
  </si>
  <si>
    <t>ECOMMERCE - 148</t>
  </si>
  <si>
    <t>ECOMMERCE - 149</t>
  </si>
  <si>
    <t>ECOMMERCE - 150</t>
  </si>
  <si>
    <t>ECOMMERCE - 151</t>
  </si>
  <si>
    <t>ECOMMERCE - 152</t>
  </si>
  <si>
    <t>ECOMMERCE - 153</t>
  </si>
  <si>
    <t>ECOMMERCE - 154</t>
  </si>
  <si>
    <t>ECOMMERCE - 155</t>
  </si>
  <si>
    <t xml:space="preserve">SB1 </t>
  </si>
  <si>
    <t>(Multiple Items)</t>
  </si>
  <si>
    <t>Air schedule</t>
  </si>
  <si>
    <t>Year:</t>
  </si>
  <si>
    <t>M Type %</t>
  </si>
  <si>
    <t>Leave them empty if no information gained</t>
  </si>
  <si>
    <r>
      <t xml:space="preserve">Ops day </t>
    </r>
    <r>
      <rPr>
        <b/>
        <sz val="10"/>
        <color rgb="FFFF0000"/>
        <rFont val="Arial Narrow"/>
        <family val="2"/>
      </rPr>
      <t>only one day</t>
    </r>
    <r>
      <rPr>
        <b/>
        <sz val="10"/>
        <rFont val="Arial Narrow"/>
        <family val="2"/>
      </rPr>
      <t xml:space="preserve"> </t>
    </r>
    <r>
      <rPr>
        <b/>
        <sz val="10"/>
        <color rgb="FFFF0000"/>
        <rFont val="Arial Narrow"/>
        <family val="2"/>
      </rPr>
      <t>(Format 1 or 2 or 3….)</t>
    </r>
  </si>
  <si>
    <r>
      <t xml:space="preserve">Arrival Time 
</t>
    </r>
    <r>
      <rPr>
        <b/>
        <sz val="10"/>
        <color rgb="FFFF0000"/>
        <rFont val="Arial Narrow"/>
        <family val="2"/>
      </rPr>
      <t>(Format 00:00 donot put date)</t>
    </r>
  </si>
  <si>
    <t xml:space="preserve">Vehicle Type 
</t>
  </si>
  <si>
    <t>Load type 
(ULD, Baggage Cart)</t>
  </si>
  <si>
    <t>Documents(%)</t>
  </si>
  <si>
    <t>Box (Conveyables)(%)</t>
  </si>
  <si>
    <t>Smalls(%)</t>
  </si>
  <si>
    <t>Dangerous Goods(%)</t>
  </si>
  <si>
    <t>NCOY-Ugly (&lt;30kg)(%)</t>
  </si>
  <si>
    <t>HPC (30kg-68kg)(%)</t>
  </si>
  <si>
    <t>Freight (&gt;68kg)(%)</t>
  </si>
  <si>
    <t>Cold Chain
Parcel(%)</t>
  </si>
  <si>
    <t>x-ray (%)</t>
  </si>
  <si>
    <t>x-ray Bypass(%)</t>
  </si>
  <si>
    <t>Bypass no sort(%)</t>
  </si>
  <si>
    <t>High Values(%)</t>
  </si>
  <si>
    <t>Low Values(%)</t>
  </si>
  <si>
    <t>Service Movement (SRN Hub Only)(%)</t>
  </si>
  <si>
    <r>
      <t xml:space="preserve">Departure Time 
</t>
    </r>
    <r>
      <rPr>
        <b/>
        <sz val="10"/>
        <color rgb="FFFF0000"/>
        <rFont val="Arial Narrow"/>
        <family val="2"/>
      </rPr>
      <t>(Format 00:00 donot put date)</t>
    </r>
  </si>
  <si>
    <t>angol</t>
  </si>
  <si>
    <t>antofagasta</t>
  </si>
  <si>
    <t>arica</t>
  </si>
  <si>
    <t>calama</t>
  </si>
  <si>
    <t>castro</t>
  </si>
  <si>
    <t>chillan</t>
  </si>
  <si>
    <t>concepcion</t>
  </si>
  <si>
    <t>copiapo</t>
  </si>
  <si>
    <t>coyhaique</t>
  </si>
  <si>
    <t>curico</t>
  </si>
  <si>
    <t>delivery dom - hw 30%</t>
  </si>
  <si>
    <t>delivery dom - hw 70%</t>
  </si>
  <si>
    <t>ecommerce - 1</t>
  </si>
  <si>
    <t>ecommerce - 10</t>
  </si>
  <si>
    <t>ecommerce - 100</t>
  </si>
  <si>
    <t>ecommerce - 101</t>
  </si>
  <si>
    <t>ecommerce - 102</t>
  </si>
  <si>
    <t>ecommerce - 103</t>
  </si>
  <si>
    <t>ecommerce - 104</t>
  </si>
  <si>
    <t>ecommerce - 105</t>
  </si>
  <si>
    <t>ecommerce - 106</t>
  </si>
  <si>
    <t>ecommerce - 107</t>
  </si>
  <si>
    <t>ecommerce - 108</t>
  </si>
  <si>
    <t>ecommerce - 109</t>
  </si>
  <si>
    <t>ecommerce - 11</t>
  </si>
  <si>
    <t>ecommerce - 110</t>
  </si>
  <si>
    <t>ecommerce - 111</t>
  </si>
  <si>
    <t>ecommerce - 112</t>
  </si>
  <si>
    <t>ecommerce - 113</t>
  </si>
  <si>
    <t>ecommerce - 114</t>
  </si>
  <si>
    <t>ecommerce - 115</t>
  </si>
  <si>
    <t>ecommerce - 116</t>
  </si>
  <si>
    <t>ecommerce - 117</t>
  </si>
  <si>
    <t>ecommerce - 118</t>
  </si>
  <si>
    <t>ecommerce - 119</t>
  </si>
  <si>
    <t>ecommerce - 12</t>
  </si>
  <si>
    <t>ecommerce - 120</t>
  </si>
  <si>
    <t>ecommerce - 121</t>
  </si>
  <si>
    <t>ecommerce - 122</t>
  </si>
  <si>
    <t>ecommerce - 123</t>
  </si>
  <si>
    <t>ecommerce - 124</t>
  </si>
  <si>
    <t>ecommerce - 125</t>
  </si>
  <si>
    <t>ecommerce - 126</t>
  </si>
  <si>
    <t>ecommerce - 127</t>
  </si>
  <si>
    <t>ecommerce - 128</t>
  </si>
  <si>
    <t>ecommerce - 129</t>
  </si>
  <si>
    <t>ecommerce - 13</t>
  </si>
  <si>
    <t>ecommerce - 130</t>
  </si>
  <si>
    <t>ecommerce - 131</t>
  </si>
  <si>
    <t>ecommerce - 132</t>
  </si>
  <si>
    <t>ecommerce - 133</t>
  </si>
  <si>
    <t>ecommerce - 134</t>
  </si>
  <si>
    <t>ecommerce - 135</t>
  </si>
  <si>
    <t>ecommerce - 136</t>
  </si>
  <si>
    <t>ecommerce - 137</t>
  </si>
  <si>
    <t>ecommerce - 138</t>
  </si>
  <si>
    <t>ecommerce - 139</t>
  </si>
  <si>
    <t>ecommerce - 14</t>
  </si>
  <si>
    <t>ecommerce - 140</t>
  </si>
  <si>
    <t>ecommerce - 141</t>
  </si>
  <si>
    <t>ecommerce - 142</t>
  </si>
  <si>
    <t>ecommerce - 143</t>
  </si>
  <si>
    <t>ecommerce - 144</t>
  </si>
  <si>
    <t>ecommerce - 145</t>
  </si>
  <si>
    <t>ecommerce - 146</t>
  </si>
  <si>
    <t>ecommerce - 147</t>
  </si>
  <si>
    <t>ecommerce - 148</t>
  </si>
  <si>
    <t>ecommerce - 149</t>
  </si>
  <si>
    <t>ecommerce - 15</t>
  </si>
  <si>
    <t>ecommerce - 150</t>
  </si>
  <si>
    <t>ecommerce - 151</t>
  </si>
  <si>
    <t>ecommerce - 152</t>
  </si>
  <si>
    <t>ecommerce - 153</t>
  </si>
  <si>
    <t>ecommerce - 154</t>
  </si>
  <si>
    <t>ecommerce - 155</t>
  </si>
  <si>
    <t>ecommerce - 16</t>
  </si>
  <si>
    <t>ecommerce - 17</t>
  </si>
  <si>
    <t>ecommerce - 18</t>
  </si>
  <si>
    <t>ecommerce - 19</t>
  </si>
  <si>
    <t>ecommerce - 2</t>
  </si>
  <si>
    <t>ecommerce - 20</t>
  </si>
  <si>
    <t>ecommerce - 21</t>
  </si>
  <si>
    <t>ecommerce - 22</t>
  </si>
  <si>
    <t>ecommerce - 23</t>
  </si>
  <si>
    <t>ecommerce - 24</t>
  </si>
  <si>
    <t>ecommerce - 25</t>
  </si>
  <si>
    <t>ecommerce - 26</t>
  </si>
  <si>
    <t>ecommerce - 27</t>
  </si>
  <si>
    <t>ecommerce - 28</t>
  </si>
  <si>
    <t>ecommerce - 29</t>
  </si>
  <si>
    <t>ecommerce - 3</t>
  </si>
  <si>
    <t>ecommerce - 30</t>
  </si>
  <si>
    <t>ecommerce - 31</t>
  </si>
  <si>
    <t>ecommerce - 32</t>
  </si>
  <si>
    <t>ecommerce - 33</t>
  </si>
  <si>
    <t>ecommerce - 34</t>
  </si>
  <si>
    <t>ecommerce - 35</t>
  </si>
  <si>
    <t>ecommerce - 36</t>
  </si>
  <si>
    <t>ecommerce - 37</t>
  </si>
  <si>
    <t>ecommerce - 38</t>
  </si>
  <si>
    <t>ecommerce - 39</t>
  </si>
  <si>
    <t>ecommerce - 4</t>
  </si>
  <si>
    <t>ecommerce - 40</t>
  </si>
  <si>
    <t>ecommerce - 41</t>
  </si>
  <si>
    <t>ecommerce - 42</t>
  </si>
  <si>
    <t>ecommerce - 43</t>
  </si>
  <si>
    <t>ecommerce - 44</t>
  </si>
  <si>
    <t>ecommerce - 45</t>
  </si>
  <si>
    <t>ecommerce - 46</t>
  </si>
  <si>
    <t>ecommerce - 47</t>
  </si>
  <si>
    <t>ecommerce - 48</t>
  </si>
  <si>
    <t>ecommerce - 49</t>
  </si>
  <si>
    <t>ecommerce - 5</t>
  </si>
  <si>
    <t>ecommerce - 50</t>
  </si>
  <si>
    <t>ecommerce - 51</t>
  </si>
  <si>
    <t>ecommerce - 52</t>
  </si>
  <si>
    <t>ecommerce - 53</t>
  </si>
  <si>
    <t>ecommerce - 54</t>
  </si>
  <si>
    <t>ecommerce - 55</t>
  </si>
  <si>
    <t>ecommerce - 56</t>
  </si>
  <si>
    <t>ecommerce - 57</t>
  </si>
  <si>
    <t>ecommerce - 58</t>
  </si>
  <si>
    <t>ecommerce - 59</t>
  </si>
  <si>
    <t>ecommerce - 6</t>
  </si>
  <si>
    <t>ecommerce - 60</t>
  </si>
  <si>
    <t>ecommerce - 61</t>
  </si>
  <si>
    <t>ecommerce - 62</t>
  </si>
  <si>
    <t>ecommerce - 63</t>
  </si>
  <si>
    <t>ecommerce - 64</t>
  </si>
  <si>
    <t>ecommerce - 65</t>
  </si>
  <si>
    <t>ecommerce - 66</t>
  </si>
  <si>
    <t>ecommerce - 67</t>
  </si>
  <si>
    <t>ecommerce - 68</t>
  </si>
  <si>
    <t>ecommerce - 69</t>
  </si>
  <si>
    <t>ecommerce - 7</t>
  </si>
  <si>
    <t>ecommerce - 70</t>
  </si>
  <si>
    <t>ecommerce - 71</t>
  </si>
  <si>
    <t>ecommerce - 72</t>
  </si>
  <si>
    <t>ecommerce - 73</t>
  </si>
  <si>
    <t>ecommerce - 74</t>
  </si>
  <si>
    <t>ecommerce - 75</t>
  </si>
  <si>
    <t>ecommerce - 76</t>
  </si>
  <si>
    <t>ecommerce - 77</t>
  </si>
  <si>
    <t>ecommerce - 78</t>
  </si>
  <si>
    <t>ecommerce - 79</t>
  </si>
  <si>
    <t>ecommerce - 8</t>
  </si>
  <si>
    <t>ecommerce - 80</t>
  </si>
  <si>
    <t>ecommerce - 81</t>
  </si>
  <si>
    <t>ecommerce - 82</t>
  </si>
  <si>
    <t>ecommerce - 83</t>
  </si>
  <si>
    <t>ecommerce - 84</t>
  </si>
  <si>
    <t>ecommerce - 85</t>
  </si>
  <si>
    <t>ecommerce - 86</t>
  </si>
  <si>
    <t>ecommerce - 87</t>
  </si>
  <si>
    <t>ecommerce - 88</t>
  </si>
  <si>
    <t>ecommerce - 89</t>
  </si>
  <si>
    <t>ecommerce - 9</t>
  </si>
  <si>
    <t>ecommerce - 90</t>
  </si>
  <si>
    <t>ecommerce - 91</t>
  </si>
  <si>
    <t>ecommerce - 92</t>
  </si>
  <si>
    <t>ecommerce - 93</t>
  </si>
  <si>
    <t>ecommerce - 94</t>
  </si>
  <si>
    <t>ecommerce - 95</t>
  </si>
  <si>
    <t>ecommerce - 96</t>
  </si>
  <si>
    <t>ecommerce - 97</t>
  </si>
  <si>
    <t>ecommerce - 98</t>
  </si>
  <si>
    <t>ecommerce - 99</t>
  </si>
  <si>
    <t>international truck</t>
  </si>
  <si>
    <t>iquique</t>
  </si>
  <si>
    <t>la serena</t>
  </si>
  <si>
    <t>linares</t>
  </si>
  <si>
    <t>los angeles</t>
  </si>
  <si>
    <t>los vilos</t>
  </si>
  <si>
    <t>osorno</t>
  </si>
  <si>
    <t>ovalle</t>
  </si>
  <si>
    <t>puerto montt</t>
  </si>
  <si>
    <t>punta arenas</t>
  </si>
  <si>
    <t>qu1</t>
  </si>
  <si>
    <t>rancagua</t>
  </si>
  <si>
    <t>san antonio</t>
  </si>
  <si>
    <t>san felipe</t>
  </si>
  <si>
    <t>san fernando</t>
  </si>
  <si>
    <t>sb1</t>
  </si>
  <si>
    <t>scla - 1</t>
  </si>
  <si>
    <t>scla - 2</t>
  </si>
  <si>
    <t>scla - 3</t>
  </si>
  <si>
    <t>scla - 4</t>
  </si>
  <si>
    <t>scla - 5</t>
  </si>
  <si>
    <t>st4</t>
  </si>
  <si>
    <t>st5</t>
  </si>
  <si>
    <t>talca</t>
  </si>
  <si>
    <t>temuco</t>
  </si>
  <si>
    <t>valdivia</t>
  </si>
  <si>
    <t>vallenar</t>
  </si>
  <si>
    <t>villarrica</t>
  </si>
  <si>
    <t>viña del mar</t>
  </si>
  <si>
    <t>vuelta 01  dropbox 20% &gt;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</si>
</sst>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_(* #,##0.00_);_(* \(#,##0.00\);_(* &quot;-&quot;??_);_(@_)"/>
    <numFmt numFmtId="165" formatCode="ddd\ hh:mm"/>
    <numFmt numFmtId="166" formatCode="_-* #,##0.00\ _€_-;\-* #,##0.00\ _€_-;_-* &quot;-&quot;??\ _€_-;_-@_-"/>
    <numFmt numFmtId="167" formatCode="_-* #,##0\ _€_-;\-* #,##0\ _€_-;_-* &quot;-&quot;??\ _€_-;_-@_-"/>
    <numFmt numFmtId="168" formatCode="[$-F400]h:mm:ss\ AM/PM"/>
    <numFmt numFmtId="169" formatCode="_-* #,##0.00\ &quot;€&quot;_-;\-* #,##0.00\ &quot;€&quot;_-;_-* &quot;-&quot;??\ &quot;€&quot;_-;_-@_-"/>
    <numFmt numFmtId="170" formatCode="0.000000000000000%"/>
    <numFmt numFmtId="171" formatCode="0.0"/>
    <numFmt numFmtId="172" formatCode="0.0%"/>
    <numFmt numFmtId="173" formatCode="0.0000000000000%"/>
    <numFmt numFmtId="174" formatCode="_(* #,##0_);_(* \(#,##0\);_(* &quot;-&quot;??_);_(@_)"/>
    <numFmt numFmtId="175" formatCode="0.000"/>
    <numFmt numFmtId="176" formatCode="0.000000000000000"/>
    <numFmt numFmtId="177" formatCode="0.000%"/>
    <numFmt numFmtId="178" formatCode="h:mm:ss;@"/>
    <numFmt numFmtId="179" formatCode="d/m/yy\ h:mm;@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Arial"/>
      <family val="2"/>
    </font>
    <font>
      <b/>
      <sz val="10"/>
      <color rgb="FF0070C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name val="Comic Sans MS"/>
      <family val="4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4"/>
      <name val="Arial"/>
      <family val="2"/>
    </font>
    <font>
      <sz val="10"/>
      <color rgb="FF0070C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color theme="0"/>
      <name val="Arial Narrow"/>
      <family val="2"/>
    </font>
    <font>
      <sz val="10"/>
      <color theme="0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theme="1"/>
      <name val="Arial Narrow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0">
    <xf numFmtId="0" fontId="0" fillId="0" borderId="0"/>
    <xf numFmtId="9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3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5" fillId="0" borderId="0"/>
    <xf numFmtId="0" fontId="1" fillId="0" borderId="0"/>
    <xf numFmtId="0" fontId="5" fillId="0" borderId="0"/>
    <xf numFmtId="0" fontId="17" fillId="2" borderId="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8" fillId="0" borderId="0"/>
    <xf numFmtId="0" fontId="21" fillId="6" borderId="15" applyNumberFormat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28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Border="1"/>
    <xf numFmtId="0" fontId="0" fillId="0" borderId="0" xfId="0" applyNumberFormat="1" applyFont="1" applyBorder="1"/>
    <xf numFmtId="0" fontId="5" fillId="0" borderId="0" xfId="0" applyFont="1"/>
    <xf numFmtId="0" fontId="0" fillId="0" borderId="0" xfId="0" applyNumberFormat="1"/>
    <xf numFmtId="0" fontId="6" fillId="0" borderId="0" xfId="0" applyFont="1"/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11" fillId="4" borderId="2" xfId="0" applyFont="1" applyFill="1" applyBorder="1" applyAlignment="1" applyProtection="1">
      <alignment horizontal="center" vertical="center" wrapTex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/>
      <protection locked="0"/>
    </xf>
    <xf numFmtId="165" fontId="12" fillId="0" borderId="2" xfId="0" applyNumberFormat="1" applyFont="1" applyFill="1" applyBorder="1" applyAlignment="1">
      <alignment horizontal="center" vertical="center" wrapText="1"/>
    </xf>
    <xf numFmtId="167" fontId="12" fillId="0" borderId="2" xfId="2" applyNumberFormat="1" applyFont="1" applyFill="1" applyBorder="1" applyAlignment="1">
      <alignment horizontal="center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3" fillId="3" borderId="2" xfId="3" applyFont="1" applyFill="1" applyBorder="1" applyAlignment="1">
      <alignment horizontal="center" wrapText="1"/>
    </xf>
    <xf numFmtId="0" fontId="13" fillId="3" borderId="2" xfId="3" applyNumberFormat="1" applyFont="1" applyFill="1" applyBorder="1" applyAlignment="1">
      <alignment horizontal="center" wrapText="1"/>
    </xf>
    <xf numFmtId="0" fontId="13" fillId="3" borderId="2" xfId="3" applyFont="1" applyFill="1" applyBorder="1" applyAlignment="1">
      <alignment wrapText="1"/>
    </xf>
    <xf numFmtId="1" fontId="13" fillId="3" borderId="2" xfId="3" applyNumberFormat="1" applyFont="1" applyFill="1" applyBorder="1" applyAlignment="1">
      <alignment horizontal="center" wrapText="1"/>
    </xf>
    <xf numFmtId="9" fontId="13" fillId="3" borderId="2" xfId="1" applyFont="1" applyFill="1" applyBorder="1" applyAlignment="1">
      <alignment horizontal="center" wrapText="1"/>
    </xf>
    <xf numFmtId="9" fontId="13" fillId="3" borderId="2" xfId="4" applyFont="1" applyFill="1" applyBorder="1" applyAlignment="1">
      <alignment horizontal="center" wrapText="1"/>
    </xf>
    <xf numFmtId="165" fontId="13" fillId="0" borderId="3" xfId="3" applyNumberFormat="1" applyFont="1" applyFill="1" applyBorder="1" applyAlignment="1">
      <alignment horizontal="left" wrapText="1"/>
    </xf>
    <xf numFmtId="168" fontId="5" fillId="3" borderId="2" xfId="5" applyNumberFormat="1" applyFont="1" applyFill="1" applyBorder="1" applyAlignment="1">
      <alignment horizontal="center"/>
    </xf>
    <xf numFmtId="1" fontId="0" fillId="0" borderId="0" xfId="0" applyNumberFormat="1" applyFont="1"/>
    <xf numFmtId="0" fontId="5" fillId="3" borderId="2" xfId="0" applyFont="1" applyFill="1" applyBorder="1" applyAlignment="1">
      <alignment horizontal="center"/>
    </xf>
    <xf numFmtId="0" fontId="2" fillId="0" borderId="0" xfId="0" applyFont="1"/>
    <xf numFmtId="0" fontId="1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5" applyFont="1"/>
    <xf numFmtId="0" fontId="19" fillId="0" borderId="0" xfId="3" applyFont="1" applyFill="1" applyBorder="1" applyAlignment="1">
      <alignment horizontal="center" wrapText="1"/>
    </xf>
    <xf numFmtId="1" fontId="0" fillId="0" borderId="0" xfId="0" applyNumberFormat="1" applyFont="1" applyBorder="1"/>
    <xf numFmtId="1" fontId="13" fillId="3" borderId="2" xfId="1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11" fillId="4" borderId="5" xfId="0" applyFont="1" applyFill="1" applyBorder="1" applyAlignment="1" applyProtection="1">
      <alignment horizontal="center" vertical="center" wrapText="1"/>
      <protection locked="0"/>
    </xf>
    <xf numFmtId="1" fontId="13" fillId="3" borderId="5" xfId="3" applyNumberFormat="1" applyFont="1" applyFill="1" applyBorder="1" applyAlignment="1">
      <alignment horizontal="center" wrapText="1"/>
    </xf>
    <xf numFmtId="9" fontId="13" fillId="3" borderId="5" xfId="1" applyFont="1" applyFill="1" applyBorder="1" applyAlignment="1">
      <alignment horizontal="center" wrapText="1"/>
    </xf>
    <xf numFmtId="0" fontId="11" fillId="4" borderId="6" xfId="0" applyFont="1" applyFill="1" applyBorder="1" applyAlignment="1" applyProtection="1">
      <alignment horizontal="center" vertical="center" wrapText="1"/>
      <protection locked="0"/>
    </xf>
    <xf numFmtId="9" fontId="13" fillId="0" borderId="6" xfId="4" applyFont="1" applyFill="1" applyBorder="1" applyAlignment="1">
      <alignment horizontal="center" wrapText="1"/>
    </xf>
    <xf numFmtId="0" fontId="11" fillId="4" borderId="10" xfId="0" applyFont="1" applyFill="1" applyBorder="1" applyAlignment="1" applyProtection="1">
      <alignment horizontal="center" vertical="center" wrapText="1"/>
      <protection locked="0"/>
    </xf>
    <xf numFmtId="0" fontId="11" fillId="4" borderId="11" xfId="0" applyFont="1" applyFill="1" applyBorder="1" applyAlignment="1" applyProtection="1">
      <alignment horizontal="center" vertical="center" wrapText="1"/>
      <protection locked="0"/>
    </xf>
    <xf numFmtId="9" fontId="13" fillId="3" borderId="10" xfId="1" applyFont="1" applyFill="1" applyBorder="1" applyAlignment="1">
      <alignment horizontal="center" wrapText="1"/>
    </xf>
    <xf numFmtId="9" fontId="13" fillId="3" borderId="11" xfId="1" applyFont="1" applyFill="1" applyBorder="1" applyAlignment="1">
      <alignment horizontal="center" wrapText="1"/>
    </xf>
    <xf numFmtId="165" fontId="12" fillId="0" borderId="6" xfId="0" applyNumberFormat="1" applyFont="1" applyFill="1" applyBorder="1" applyAlignment="1">
      <alignment horizontal="center" vertical="center" wrapText="1"/>
    </xf>
    <xf numFmtId="165" fontId="13" fillId="0" borderId="12" xfId="3" applyNumberFormat="1" applyFont="1" applyFill="1" applyBorder="1" applyAlignment="1">
      <alignment horizontal="left" wrapText="1"/>
    </xf>
    <xf numFmtId="16" fontId="13" fillId="3" borderId="2" xfId="3" applyNumberFormat="1" applyFont="1" applyFill="1" applyBorder="1" applyAlignment="1">
      <alignment horizontal="center" wrapText="1"/>
    </xf>
    <xf numFmtId="170" fontId="13" fillId="3" borderId="2" xfId="1" applyNumberFormat="1" applyFont="1" applyFill="1" applyBorder="1" applyAlignment="1">
      <alignment horizontal="center" wrapText="1"/>
    </xf>
    <xf numFmtId="168" fontId="5" fillId="0" borderId="0" xfId="5" applyNumberFormat="1" applyFont="1" applyFill="1" applyBorder="1" applyAlignment="1">
      <alignment horizontal="center"/>
    </xf>
    <xf numFmtId="0" fontId="0" fillId="0" borderId="0" xfId="0" applyFont="1" applyFill="1" applyBorder="1"/>
    <xf numFmtId="0" fontId="5" fillId="0" borderId="0" xfId="3" applyFont="1" applyFill="1" applyBorder="1" applyAlignment="1">
      <alignment horizontal="center" wrapText="1"/>
    </xf>
    <xf numFmtId="0" fontId="5" fillId="0" borderId="0" xfId="3" applyFont="1" applyFill="1" applyBorder="1" applyAlignment="1">
      <alignment wrapText="1"/>
    </xf>
    <xf numFmtId="9" fontId="5" fillId="0" borderId="0" xfId="4" applyFont="1" applyFill="1" applyBorder="1" applyAlignment="1">
      <alignment horizontal="center" wrapText="1"/>
    </xf>
    <xf numFmtId="165" fontId="5" fillId="0" borderId="0" xfId="3" applyNumberFormat="1" applyFont="1" applyFill="1" applyBorder="1" applyAlignment="1">
      <alignment horizontal="left" wrapText="1"/>
    </xf>
    <xf numFmtId="49" fontId="5" fillId="0" borderId="0" xfId="3" applyNumberFormat="1" applyFont="1" applyFill="1" applyBorder="1" applyAlignment="1">
      <alignment horizontal="center" wrapText="1"/>
    </xf>
    <xf numFmtId="0" fontId="6" fillId="0" borderId="0" xfId="0" applyFont="1" applyFill="1" applyBorder="1"/>
    <xf numFmtId="0" fontId="2" fillId="0" borderId="0" xfId="0" applyFont="1" applyFill="1" applyBorder="1"/>
    <xf numFmtId="1" fontId="0" fillId="0" borderId="0" xfId="0" applyNumberFormat="1" applyFont="1" applyFill="1" applyBorder="1"/>
    <xf numFmtId="0" fontId="5" fillId="0" borderId="0" xfId="3" applyNumberFormat="1" applyFont="1" applyFill="1" applyBorder="1" applyAlignment="1">
      <alignment horizontal="center" wrapText="1"/>
    </xf>
    <xf numFmtId="9" fontId="5" fillId="0" borderId="0" xfId="1" applyFont="1" applyFill="1" applyBorder="1" applyAlignment="1">
      <alignment horizontal="center" wrapText="1"/>
    </xf>
    <xf numFmtId="1" fontId="13" fillId="3" borderId="5" xfId="1" applyNumberFormat="1" applyFont="1" applyFill="1" applyBorder="1" applyAlignment="1">
      <alignment horizontal="center" wrapText="1"/>
    </xf>
    <xf numFmtId="1" fontId="5" fillId="0" borderId="0" xfId="3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 vertical="center"/>
    </xf>
    <xf numFmtId="0" fontId="22" fillId="0" borderId="0" xfId="5" applyFont="1"/>
    <xf numFmtId="0" fontId="5" fillId="0" borderId="0" xfId="5" applyFont="1" applyAlignment="1">
      <alignment horizontal="center"/>
    </xf>
    <xf numFmtId="0" fontId="23" fillId="0" borderId="0" xfId="5" applyFont="1" applyAlignment="1">
      <alignment horizontal="center"/>
    </xf>
    <xf numFmtId="0" fontId="5" fillId="0" borderId="2" xfId="5" applyFont="1" applyBorder="1"/>
    <xf numFmtId="0" fontId="9" fillId="0" borderId="0" xfId="5" applyFont="1"/>
    <xf numFmtId="0" fontId="9" fillId="3" borderId="2" xfId="5" applyFont="1" applyFill="1" applyBorder="1" applyAlignment="1">
      <alignment horizontal="center" vertical="center"/>
    </xf>
    <xf numFmtId="0" fontId="5" fillId="3" borderId="2" xfId="5" applyFont="1" applyFill="1" applyBorder="1"/>
    <xf numFmtId="0" fontId="9" fillId="0" borderId="0" xfId="5" applyFont="1" applyFill="1" applyBorder="1" applyAlignment="1">
      <alignment horizontal="center" vertical="center"/>
    </xf>
    <xf numFmtId="0" fontId="5" fillId="7" borderId="2" xfId="5" applyFont="1" applyFill="1" applyBorder="1"/>
    <xf numFmtId="0" fontId="5" fillId="8" borderId="2" xfId="5" applyFont="1" applyFill="1" applyBorder="1"/>
    <xf numFmtId="0" fontId="5" fillId="0" borderId="0" xfId="5" applyFont="1" applyBorder="1"/>
    <xf numFmtId="0" fontId="23" fillId="0" borderId="0" xfId="5" applyFont="1"/>
    <xf numFmtId="0" fontId="23" fillId="0" borderId="0" xfId="5" applyFont="1" applyFill="1" applyAlignment="1">
      <alignment horizontal="right"/>
    </xf>
    <xf numFmtId="1" fontId="5" fillId="7" borderId="2" xfId="5" applyNumberFormat="1" applyFont="1" applyFill="1" applyBorder="1" applyAlignment="1">
      <alignment horizontal="left" vertical="center"/>
    </xf>
    <xf numFmtId="0" fontId="5" fillId="0" borderId="0" xfId="5" applyFont="1" applyFill="1"/>
    <xf numFmtId="0" fontId="24" fillId="0" borderId="0" xfId="5" applyFont="1" applyAlignment="1">
      <alignment horizontal="center"/>
    </xf>
    <xf numFmtId="0" fontId="23" fillId="0" borderId="0" xfId="5" applyFont="1" applyAlignment="1">
      <alignment horizontal="right"/>
    </xf>
    <xf numFmtId="1" fontId="25" fillId="0" borderId="2" xfId="5" applyNumberFormat="1" applyFont="1" applyFill="1" applyBorder="1" applyAlignment="1">
      <alignment horizontal="center" vertical="center"/>
    </xf>
    <xf numFmtId="0" fontId="25" fillId="0" borderId="2" xfId="5" applyFont="1" applyFill="1" applyBorder="1" applyAlignment="1">
      <alignment horizontal="center" vertical="center"/>
    </xf>
    <xf numFmtId="9" fontId="26" fillId="7" borderId="2" xfId="5" applyNumberFormat="1" applyFont="1" applyFill="1" applyBorder="1"/>
    <xf numFmtId="9" fontId="26" fillId="7" borderId="2" xfId="21" applyFont="1" applyFill="1" applyBorder="1"/>
    <xf numFmtId="0" fontId="5" fillId="0" borderId="0" xfId="5" applyFont="1" applyFill="1" applyBorder="1"/>
    <xf numFmtId="0" fontId="9" fillId="0" borderId="0" xfId="5" applyFont="1" applyFill="1" applyBorder="1" applyAlignment="1">
      <alignment horizontal="center"/>
    </xf>
    <xf numFmtId="0" fontId="9" fillId="0" borderId="0" xfId="5" applyFont="1" applyFill="1" applyBorder="1"/>
    <xf numFmtId="0" fontId="5" fillId="0" borderId="0" xfId="5" applyFont="1" applyFill="1" applyBorder="1" applyAlignment="1">
      <alignment horizontal="left" vertical="center"/>
    </xf>
    <xf numFmtId="1" fontId="5" fillId="7" borderId="2" xfId="5" applyNumberFormat="1" applyFont="1" applyFill="1" applyBorder="1" applyAlignment="1">
      <alignment horizontal="center" vertical="center"/>
    </xf>
    <xf numFmtId="1" fontId="5" fillId="0" borderId="0" xfId="5" applyNumberFormat="1" applyFont="1" applyFill="1" applyBorder="1" applyAlignment="1">
      <alignment horizontal="center" vertical="center"/>
    </xf>
    <xf numFmtId="20" fontId="5" fillId="7" borderId="4" xfId="5" applyNumberFormat="1" applyFont="1" applyFill="1" applyBorder="1" applyAlignment="1">
      <alignment horizontal="center" vertical="center"/>
    </xf>
    <xf numFmtId="0" fontId="27" fillId="0" borderId="0" xfId="5" applyFont="1"/>
    <xf numFmtId="20" fontId="5" fillId="7" borderId="2" xfId="5" applyNumberFormat="1" applyFont="1" applyFill="1" applyBorder="1" applyAlignment="1">
      <alignment horizontal="center" vertical="center"/>
    </xf>
    <xf numFmtId="20" fontId="5" fillId="0" borderId="16" xfId="5" applyNumberFormat="1" applyFont="1" applyFill="1" applyBorder="1" applyAlignment="1">
      <alignment horizontal="center" vertical="center"/>
    </xf>
    <xf numFmtId="0" fontId="9" fillId="9" borderId="0" xfId="5" applyFont="1" applyFill="1"/>
    <xf numFmtId="0" fontId="5" fillId="9" borderId="0" xfId="5" applyFont="1" applyFill="1" applyBorder="1"/>
    <xf numFmtId="0" fontId="5" fillId="9" borderId="0" xfId="5" applyFont="1" applyFill="1" applyBorder="1" applyAlignment="1">
      <alignment horizontal="center"/>
    </xf>
    <xf numFmtId="0" fontId="23" fillId="9" borderId="0" xfId="5" applyFont="1" applyFill="1"/>
    <xf numFmtId="0" fontId="5" fillId="9" borderId="0" xfId="5" applyFont="1" applyFill="1"/>
    <xf numFmtId="0" fontId="26" fillId="0" borderId="0" xfId="5" applyFont="1" applyFill="1" applyBorder="1" applyAlignment="1"/>
    <xf numFmtId="0" fontId="23" fillId="0" borderId="0" xfId="5" applyFont="1" applyFill="1"/>
    <xf numFmtId="0" fontId="9" fillId="0" borderId="0" xfId="5" applyFont="1" applyBorder="1"/>
    <xf numFmtId="9" fontId="5" fillId="7" borderId="2" xfId="21" applyFont="1" applyFill="1" applyBorder="1" applyAlignment="1">
      <alignment horizontal="center"/>
    </xf>
    <xf numFmtId="0" fontId="5" fillId="0" borderId="0" xfId="5" applyFont="1" applyBorder="1" applyAlignment="1">
      <alignment horizontal="left"/>
    </xf>
    <xf numFmtId="0" fontId="5" fillId="0" borderId="0" xfId="5" applyFont="1" applyBorder="1" applyAlignment="1">
      <alignment horizontal="center"/>
    </xf>
    <xf numFmtId="1" fontId="5" fillId="0" borderId="2" xfId="5" applyNumberFormat="1" applyFont="1" applyFill="1" applyBorder="1" applyAlignment="1">
      <alignment horizontal="center" vertical="center"/>
    </xf>
    <xf numFmtId="0" fontId="5" fillId="0" borderId="2" xfId="5" applyFont="1" applyBorder="1" applyAlignment="1">
      <alignment horizontal="center"/>
    </xf>
    <xf numFmtId="0" fontId="5" fillId="7" borderId="2" xfId="21" applyNumberFormat="1" applyFont="1" applyFill="1" applyBorder="1" applyAlignment="1">
      <alignment horizontal="center"/>
    </xf>
    <xf numFmtId="1" fontId="5" fillId="0" borderId="2" xfId="5" applyNumberFormat="1" applyFont="1" applyBorder="1" applyAlignment="1">
      <alignment horizontal="center"/>
    </xf>
    <xf numFmtId="0" fontId="5" fillId="0" borderId="0" xfId="5" applyFont="1" applyFill="1" applyBorder="1" applyAlignment="1">
      <alignment horizontal="center"/>
    </xf>
    <xf numFmtId="0" fontId="5" fillId="3" borderId="4" xfId="5" applyFont="1" applyFill="1" applyBorder="1"/>
    <xf numFmtId="1" fontId="5" fillId="0" borderId="4" xfId="5" applyNumberFormat="1" applyFont="1" applyFill="1" applyBorder="1" applyAlignment="1">
      <alignment horizontal="center" vertical="center"/>
    </xf>
    <xf numFmtId="0" fontId="5" fillId="0" borderId="4" xfId="5" applyFont="1" applyBorder="1" applyAlignment="1">
      <alignment horizontal="center"/>
    </xf>
    <xf numFmtId="0" fontId="5" fillId="7" borderId="4" xfId="21" applyNumberFormat="1" applyFont="1" applyFill="1" applyBorder="1" applyAlignment="1">
      <alignment horizontal="center"/>
    </xf>
    <xf numFmtId="1" fontId="5" fillId="0" borderId="4" xfId="5" applyNumberFormat="1" applyFont="1" applyBorder="1" applyAlignment="1">
      <alignment horizontal="center"/>
    </xf>
    <xf numFmtId="0" fontId="5" fillId="0" borderId="16" xfId="5" applyFont="1" applyFill="1" applyBorder="1"/>
    <xf numFmtId="1" fontId="5" fillId="0" borderId="16" xfId="5" applyNumberFormat="1" applyFont="1" applyFill="1" applyBorder="1" applyAlignment="1">
      <alignment horizontal="center" vertical="center"/>
    </xf>
    <xf numFmtId="0" fontId="5" fillId="0" borderId="16" xfId="5" applyFont="1" applyFill="1" applyBorder="1" applyAlignment="1">
      <alignment horizontal="center"/>
    </xf>
    <xf numFmtId="0" fontId="5" fillId="0" borderId="16" xfId="21" applyNumberFormat="1" applyFont="1" applyFill="1" applyBorder="1" applyAlignment="1">
      <alignment horizontal="center"/>
    </xf>
    <xf numFmtId="1" fontId="5" fillId="0" borderId="16" xfId="5" applyNumberFormat="1" applyFont="1" applyFill="1" applyBorder="1" applyAlignment="1">
      <alignment horizontal="center"/>
    </xf>
    <xf numFmtId="1" fontId="5" fillId="7" borderId="5" xfId="5" applyNumberFormat="1" applyFont="1" applyFill="1" applyBorder="1" applyAlignment="1">
      <alignment horizontal="center" vertical="center"/>
    </xf>
    <xf numFmtId="9" fontId="27" fillId="0" borderId="17" xfId="21" applyFont="1" applyFill="1" applyBorder="1" applyAlignment="1">
      <alignment horizontal="center" vertical="center"/>
    </xf>
    <xf numFmtId="0" fontId="6" fillId="0" borderId="0" xfId="27" applyFont="1" applyFill="1" applyBorder="1" applyAlignment="1" applyProtection="1">
      <alignment horizontal="left" vertical="center"/>
    </xf>
    <xf numFmtId="0" fontId="1" fillId="0" borderId="0" xfId="20" applyFont="1" applyFill="1" applyBorder="1" applyAlignment="1" applyProtection="1">
      <alignment horizontal="left" vertical="center"/>
    </xf>
    <xf numFmtId="0" fontId="28" fillId="0" borderId="0" xfId="14" applyFont="1" applyBorder="1" applyAlignment="1" applyProtection="1">
      <alignment horizontal="left" vertical="center"/>
    </xf>
    <xf numFmtId="0" fontId="5" fillId="0" borderId="0" xfId="5" applyFont="1" applyAlignment="1">
      <alignment horizontal="center" vertical="center"/>
    </xf>
    <xf numFmtId="0" fontId="29" fillId="0" borderId="0" xfId="5" applyFont="1" applyBorder="1"/>
    <xf numFmtId="0" fontId="5" fillId="0" borderId="0" xfId="5" applyFont="1" applyFill="1" applyAlignment="1">
      <alignment horizontal="left"/>
    </xf>
    <xf numFmtId="0" fontId="5" fillId="7" borderId="2" xfId="5" applyFont="1" applyFill="1" applyBorder="1" applyAlignment="1">
      <alignment horizontal="center"/>
    </xf>
    <xf numFmtId="0" fontId="5" fillId="10" borderId="0" xfId="5" applyFont="1" applyFill="1"/>
    <xf numFmtId="1" fontId="1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/>
    <xf numFmtId="172" fontId="5" fillId="0" borderId="0" xfId="1" applyNumberFormat="1" applyFont="1"/>
    <xf numFmtId="171" fontId="5" fillId="7" borderId="2" xfId="21" applyNumberFormat="1" applyFont="1" applyFill="1" applyBorder="1" applyAlignment="1">
      <alignment horizontal="center"/>
    </xf>
    <xf numFmtId="1" fontId="5" fillId="7" borderId="2" xfId="5" applyNumberFormat="1" applyFont="1" applyFill="1" applyBorder="1" applyAlignment="1">
      <alignment horizontal="center"/>
    </xf>
    <xf numFmtId="1" fontId="10" fillId="3" borderId="0" xfId="0" applyNumberFormat="1" applyFont="1" applyFill="1" applyBorder="1" applyAlignment="1">
      <alignment horizontal="center" vertical="center"/>
    </xf>
    <xf numFmtId="0" fontId="31" fillId="11" borderId="2" xfId="0" applyFont="1" applyFill="1" applyBorder="1" applyAlignment="1" applyProtection="1">
      <alignment horizontal="center" vertical="center" wrapText="1"/>
      <protection locked="0"/>
    </xf>
    <xf numFmtId="9" fontId="13" fillId="0" borderId="2" xfId="4" applyNumberFormat="1" applyFont="1" applyFill="1" applyBorder="1" applyAlignment="1">
      <alignment horizontal="center" wrapText="1"/>
    </xf>
    <xf numFmtId="1" fontId="5" fillId="0" borderId="0" xfId="0" applyNumberFormat="1" applyFont="1"/>
    <xf numFmtId="0" fontId="13" fillId="3" borderId="5" xfId="3" applyFont="1" applyFill="1" applyBorder="1" applyAlignment="1">
      <alignment horizontal="center" wrapText="1"/>
    </xf>
    <xf numFmtId="173" fontId="13" fillId="3" borderId="2" xfId="4" applyNumberFormat="1" applyFont="1" applyFill="1" applyBorder="1" applyAlignment="1">
      <alignment horizontal="center" wrapText="1"/>
    </xf>
    <xf numFmtId="1" fontId="13" fillId="3" borderId="2" xfId="4" applyNumberFormat="1" applyFont="1" applyFill="1" applyBorder="1" applyAlignment="1">
      <alignment horizontal="center" wrapText="1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0" fillId="0" borderId="0" xfId="0" applyAlignment="1"/>
    <xf numFmtId="9" fontId="13" fillId="3" borderId="2" xfId="4" applyFont="1" applyFill="1" applyBorder="1" applyAlignment="1">
      <alignment horizontal="center"/>
    </xf>
    <xf numFmtId="9" fontId="13" fillId="3" borderId="2" xfId="1" applyFont="1" applyFill="1" applyBorder="1" applyAlignment="1">
      <alignment horizontal="center"/>
    </xf>
    <xf numFmtId="0" fontId="13" fillId="3" borderId="2" xfId="3" applyFont="1" applyFill="1" applyBorder="1" applyAlignment="1">
      <alignment horizontal="center"/>
    </xf>
    <xf numFmtId="168" fontId="13" fillId="3" borderId="2" xfId="3" applyNumberFormat="1" applyFont="1" applyFill="1" applyBorder="1" applyAlignment="1">
      <alignment horizontal="center"/>
    </xf>
    <xf numFmtId="165" fontId="13" fillId="0" borderId="12" xfId="3" applyNumberFormat="1" applyFont="1" applyFill="1" applyBorder="1" applyAlignment="1">
      <alignment horizontal="left"/>
    </xf>
    <xf numFmtId="9" fontId="13" fillId="3" borderId="11" xfId="1" applyFont="1" applyFill="1" applyBorder="1" applyAlignment="1">
      <alignment horizontal="center"/>
    </xf>
    <xf numFmtId="9" fontId="13" fillId="3" borderId="10" xfId="1" applyFont="1" applyFill="1" applyBorder="1" applyAlignment="1">
      <alignment horizontal="center"/>
    </xf>
    <xf numFmtId="1" fontId="13" fillId="3" borderId="5" xfId="3" applyNumberFormat="1" applyFont="1" applyFill="1" applyBorder="1" applyAlignment="1">
      <alignment horizontal="center"/>
    </xf>
    <xf numFmtId="16" fontId="13" fillId="3" borderId="2" xfId="3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21" fontId="0" fillId="0" borderId="0" xfId="0" applyNumberFormat="1" applyFont="1"/>
    <xf numFmtId="20" fontId="0" fillId="0" borderId="0" xfId="0" applyNumberFormat="1" applyAlignment="1"/>
    <xf numFmtId="0" fontId="0" fillId="0" borderId="0" xfId="0" applyAlignment="1">
      <alignment horizontal="center" vertical="center"/>
    </xf>
    <xf numFmtId="1" fontId="6" fillId="0" borderId="0" xfId="0" applyNumberFormat="1" applyFont="1" applyFill="1" applyBorder="1"/>
    <xf numFmtId="9" fontId="6" fillId="0" borderId="0" xfId="0" applyNumberFormat="1" applyFont="1" applyFill="1" applyBorder="1"/>
    <xf numFmtId="172" fontId="13" fillId="3" borderId="2" xfId="4" applyNumberFormat="1" applyFont="1" applyFill="1" applyBorder="1" applyAlignment="1">
      <alignment horizontal="center" wrapText="1"/>
    </xf>
    <xf numFmtId="9" fontId="0" fillId="0" borderId="0" xfId="0" applyNumberFormat="1" applyFont="1"/>
    <xf numFmtId="10" fontId="13" fillId="0" borderId="6" xfId="4" applyNumberFormat="1" applyFont="1" applyFill="1" applyBorder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left" indent="1"/>
    </xf>
    <xf numFmtId="20" fontId="5" fillId="0" borderId="0" xfId="0" applyNumberFormat="1" applyFont="1"/>
    <xf numFmtId="0" fontId="33" fillId="0" borderId="0" xfId="0" applyFont="1"/>
    <xf numFmtId="11" fontId="11" fillId="4" borderId="2" xfId="0" applyNumberFormat="1" applyFont="1" applyFill="1" applyBorder="1" applyAlignment="1" applyProtection="1">
      <alignment horizontal="center" vertical="center" wrapText="1"/>
      <protection locked="0"/>
    </xf>
    <xf numFmtId="11" fontId="11" fillId="4" borderId="5" xfId="0" applyNumberFormat="1" applyFont="1" applyFill="1" applyBorder="1" applyAlignment="1" applyProtection="1">
      <alignment horizontal="center" vertical="center" wrapText="1"/>
      <protection locked="0"/>
    </xf>
    <xf numFmtId="11" fontId="11" fillId="4" borderId="10" xfId="0" applyNumberFormat="1" applyFont="1" applyFill="1" applyBorder="1" applyAlignment="1" applyProtection="1">
      <alignment horizontal="center" vertical="center" wrapText="1"/>
      <protection locked="0"/>
    </xf>
    <xf numFmtId="11" fontId="11" fillId="4" borderId="11" xfId="0" applyNumberFormat="1" applyFont="1" applyFill="1" applyBorder="1" applyAlignment="1" applyProtection="1">
      <alignment horizontal="center" vertical="center" wrapText="1"/>
      <protection locked="0"/>
    </xf>
    <xf numFmtId="11" fontId="30" fillId="5" borderId="2" xfId="0" applyNumberFormat="1" applyFont="1" applyFill="1" applyBorder="1" applyAlignment="1" applyProtection="1">
      <alignment horizontal="center" vertical="center" wrapText="1"/>
      <protection locked="0"/>
    </xf>
    <xf numFmtId="11" fontId="12" fillId="0" borderId="2" xfId="0" applyNumberFormat="1" applyFont="1" applyFill="1" applyBorder="1" applyAlignment="1">
      <alignment horizontal="center" vertical="center" wrapText="1"/>
    </xf>
    <xf numFmtId="11" fontId="12" fillId="0" borderId="2" xfId="2" applyNumberFormat="1" applyFont="1" applyFill="1" applyBorder="1" applyAlignment="1">
      <alignment horizontal="center" vertical="center" wrapText="1"/>
    </xf>
    <xf numFmtId="11" fontId="12" fillId="0" borderId="0" xfId="0" applyNumberFormat="1" applyFont="1" applyFill="1" applyBorder="1" applyAlignment="1">
      <alignment horizontal="center" vertical="center" wrapText="1"/>
    </xf>
    <xf numFmtId="11" fontId="6" fillId="0" borderId="0" xfId="0" applyNumberFormat="1" applyFont="1" applyAlignment="1">
      <alignment wrapText="1"/>
    </xf>
    <xf numFmtId="11" fontId="13" fillId="3" borderId="2" xfId="3" applyNumberFormat="1" applyFont="1" applyFill="1" applyBorder="1" applyAlignment="1">
      <alignment horizontal="center" wrapText="1"/>
    </xf>
    <xf numFmtId="11" fontId="13" fillId="3" borderId="2" xfId="3" applyNumberFormat="1" applyFont="1" applyFill="1" applyBorder="1" applyAlignment="1">
      <alignment wrapText="1"/>
    </xf>
    <xf numFmtId="11" fontId="13" fillId="3" borderId="2" xfId="1" applyNumberFormat="1" applyFont="1" applyFill="1" applyBorder="1" applyAlignment="1">
      <alignment horizontal="center" wrapText="1"/>
    </xf>
    <xf numFmtId="11" fontId="13" fillId="3" borderId="2" xfId="4" applyNumberFormat="1" applyFont="1" applyFill="1" applyBorder="1" applyAlignment="1">
      <alignment horizontal="center" wrapText="1"/>
    </xf>
    <xf numFmtId="11" fontId="13" fillId="0" borderId="3" xfId="3" applyNumberFormat="1" applyFont="1" applyFill="1" applyBorder="1" applyAlignment="1">
      <alignment horizontal="left" wrapText="1"/>
    </xf>
    <xf numFmtId="11" fontId="5" fillId="0" borderId="0" xfId="0" applyNumberFormat="1" applyFont="1"/>
    <xf numFmtId="11" fontId="0" fillId="0" borderId="0" xfId="0" applyNumberFormat="1" applyFont="1"/>
    <xf numFmtId="11" fontId="13" fillId="3" borderId="2" xfId="3" applyNumberFormat="1" applyFont="1" applyFill="1" applyBorder="1" applyAlignment="1">
      <alignment horizontal="center"/>
    </xf>
    <xf numFmtId="11" fontId="13" fillId="3" borderId="2" xfId="3" applyNumberFormat="1" applyFont="1" applyFill="1" applyBorder="1" applyAlignment="1"/>
    <xf numFmtId="11" fontId="5" fillId="0" borderId="0" xfId="3" applyNumberFormat="1" applyFont="1" applyFill="1" applyBorder="1" applyAlignment="1">
      <alignment horizontal="center" wrapText="1"/>
    </xf>
    <xf numFmtId="11" fontId="0" fillId="0" borderId="0" xfId="0" applyNumberFormat="1" applyFont="1" applyFill="1" applyBorder="1"/>
    <xf numFmtId="11" fontId="5" fillId="0" borderId="0" xfId="0" applyNumberFormat="1" applyFont="1" applyFill="1" applyBorder="1"/>
    <xf numFmtId="11" fontId="6" fillId="0" borderId="0" xfId="0" applyNumberFormat="1" applyFont="1" applyFill="1" applyBorder="1"/>
    <xf numFmtId="9" fontId="13" fillId="0" borderId="2" xfId="1" applyFont="1" applyFill="1" applyBorder="1" applyAlignment="1">
      <alignment horizontal="center" wrapText="1"/>
    </xf>
    <xf numFmtId="9" fontId="13" fillId="0" borderId="2" xfId="1" applyFont="1" applyFill="1" applyBorder="1" applyAlignment="1">
      <alignment horizontal="center"/>
    </xf>
    <xf numFmtId="9" fontId="11" fillId="4" borderId="10" xfId="1" applyFont="1" applyFill="1" applyBorder="1" applyAlignment="1" applyProtection="1">
      <alignment horizontal="center" vertical="center" wrapText="1"/>
      <protection locked="0"/>
    </xf>
    <xf numFmtId="9" fontId="11" fillId="4" borderId="11" xfId="1" applyFont="1" applyFill="1" applyBorder="1" applyAlignment="1" applyProtection="1">
      <alignment horizontal="center" vertical="center" wrapText="1"/>
      <protection locked="0"/>
    </xf>
    <xf numFmtId="1" fontId="11" fillId="4" borderId="2" xfId="0" applyNumberFormat="1" applyFont="1" applyFill="1" applyBorder="1" applyAlignment="1" applyProtection="1">
      <alignment horizontal="center" vertical="center" wrapText="1"/>
      <protection locked="0"/>
    </xf>
    <xf numFmtId="174" fontId="32" fillId="0" borderId="0" xfId="28" applyNumberFormat="1" applyFont="1"/>
    <xf numFmtId="174" fontId="0" fillId="0" borderId="0" xfId="28" applyNumberFormat="1" applyFont="1"/>
    <xf numFmtId="11" fontId="13" fillId="11" borderId="2" xfId="3" applyNumberFormat="1" applyFont="1" applyFill="1" applyBorder="1" applyAlignment="1">
      <alignment horizontal="center" wrapText="1"/>
    </xf>
    <xf numFmtId="9" fontId="0" fillId="0" borderId="0" xfId="1" applyFont="1"/>
    <xf numFmtId="1" fontId="32" fillId="0" borderId="19" xfId="0" applyNumberFormat="1" applyFont="1" applyBorder="1" applyAlignment="1">
      <alignment horizontal="center" vertical="center"/>
    </xf>
    <xf numFmtId="2" fontId="13" fillId="3" borderId="5" xfId="3" applyNumberFormat="1" applyFont="1" applyFill="1" applyBorder="1" applyAlignment="1">
      <alignment horizontal="center" wrapText="1"/>
    </xf>
    <xf numFmtId="175" fontId="13" fillId="3" borderId="5" xfId="3" applyNumberFormat="1" applyFont="1" applyFill="1" applyBorder="1" applyAlignment="1">
      <alignment horizontal="center" wrapText="1"/>
    </xf>
    <xf numFmtId="0" fontId="19" fillId="12" borderId="2" xfId="3" applyFont="1" applyFill="1" applyBorder="1" applyAlignment="1">
      <alignment horizontal="center" wrapText="1"/>
    </xf>
    <xf numFmtId="0" fontId="19" fillId="12" borderId="2" xfId="0" applyFont="1" applyFill="1" applyBorder="1" applyAlignment="1">
      <alignment horizontal="center"/>
    </xf>
    <xf numFmtId="0" fontId="19" fillId="11" borderId="2" xfId="3" applyFont="1" applyFill="1" applyBorder="1" applyAlignment="1">
      <alignment horizontal="center" wrapText="1"/>
    </xf>
    <xf numFmtId="0" fontId="13" fillId="13" borderId="2" xfId="3" applyFont="1" applyFill="1" applyBorder="1" applyAlignment="1">
      <alignment horizontal="center" wrapText="1"/>
    </xf>
    <xf numFmtId="0" fontId="13" fillId="14" borderId="2" xfId="3" applyFont="1" applyFill="1" applyBorder="1" applyAlignment="1">
      <alignment horizontal="center" wrapText="1"/>
    </xf>
    <xf numFmtId="0" fontId="13" fillId="9" borderId="2" xfId="3" applyFont="1" applyFill="1" applyBorder="1" applyAlignment="1">
      <alignment horizontal="center" wrapText="1"/>
    </xf>
    <xf numFmtId="11" fontId="13" fillId="13" borderId="2" xfId="3" applyNumberFormat="1" applyFont="1" applyFill="1" applyBorder="1" applyAlignment="1">
      <alignment horizontal="center" wrapText="1"/>
    </xf>
    <xf numFmtId="11" fontId="19" fillId="12" borderId="2" xfId="3" applyNumberFormat="1" applyFont="1" applyFill="1" applyBorder="1" applyAlignment="1">
      <alignment horizontal="center" wrapText="1"/>
    </xf>
    <xf numFmtId="176" fontId="0" fillId="0" borderId="0" xfId="0" applyNumberFormat="1" applyFont="1"/>
    <xf numFmtId="11" fontId="13" fillId="13" borderId="2" xfId="3" applyNumberFormat="1" applyFont="1" applyFill="1" applyBorder="1" applyAlignment="1">
      <alignment horizontal="center"/>
    </xf>
    <xf numFmtId="11" fontId="13" fillId="14" borderId="2" xfId="3" applyNumberFormat="1" applyFont="1" applyFill="1" applyBorder="1" applyAlignment="1">
      <alignment horizontal="center" wrapText="1"/>
    </xf>
    <xf numFmtId="11" fontId="13" fillId="15" borderId="2" xfId="3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/>
    <xf numFmtId="171" fontId="0" fillId="0" borderId="0" xfId="0" applyNumberFormat="1" applyFont="1" applyFill="1" applyBorder="1"/>
    <xf numFmtId="174" fontId="0" fillId="0" borderId="0" xfId="0" applyNumberFormat="1"/>
    <xf numFmtId="10" fontId="13" fillId="3" borderId="2" xfId="1" applyNumberFormat="1" applyFont="1" applyFill="1" applyBorder="1" applyAlignment="1">
      <alignment horizontal="center" wrapText="1"/>
    </xf>
    <xf numFmtId="10" fontId="13" fillId="3" borderId="2" xfId="4" applyNumberFormat="1" applyFont="1" applyFill="1" applyBorder="1" applyAlignment="1">
      <alignment horizontal="center" wrapText="1"/>
    </xf>
    <xf numFmtId="177" fontId="13" fillId="3" borderId="2" xfId="4" applyNumberFormat="1" applyFont="1" applyFill="1" applyBorder="1" applyAlignment="1">
      <alignment horizontal="center" wrapText="1"/>
    </xf>
    <xf numFmtId="0" fontId="19" fillId="16" borderId="2" xfId="3" applyFont="1" applyFill="1" applyBorder="1" applyAlignment="1">
      <alignment horizontal="center" wrapText="1"/>
    </xf>
    <xf numFmtId="0" fontId="5" fillId="7" borderId="2" xfId="3" applyFont="1" applyFill="1" applyBorder="1" applyAlignment="1">
      <alignment horizontal="center" wrapText="1"/>
    </xf>
    <xf numFmtId="0" fontId="5" fillId="17" borderId="2" xfId="3" applyFont="1" applyFill="1" applyBorder="1" applyAlignment="1">
      <alignment horizontal="center" wrapText="1"/>
    </xf>
    <xf numFmtId="0" fontId="5" fillId="18" borderId="2" xfId="3" applyFont="1" applyFill="1" applyBorder="1" applyAlignment="1">
      <alignment horizontal="center" wrapText="1"/>
    </xf>
    <xf numFmtId="20" fontId="0" fillId="0" borderId="0" xfId="0" applyNumberFormat="1"/>
    <xf numFmtId="0" fontId="13" fillId="19" borderId="2" xfId="3" applyFont="1" applyFill="1" applyBorder="1" applyAlignment="1">
      <alignment horizontal="center" wrapText="1"/>
    </xf>
    <xf numFmtId="0" fontId="20" fillId="5" borderId="8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20" fontId="6" fillId="0" borderId="0" xfId="0" applyNumberFormat="1" applyFont="1"/>
    <xf numFmtId="0" fontId="9" fillId="0" borderId="0" xfId="0" applyFont="1" applyAlignment="1">
      <alignment vertical="center"/>
    </xf>
    <xf numFmtId="1" fontId="6" fillId="0" borderId="0" xfId="0" applyNumberFormat="1" applyFont="1" applyBorder="1"/>
    <xf numFmtId="0" fontId="6" fillId="0" borderId="0" xfId="0" applyFont="1" applyBorder="1"/>
    <xf numFmtId="165" fontId="6" fillId="0" borderId="0" xfId="0" applyNumberFormat="1" applyFont="1" applyBorder="1"/>
    <xf numFmtId="0" fontId="6" fillId="0" borderId="0" xfId="0" applyNumberFormat="1" applyFont="1" applyBorder="1"/>
    <xf numFmtId="9" fontId="6" fillId="0" borderId="0" xfId="1" applyFont="1" applyBorder="1"/>
    <xf numFmtId="0" fontId="6" fillId="0" borderId="0" xfId="0" applyNumberFormat="1" applyFont="1"/>
    <xf numFmtId="1" fontId="6" fillId="0" borderId="0" xfId="0" applyNumberFormat="1" applyFont="1"/>
    <xf numFmtId="178" fontId="7" fillId="0" borderId="0" xfId="0" applyNumberFormat="1" applyFont="1" applyAlignment="1">
      <alignment vertical="center"/>
    </xf>
    <xf numFmtId="20" fontId="8" fillId="0" borderId="0" xfId="0" applyNumberFormat="1" applyFont="1" applyAlignment="1">
      <alignment vertical="center"/>
    </xf>
    <xf numFmtId="1" fontId="10" fillId="3" borderId="2" xfId="0" applyNumberFormat="1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vertical="center"/>
    </xf>
    <xf numFmtId="0" fontId="20" fillId="5" borderId="7" xfId="0" applyFont="1" applyFill="1" applyBorder="1" applyAlignment="1">
      <alignment horizontal="left" vertical="center"/>
    </xf>
    <xf numFmtId="49" fontId="11" fillId="4" borderId="2" xfId="5" applyNumberFormat="1" applyFont="1" applyFill="1" applyBorder="1" applyAlignment="1" applyProtection="1">
      <alignment horizontal="center" vertical="center" wrapText="1"/>
      <protection locked="0"/>
    </xf>
    <xf numFmtId="9" fontId="11" fillId="4" borderId="2" xfId="1" applyFont="1" applyFill="1" applyBorder="1" applyAlignment="1" applyProtection="1">
      <alignment horizontal="center" vertical="center" wrapText="1"/>
      <protection locked="0"/>
    </xf>
    <xf numFmtId="20" fontId="2" fillId="0" borderId="0" xfId="0" applyNumberFormat="1" applyFont="1" applyAlignment="1">
      <alignment horizontal="left" wrapText="1"/>
    </xf>
    <xf numFmtId="0" fontId="5" fillId="3" borderId="2" xfId="5" applyFont="1" applyFill="1" applyBorder="1" applyAlignment="1">
      <alignment horizontal="center"/>
    </xf>
    <xf numFmtId="178" fontId="35" fillId="3" borderId="2" xfId="0" applyNumberFormat="1" applyFont="1" applyFill="1" applyBorder="1" applyAlignment="1">
      <alignment horizontal="center" vertical="center"/>
    </xf>
    <xf numFmtId="0" fontId="5" fillId="3" borderId="2" xfId="5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1" fontId="35" fillId="3" borderId="2" xfId="0" applyNumberFormat="1" applyFont="1" applyFill="1" applyBorder="1" applyAlignment="1">
      <alignment horizontal="center" vertical="center"/>
    </xf>
    <xf numFmtId="9" fontId="35" fillId="3" borderId="2" xfId="1" applyFont="1" applyFill="1" applyBorder="1" applyAlignment="1">
      <alignment horizontal="center" vertical="center"/>
    </xf>
    <xf numFmtId="9" fontId="35" fillId="3" borderId="2" xfId="0" applyNumberFormat="1" applyFont="1" applyFill="1" applyBorder="1" applyAlignment="1">
      <alignment horizontal="center" vertical="center"/>
    </xf>
    <xf numFmtId="9" fontId="5" fillId="0" borderId="2" xfId="4" applyFont="1" applyFill="1" applyBorder="1" applyAlignment="1">
      <alignment horizontal="center" wrapText="1"/>
    </xf>
    <xf numFmtId="172" fontId="1" fillId="3" borderId="2" xfId="29" applyNumberFormat="1" applyFill="1" applyBorder="1" applyAlignment="1">
      <alignment horizontal="center" vertical="center"/>
    </xf>
    <xf numFmtId="179" fontId="5" fillId="3" borderId="2" xfId="1" applyNumberFormat="1" applyFont="1" applyFill="1" applyBorder="1" applyAlignment="1" applyProtection="1">
      <alignment horizontal="center" wrapText="1"/>
      <protection locked="0"/>
    </xf>
    <xf numFmtId="9" fontId="5" fillId="3" borderId="2" xfId="1" applyFont="1" applyFill="1" applyBorder="1" applyAlignment="1" applyProtection="1">
      <alignment horizontal="center" wrapText="1"/>
      <protection locked="0"/>
    </xf>
    <xf numFmtId="20" fontId="2" fillId="0" borderId="0" xfId="0" applyNumberFormat="1" applyFont="1"/>
    <xf numFmtId="168" fontId="13" fillId="3" borderId="2" xfId="3" applyNumberFormat="1" applyFont="1" applyFill="1" applyBorder="1" applyAlignment="1">
      <alignment horizontal="center" wrapText="1"/>
    </xf>
    <xf numFmtId="0" fontId="5" fillId="3" borderId="2" xfId="5" applyNumberFormat="1" applyFont="1" applyFill="1" applyBorder="1" applyAlignment="1">
      <alignment horizontal="center"/>
    </xf>
    <xf numFmtId="9" fontId="5" fillId="20" borderId="2" xfId="4" applyFont="1" applyFill="1" applyBorder="1" applyAlignment="1" applyProtection="1">
      <alignment horizontal="center" wrapText="1"/>
      <protection locked="0"/>
    </xf>
    <xf numFmtId="9" fontId="5" fillId="3" borderId="2" xfId="4" applyFont="1" applyFill="1" applyBorder="1" applyAlignment="1" applyProtection="1">
      <alignment horizontal="center" wrapText="1"/>
      <protection locked="0"/>
    </xf>
    <xf numFmtId="9" fontId="13" fillId="3" borderId="2" xfId="1" applyFont="1" applyFill="1" applyBorder="1" applyAlignment="1" applyProtection="1">
      <alignment horizontal="center" wrapText="1"/>
      <protection locked="0"/>
    </xf>
    <xf numFmtId="1" fontId="5" fillId="3" borderId="2" xfId="1" applyNumberFormat="1" applyFont="1" applyFill="1" applyBorder="1" applyAlignment="1" applyProtection="1">
      <alignment horizontal="center" wrapText="1"/>
      <protection locked="0"/>
    </xf>
    <xf numFmtId="0" fontId="13" fillId="3" borderId="2" xfId="3" applyFont="1" applyFill="1" applyBorder="1" applyAlignment="1">
      <alignment horizontal="center" vertical="center" wrapText="1"/>
    </xf>
    <xf numFmtId="0" fontId="0" fillId="0" borderId="0" xfId="0" applyBorder="1"/>
    <xf numFmtId="0" fontId="0" fillId="4" borderId="2" xfId="0" applyFill="1" applyBorder="1"/>
    <xf numFmtId="0" fontId="0" fillId="0" borderId="2" xfId="0" applyBorder="1"/>
    <xf numFmtId="0" fontId="32" fillId="4" borderId="2" xfId="0" applyFont="1" applyFill="1" applyBorder="1"/>
    <xf numFmtId="0" fontId="20" fillId="5" borderId="7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</cellXfs>
  <cellStyles count="30">
    <cellStyle name="Comma" xfId="28" builtinId="3"/>
    <cellStyle name="Comma 2" xfId="2" xr:uid="{00000000-0005-0000-0000-000001000000}"/>
    <cellStyle name="Comma 3" xfId="6" xr:uid="{00000000-0005-0000-0000-000002000000}"/>
    <cellStyle name="Comma 4" xfId="7" xr:uid="{00000000-0005-0000-0000-000003000000}"/>
    <cellStyle name="Currency 2" xfId="8" xr:uid="{00000000-0005-0000-0000-000004000000}"/>
    <cellStyle name="Euro" xfId="9" xr:uid="{00000000-0005-0000-0000-000005000000}"/>
    <cellStyle name="Input 2" xfId="27" xr:uid="{00000000-0005-0000-0000-000006000000}"/>
    <cellStyle name="Normal" xfId="0" builtinId="0"/>
    <cellStyle name="Normal 2" xfId="10" xr:uid="{00000000-0005-0000-0000-000008000000}"/>
    <cellStyle name="Normal 2 2" xfId="5" xr:uid="{00000000-0005-0000-0000-000009000000}"/>
    <cellStyle name="Normal 2 3" xfId="11" xr:uid="{00000000-0005-0000-0000-00000A000000}"/>
    <cellStyle name="Normal 3" xfId="12" xr:uid="{00000000-0005-0000-0000-00000B000000}"/>
    <cellStyle name="Normal 3 2" xfId="13" xr:uid="{00000000-0005-0000-0000-00000C000000}"/>
    <cellStyle name="Normal 4" xfId="14" xr:uid="{00000000-0005-0000-0000-00000D000000}"/>
    <cellStyle name="Normal 4 2" xfId="15" xr:uid="{00000000-0005-0000-0000-00000E000000}"/>
    <cellStyle name="Normal 4 3" xfId="16" xr:uid="{00000000-0005-0000-0000-00000F000000}"/>
    <cellStyle name="Normal 5" xfId="17" xr:uid="{00000000-0005-0000-0000-000010000000}"/>
    <cellStyle name="Normal 6" xfId="18" xr:uid="{00000000-0005-0000-0000-000011000000}"/>
    <cellStyle name="Normal 7" xfId="19" xr:uid="{00000000-0005-0000-0000-000012000000}"/>
    <cellStyle name="Normal 8" xfId="29" xr:uid="{8FE4DB73-D544-41DF-A6BD-4A7782E3DA51}"/>
    <cellStyle name="Normal_Sheet1" xfId="3" xr:uid="{00000000-0005-0000-0000-000013000000}"/>
    <cellStyle name="Note 2" xfId="20" xr:uid="{00000000-0005-0000-0000-000014000000}"/>
    <cellStyle name="Percent" xfId="1" builtinId="5"/>
    <cellStyle name="Percent 2" xfId="21" xr:uid="{00000000-0005-0000-0000-000016000000}"/>
    <cellStyle name="Percent 2 2" xfId="22" xr:uid="{00000000-0005-0000-0000-000017000000}"/>
    <cellStyle name="Percent 3" xfId="23" xr:uid="{00000000-0005-0000-0000-000018000000}"/>
    <cellStyle name="Percent 3 2" xfId="24" xr:uid="{00000000-0005-0000-0000-000019000000}"/>
    <cellStyle name="Percent 4" xfId="4" xr:uid="{00000000-0005-0000-0000-00001A000000}"/>
    <cellStyle name="Percent 5" xfId="25" xr:uid="{00000000-0005-0000-0000-00001B000000}"/>
    <cellStyle name="Standard_Volumes FY03 with new working days v.4" xfId="26" xr:uid="{00000000-0005-0000-0000-00001C000000}"/>
  </cellStyles>
  <dxfs count="6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" formatCode="0"/>
    </dxf>
    <dxf>
      <alignment vertical="center" readingOrder="0"/>
    </dxf>
    <dxf>
      <alignment horizontal="center" readingOrder="0"/>
    </dxf>
    <dxf>
      <numFmt numFmtId="1" formatCode="0"/>
    </dxf>
    <dxf>
      <numFmt numFmtId="1" formatCode="0"/>
    </dxf>
    <dxf>
      <alignment vertical="center" readingOrder="0"/>
    </dxf>
    <dxf>
      <alignment horizontal="center" readingOrder="0"/>
    </dxf>
    <dxf>
      <numFmt numFmtId="1" formatCode="0"/>
    </dxf>
    <dxf>
      <numFmt numFmtId="1" formatCode="0"/>
    </dxf>
    <dxf>
      <alignment vertical="center" readingOrder="0"/>
    </dxf>
    <dxf>
      <alignment horizontal="center" readingOrder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[sample_schedule_file.xlsx]LH!PivotTable2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3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2"/>
          </a:solidFill>
          <a:ln>
            <a:noFill/>
          </a:ln>
          <a:effectLst/>
        </c:spPr>
      </c:pivotFmt>
      <c:pivotFmt>
        <c:idx val="47"/>
        <c:spPr>
          <a:solidFill>
            <a:schemeClr val="accent2"/>
          </a:solidFill>
          <a:ln>
            <a:noFill/>
          </a:ln>
          <a:effectLst/>
        </c:spPr>
      </c:pivotFmt>
      <c:pivotFmt>
        <c:idx val="48"/>
        <c:spPr>
          <a:solidFill>
            <a:schemeClr val="accent2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sz="2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LH!$C$48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LH!$B$49:$B$59</c:f>
              <c:multiLvlStrCache>
                <c:ptCount val="10"/>
                <c:lvl>
                  <c:pt idx="0">
                    <c:v>14</c:v>
                  </c:pt>
                  <c:pt idx="1">
                    <c:v>15</c:v>
                  </c:pt>
                  <c:pt idx="2">
                    <c:v>16</c:v>
                  </c:pt>
                  <c:pt idx="3">
                    <c:v>17</c:v>
                  </c:pt>
                  <c:pt idx="4">
                    <c:v>18</c:v>
                  </c:pt>
                  <c:pt idx="5">
                    <c:v>19</c:v>
                  </c:pt>
                  <c:pt idx="6">
                    <c:v>20</c:v>
                  </c:pt>
                  <c:pt idx="7">
                    <c:v>21</c:v>
                  </c:pt>
                  <c:pt idx="8">
                    <c:v>22</c:v>
                  </c:pt>
                  <c:pt idx="9">
                    <c:v>23</c:v>
                  </c:pt>
                </c:lvl>
                <c:lvl>
                  <c:pt idx="0">
                    <c:v>5-Friday</c:v>
                  </c:pt>
                </c:lvl>
              </c:multiLvlStrCache>
            </c:multiLvlStrRef>
          </c:cat>
          <c:val>
            <c:numRef>
              <c:f>LH!$C$49:$C$59</c:f>
              <c:numCache>
                <c:formatCode>0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4-4F7D-8D65-9ED0D886C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"/>
        <c:axId val="549974416"/>
        <c:axId val="549972456"/>
      </c:barChart>
      <c:catAx>
        <c:axId val="54997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72456"/>
        <c:crosses val="autoZero"/>
        <c:auto val="1"/>
        <c:lblAlgn val="ctr"/>
        <c:lblOffset val="100"/>
        <c:noMultiLvlLbl val="0"/>
      </c:catAx>
      <c:valAx>
        <c:axId val="54997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7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[sample_schedule_file.xlsx]Horarios!PivotTable2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solidFill>
              <a:schemeClr val="accent3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2"/>
          </a:solidFill>
          <a:ln>
            <a:noFill/>
          </a:ln>
          <a:effectLst/>
        </c:spPr>
      </c:pivotFmt>
      <c:pivotFmt>
        <c:idx val="47"/>
        <c:spPr>
          <a:solidFill>
            <a:schemeClr val="accent2"/>
          </a:solidFill>
          <a:ln>
            <a:noFill/>
          </a:ln>
          <a:effectLst/>
        </c:spPr>
      </c:pivotFmt>
      <c:pivotFmt>
        <c:idx val="48"/>
        <c:spPr>
          <a:solidFill>
            <a:schemeClr val="accent2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sz="2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Horarios!$C$53:$C$54</c:f>
              <c:strCache>
                <c:ptCount val="1"/>
                <c:pt idx="0">
                  <c:v>Station - HUB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Horarios!$B$55:$B$63</c:f>
              <c:multiLvlStrCache>
                <c:ptCount val="8"/>
                <c:lvl>
                  <c:pt idx="0">
                    <c:v>16</c:v>
                  </c:pt>
                  <c:pt idx="1">
                    <c:v>17</c:v>
                  </c:pt>
                  <c:pt idx="2">
                    <c:v>18</c:v>
                  </c:pt>
                  <c:pt idx="3">
                    <c:v>19</c:v>
                  </c:pt>
                  <c:pt idx="4">
                    <c:v>20</c:v>
                  </c:pt>
                  <c:pt idx="5">
                    <c:v>21</c:v>
                  </c:pt>
                  <c:pt idx="6">
                    <c:v>22</c:v>
                  </c:pt>
                  <c:pt idx="7">
                    <c:v>23</c:v>
                  </c:pt>
                </c:lvl>
                <c:lvl>
                  <c:pt idx="0">
                    <c:v>5-Friday</c:v>
                  </c:pt>
                </c:lvl>
              </c:multiLvlStrCache>
            </c:multiLvlStrRef>
          </c:cat>
          <c:val>
            <c:numRef>
              <c:f>Horarios!$C$55:$C$63</c:f>
              <c:numCache>
                <c:formatCode>0</c:formatCode>
                <c:ptCount val="8"/>
                <c:pt idx="0">
                  <c:v>5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7-4621-A9AE-8668CDB3C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"/>
        <c:overlap val="100"/>
        <c:axId val="549974416"/>
        <c:axId val="549972456"/>
      </c:barChart>
      <c:catAx>
        <c:axId val="54997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72456"/>
        <c:crosses val="autoZero"/>
        <c:auto val="1"/>
        <c:lblAlgn val="ctr"/>
        <c:lblOffset val="100"/>
        <c:noMultiLvlLbl val="0"/>
      </c:catAx>
      <c:valAx>
        <c:axId val="54997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74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64834</xdr:colOff>
      <xdr:row>0</xdr:row>
      <xdr:rowOff>36018</xdr:rowOff>
    </xdr:from>
    <xdr:to>
      <xdr:col>12</xdr:col>
      <xdr:colOff>329045</xdr:colOff>
      <xdr:row>43</xdr:row>
      <xdr:rowOff>155864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53629</xdr:colOff>
      <xdr:row>0</xdr:row>
      <xdr:rowOff>0</xdr:rowOff>
    </xdr:from>
    <xdr:to>
      <xdr:col>7</xdr:col>
      <xdr:colOff>217714</xdr:colOff>
      <xdr:row>46</xdr:row>
      <xdr:rowOff>27213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419dxm/Documents/Functional%20requirement%20model/Individual%20cases/Munich/Func%20Reqmts%20Model%20Template%20Draft1%2025-04-2018_Munich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738TMJ/Documents/FRM/schedules/FRM%20schedule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609907/Desktop/P%20&amp;%20E/CL%20HUB/P&amp;E%20Visit/Func%20Reqmts%20Model%20Template%20Draft1%2004-06-2018_Ch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taneous load type airin"/>
      <sheetName val="Simultaneous load type roadout"/>
      <sheetName val="Simultaneous load type roadin"/>
      <sheetName val="Simultaneous load type airout"/>
      <sheetName val="Simultaneous vehicletype roadin"/>
      <sheetName val="Simultaneou vehicletype PUDout"/>
      <sheetName val="Simultaneous vehicletype PUDin"/>
      <sheetName val="Simultaneou vehicletype roadout"/>
      <sheetName val="Loose Door"/>
      <sheetName val="PPH"/>
      <sheetName val="PPH comparison"/>
      <sheetName val="Version Control"/>
      <sheetName val="Manual Input"/>
      <sheetName val="Precalculated can adjust"/>
      <sheetName val="Input Summary"/>
      <sheetName val="Input Road LH Schedule"/>
      <sheetName val="Input Air LH Schedule"/>
      <sheetName val="Input Road PUD schedule"/>
      <sheetName val="Total Volume"/>
      <sheetName val="NCOY&amp;HPC&amp;Freight X-RAY SC"/>
      <sheetName val="X-RAY Sort Capacity"/>
      <sheetName val="COY&amp;M-bags X-RAY Sort Capacity"/>
      <sheetName val="Air COY Sort Capacity"/>
      <sheetName val="Air S&amp;D Sort Capacity"/>
      <sheetName val="S&amp;D Sort Capacity"/>
      <sheetName val="COY Sort Capacity"/>
      <sheetName val="DG Sort Capacity"/>
      <sheetName val="NCOY-Uglily Sort Capacity"/>
      <sheetName val="HPC Sort Capacity"/>
      <sheetName val="Freight Sort Capacity"/>
      <sheetName val="Cold Chain Sort Capacity"/>
      <sheetName val="ICOM MASTER DB"/>
      <sheetName val="General Drop Down Feeds"/>
      <sheetName val="Block Requirements"/>
      <sheetName val="Manual design"/>
      <sheetName val="Summary"/>
      <sheetName val="Field P&amp;E Manual design"/>
      <sheetName val="I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4">
          <cell r="A4" t="str">
            <v>Vehicle Unload, Raised Dock, No Unload Aid</v>
          </cell>
        </row>
        <row r="5">
          <cell r="A5" t="str">
            <v>Vehicle Unload, Raised Dock, W.A.S.P.</v>
          </cell>
        </row>
        <row r="6">
          <cell r="A6" t="str">
            <v>Vehicle Unload, Non-Raised Dock, No Unload Aid</v>
          </cell>
        </row>
        <row r="7">
          <cell r="A7" t="str">
            <v>Vehicle Unload, Non-Raised Dock, M.U.L.E.</v>
          </cell>
        </row>
        <row r="8">
          <cell r="A8" t="str">
            <v>Vehicle Unload, With Extendo (Boom Conveyor)</v>
          </cell>
        </row>
        <row r="9">
          <cell r="A9" t="str">
            <v>Vehicle load, Raised Dock, No Unload Aid</v>
          </cell>
        </row>
        <row r="10">
          <cell r="A10" t="str">
            <v>Vehicle load, Raised Dock, W.A.S.P.</v>
          </cell>
        </row>
        <row r="11">
          <cell r="A11" t="str">
            <v>Vehicle load, Non-Raised Dock, No Unload Aid</v>
          </cell>
        </row>
        <row r="12">
          <cell r="A12" t="str">
            <v>Vehicle load, Non-Raised Dock, M.U.L.E.</v>
          </cell>
        </row>
        <row r="14">
          <cell r="A14" t="str">
            <v>Forklift unload one freight from SAA</v>
          </cell>
        </row>
        <row r="15">
          <cell r="A15" t="str">
            <v>Forklift unload one freight from AMJ</v>
          </cell>
        </row>
        <row r="16">
          <cell r="A16" t="str">
            <v>Forklift unload one freight from AYY</v>
          </cell>
        </row>
        <row r="17">
          <cell r="A17" t="str">
            <v>Forklift unload one freight from PALLETS</v>
          </cell>
        </row>
        <row r="19">
          <cell r="A19" t="str">
            <v>Trailer bluk unloading with extendo</v>
          </cell>
        </row>
        <row r="20">
          <cell r="A20" t="str">
            <v>Unload cages from trailers</v>
          </cell>
        </row>
        <row r="21">
          <cell r="A21" t="str">
            <v>UNLOAD pallet jacks from LH trailers</v>
          </cell>
        </row>
        <row r="22">
          <cell r="A22" t="str">
            <v>Forklift unload one freight from trailer with ramp (dock leveler)</v>
          </cell>
        </row>
        <row r="24">
          <cell r="A24" t="str">
            <v>Load ULD to LH trailer</v>
          </cell>
        </row>
        <row r="25">
          <cell r="A25" t="str">
            <v>Load blue cage into trailer</v>
          </cell>
        </row>
        <row r="26">
          <cell r="A26" t="str">
            <v>Forklift load NCY into a trailer with ramp</v>
          </cell>
        </row>
        <row r="27">
          <cell r="A27" t="str">
            <v>Trailer bluk load with extendo</v>
          </cell>
        </row>
        <row r="29">
          <cell r="A29" t="str">
            <v>Forklift load one NCY into a SAA</v>
          </cell>
        </row>
        <row r="30">
          <cell r="A30" t="str">
            <v>Forklift load one NCY into a AMJ</v>
          </cell>
        </row>
        <row r="31">
          <cell r="A31" t="str">
            <v>Forklift load one NCY into a Pallet</v>
          </cell>
        </row>
        <row r="32">
          <cell r="A32" t="str">
            <v>Load parcels into ULD (AMJ)</v>
          </cell>
        </row>
        <row r="34">
          <cell r="A34" t="str">
            <v>Unload ULD to roller (SAA/AMJ/AYY/AM3) with step aid</v>
          </cell>
        </row>
        <row r="35">
          <cell r="A35" t="str">
            <v>Unload LD3 ULD to roller</v>
          </cell>
        </row>
        <row r="36">
          <cell r="A36" t="str">
            <v>Unload ULD to roller without step aid</v>
          </cell>
        </row>
      </sheetData>
      <sheetData sheetId="10" refreshError="1"/>
      <sheetData sheetId="11" refreshError="1"/>
      <sheetData sheetId="12">
        <row r="8">
          <cell r="B8" t="str">
            <v>FY18</v>
          </cell>
        </row>
      </sheetData>
      <sheetData sheetId="13" refreshError="1"/>
      <sheetData sheetId="14">
        <row r="260">
          <cell r="C260">
            <v>0</v>
          </cell>
        </row>
      </sheetData>
      <sheetData sheetId="15"/>
      <sheetData sheetId="16">
        <row r="4">
          <cell r="BF4">
            <v>1100</v>
          </cell>
        </row>
      </sheetData>
      <sheetData sheetId="17">
        <row r="4">
          <cell r="BF4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2">
          <cell r="H2">
            <v>2</v>
          </cell>
          <cell r="J2">
            <v>2</v>
          </cell>
        </row>
        <row r="3">
          <cell r="J3">
            <v>2.0104199999999999</v>
          </cell>
        </row>
        <row r="4">
          <cell r="J4">
            <v>2.0208300000000001</v>
          </cell>
        </row>
        <row r="5">
          <cell r="J5">
            <v>2.03125</v>
          </cell>
        </row>
        <row r="6">
          <cell r="J6">
            <v>2.0416699999999999</v>
          </cell>
        </row>
        <row r="7">
          <cell r="J7">
            <v>2.0520800000000001</v>
          </cell>
          <cell r="AM7" t="str">
            <v>AM1 Start</v>
          </cell>
        </row>
        <row r="8">
          <cell r="J8">
            <v>2.0625</v>
          </cell>
          <cell r="AM8" t="str">
            <v>AM1 End</v>
          </cell>
        </row>
        <row r="9">
          <cell r="J9">
            <v>2.0729199999999999</v>
          </cell>
          <cell r="AM9" t="str">
            <v>AM2 Start</v>
          </cell>
        </row>
        <row r="10">
          <cell r="J10">
            <v>2.0833300000000001</v>
          </cell>
          <cell r="AM10" t="str">
            <v>AM2 End</v>
          </cell>
        </row>
        <row r="11">
          <cell r="J11">
            <v>2.09375</v>
          </cell>
          <cell r="AM11" t="str">
            <v>PM1 Start</v>
          </cell>
        </row>
        <row r="12">
          <cell r="J12">
            <v>2.1041699999999999</v>
          </cell>
          <cell r="AM12" t="str">
            <v>PM1 End</v>
          </cell>
        </row>
        <row r="13">
          <cell r="J13">
            <v>2.1145800000000001</v>
          </cell>
          <cell r="AM13" t="str">
            <v>PM2 Start</v>
          </cell>
        </row>
        <row r="14">
          <cell r="J14">
            <v>2.125</v>
          </cell>
          <cell r="AM14" t="str">
            <v>PM2 End</v>
          </cell>
        </row>
        <row r="15">
          <cell r="J15">
            <v>2.1354199999999999</v>
          </cell>
          <cell r="AM15" t="str">
            <v>Docs &amp; Smalls in piece levelS1 Throughput</v>
          </cell>
        </row>
        <row r="16">
          <cell r="J16">
            <v>2.1458300000000001</v>
          </cell>
          <cell r="AM16" t="str">
            <v>Docs &amp; Smalls in piece levelS1 Buffer</v>
          </cell>
        </row>
        <row r="17">
          <cell r="J17">
            <v>2.15625</v>
          </cell>
          <cell r="AM17" t="str">
            <v>Docs &amp; Smalls in piece levelS2 Throughput</v>
          </cell>
        </row>
        <row r="18">
          <cell r="J18">
            <v>2.1666699999999999</v>
          </cell>
          <cell r="AM18" t="str">
            <v>Docs &amp; Smalls in piece levelS2 Buffer</v>
          </cell>
        </row>
        <row r="19">
          <cell r="J19">
            <v>2.1770800000000001</v>
          </cell>
          <cell r="AM19" t="str">
            <v>Docs &amp; Smalls in piece levelS3 Throughput</v>
          </cell>
        </row>
        <row r="20">
          <cell r="J20">
            <v>2.1875</v>
          </cell>
          <cell r="AM20" t="str">
            <v>Docs &amp; Smalls in piece levelS3 Buffer</v>
          </cell>
        </row>
        <row r="21">
          <cell r="J21">
            <v>2.1979199999999999</v>
          </cell>
          <cell r="AM21" t="str">
            <v>NCOY-UglilyS1 Throughput</v>
          </cell>
        </row>
        <row r="22">
          <cell r="J22">
            <v>2.2083300000000001</v>
          </cell>
          <cell r="AM22" t="str">
            <v>NCOY-UglilyS1 Buffer</v>
          </cell>
        </row>
        <row r="23">
          <cell r="J23">
            <v>2.21875</v>
          </cell>
          <cell r="AM23" t="str">
            <v>NCOY-UglilyS2 Throughput</v>
          </cell>
        </row>
        <row r="24">
          <cell r="J24">
            <v>2.2291699999999999</v>
          </cell>
          <cell r="AM24" t="str">
            <v>NCOY-UglilyS2 Buffer</v>
          </cell>
        </row>
        <row r="25">
          <cell r="J25">
            <v>2.2395800000000001</v>
          </cell>
          <cell r="AM25" t="str">
            <v>NCOY-UglilyS3 Throughput</v>
          </cell>
        </row>
        <row r="26">
          <cell r="J26">
            <v>2.25</v>
          </cell>
          <cell r="AM26" t="str">
            <v>NCOY-UglilyS3 Buffer</v>
          </cell>
        </row>
        <row r="27">
          <cell r="J27">
            <v>2.2604199999999999</v>
          </cell>
          <cell r="AM27" t="str">
            <v>COYsS1 Throughput</v>
          </cell>
        </row>
        <row r="28">
          <cell r="J28">
            <v>2.2708300000000001</v>
          </cell>
          <cell r="AM28" t="str">
            <v>COYsS1 Buffer</v>
          </cell>
        </row>
        <row r="29">
          <cell r="J29">
            <v>2.28125</v>
          </cell>
          <cell r="AM29" t="str">
            <v>COYsS2 Throughput</v>
          </cell>
        </row>
        <row r="30">
          <cell r="J30">
            <v>2.2916699999999999</v>
          </cell>
          <cell r="AM30" t="str">
            <v>COYsS2 Buffer</v>
          </cell>
        </row>
        <row r="31">
          <cell r="J31">
            <v>2.3020800000000001</v>
          </cell>
          <cell r="AM31" t="str">
            <v>COYsS3 Throughput</v>
          </cell>
        </row>
        <row r="32">
          <cell r="J32">
            <v>2.3125</v>
          </cell>
          <cell r="AM32" t="str">
            <v>COYsS3 Buffer</v>
          </cell>
        </row>
        <row r="33">
          <cell r="J33">
            <v>2.3229199999999999</v>
          </cell>
          <cell r="AM33" t="str">
            <v>COY&amp;M-bags X-rayS1 Throughput</v>
          </cell>
        </row>
        <row r="34">
          <cell r="J34">
            <v>2.3333300000000001</v>
          </cell>
          <cell r="AM34" t="str">
            <v>COY&amp;M-bags X-rayS1 Buffer</v>
          </cell>
        </row>
        <row r="35">
          <cell r="J35">
            <v>2.34375</v>
          </cell>
          <cell r="AM35" t="str">
            <v>COY&amp;M-bags X-rayS2 Throughput</v>
          </cell>
        </row>
        <row r="36">
          <cell r="J36">
            <v>2.3541699999999999</v>
          </cell>
          <cell r="AM36" t="str">
            <v>COY&amp;M-bags X-rayS2 Buffer</v>
          </cell>
        </row>
        <row r="37">
          <cell r="J37">
            <v>2.3645800000000001</v>
          </cell>
          <cell r="AM37" t="str">
            <v>COY&amp;M-bags X-rayS3 Throughput</v>
          </cell>
        </row>
        <row r="38">
          <cell r="J38">
            <v>2.375</v>
          </cell>
          <cell r="AM38" t="str">
            <v>COY&amp;M-bags X-rayS3 Buffer</v>
          </cell>
        </row>
        <row r="39">
          <cell r="J39">
            <v>2.3854199999999999</v>
          </cell>
          <cell r="AM39" t="str">
            <v>FreightS1 Throughput</v>
          </cell>
        </row>
        <row r="40">
          <cell r="J40">
            <v>2.3958300000000001</v>
          </cell>
          <cell r="AM40" t="str">
            <v>FreightS1 Buffer</v>
          </cell>
        </row>
        <row r="41">
          <cell r="J41">
            <v>2.40625</v>
          </cell>
          <cell r="AM41" t="str">
            <v>FreightS2 Throughput</v>
          </cell>
        </row>
        <row r="42">
          <cell r="J42">
            <v>2.4166699999999999</v>
          </cell>
          <cell r="AM42" t="str">
            <v>FreightS2 Buffer</v>
          </cell>
        </row>
        <row r="43">
          <cell r="J43">
            <v>2.4270800000000001</v>
          </cell>
          <cell r="AM43" t="str">
            <v>FreightS3 Throughput</v>
          </cell>
        </row>
        <row r="44">
          <cell r="J44">
            <v>2.4375</v>
          </cell>
          <cell r="AM44" t="str">
            <v>FreightS3 Buffer</v>
          </cell>
        </row>
        <row r="45">
          <cell r="J45">
            <v>2.4479199999999999</v>
          </cell>
          <cell r="AM45" t="str">
            <v>DGS1 Throughput</v>
          </cell>
        </row>
        <row r="46">
          <cell r="J46">
            <v>2.4583300000000001</v>
          </cell>
          <cell r="AM46" t="str">
            <v>DGS1 Buffer</v>
          </cell>
        </row>
        <row r="47">
          <cell r="J47">
            <v>2.46875</v>
          </cell>
          <cell r="AM47" t="str">
            <v>DGS2 Throughput</v>
          </cell>
        </row>
        <row r="48">
          <cell r="J48">
            <v>2.4791699999999999</v>
          </cell>
          <cell r="AM48" t="str">
            <v>DGS2 Buffer</v>
          </cell>
        </row>
        <row r="49">
          <cell r="J49">
            <v>2.4895800000000001</v>
          </cell>
          <cell r="AM49" t="str">
            <v>DGS3 Throughput</v>
          </cell>
        </row>
        <row r="50">
          <cell r="J50">
            <v>2.5</v>
          </cell>
          <cell r="AM50" t="str">
            <v>DGS3 Buffer</v>
          </cell>
        </row>
        <row r="51">
          <cell r="J51">
            <v>2.5104199999999999</v>
          </cell>
          <cell r="AM51" t="str">
            <v>HPCS1 Throughput</v>
          </cell>
        </row>
        <row r="52">
          <cell r="J52">
            <v>2.5208300000000001</v>
          </cell>
          <cell r="AM52" t="str">
            <v>HPCS1 Buffer</v>
          </cell>
        </row>
        <row r="53">
          <cell r="J53">
            <v>2.53125</v>
          </cell>
          <cell r="AM53" t="str">
            <v>HPCS2 Throughput</v>
          </cell>
        </row>
        <row r="54">
          <cell r="J54">
            <v>2.5416699999999999</v>
          </cell>
          <cell r="AM54" t="str">
            <v>HPCS2 Buffer</v>
          </cell>
        </row>
        <row r="55">
          <cell r="J55">
            <v>2.5520800000000001</v>
          </cell>
          <cell r="AM55" t="str">
            <v>HPCS3 Throughput</v>
          </cell>
        </row>
        <row r="56">
          <cell r="J56">
            <v>2.5625</v>
          </cell>
          <cell r="AM56" t="str">
            <v>HPCS3 Buffer</v>
          </cell>
        </row>
        <row r="57">
          <cell r="J57">
            <v>2.5729199999999999</v>
          </cell>
          <cell r="AM57" t="str">
            <v>Cold ChainS1 Throughput</v>
          </cell>
        </row>
        <row r="58">
          <cell r="J58">
            <v>2.5833300000000001</v>
          </cell>
          <cell r="AM58" t="str">
            <v>Cold ChainS1 Buffer</v>
          </cell>
        </row>
        <row r="59">
          <cell r="J59">
            <v>2.59375</v>
          </cell>
          <cell r="AM59" t="str">
            <v>Cold ChainS2 Throughput</v>
          </cell>
        </row>
        <row r="60">
          <cell r="J60">
            <v>2.6041699999999999</v>
          </cell>
          <cell r="AM60" t="str">
            <v>Cold ChainS2 Buffer</v>
          </cell>
        </row>
        <row r="61">
          <cell r="J61">
            <v>2.6145800000000001</v>
          </cell>
          <cell r="AM61" t="str">
            <v>Cold ChainS3 Throughput</v>
          </cell>
        </row>
        <row r="62">
          <cell r="J62">
            <v>2.625</v>
          </cell>
          <cell r="AM62" t="str">
            <v>Cold ChainS3 Buffer</v>
          </cell>
        </row>
        <row r="63">
          <cell r="J63">
            <v>2.6354199999999999</v>
          </cell>
          <cell r="AM63" t="str">
            <v>COY and M-bagS1 Throughput</v>
          </cell>
        </row>
        <row r="64">
          <cell r="J64">
            <v>2.6458300000000001</v>
          </cell>
          <cell r="AM64" t="str">
            <v>COY and M-bagS1 Buffer</v>
          </cell>
        </row>
        <row r="65">
          <cell r="J65">
            <v>2.65625</v>
          </cell>
          <cell r="AM65" t="str">
            <v>COY and M-bagS2 Throughput</v>
          </cell>
        </row>
        <row r="66">
          <cell r="J66">
            <v>2.6666699999999999</v>
          </cell>
          <cell r="AM66" t="str">
            <v>COY and M-bagS2 Buffer</v>
          </cell>
        </row>
        <row r="67">
          <cell r="J67">
            <v>2.6770800000000001</v>
          </cell>
          <cell r="AM67" t="str">
            <v>COY and M-bagS3 Throughput</v>
          </cell>
        </row>
        <row r="68">
          <cell r="J68">
            <v>2.6875</v>
          </cell>
          <cell r="AM68" t="str">
            <v>COY and M-bagS3 Buffer</v>
          </cell>
        </row>
        <row r="69">
          <cell r="J69">
            <v>2.6979199999999999</v>
          </cell>
          <cell r="AM69" t="str">
            <v>Docs &amp; Smalls in bag levelS1 Throughput</v>
          </cell>
        </row>
        <row r="70">
          <cell r="J70">
            <v>2.7083300000000001</v>
          </cell>
          <cell r="AM70" t="str">
            <v>Docs &amp; Smalls in bag levelS1 Buffer</v>
          </cell>
        </row>
        <row r="71">
          <cell r="J71">
            <v>2.71875</v>
          </cell>
          <cell r="AM71" t="str">
            <v>Docs &amp; Smalls in bag levelS2 Throughput</v>
          </cell>
        </row>
        <row r="72">
          <cell r="J72">
            <v>2.7291699999999999</v>
          </cell>
          <cell r="AM72" t="str">
            <v>Docs &amp; Smalls in bag levelS2 Buffer</v>
          </cell>
        </row>
        <row r="73">
          <cell r="J73">
            <v>2.7395800000000001</v>
          </cell>
          <cell r="AM73" t="str">
            <v>Docs &amp; Smalls in bag levelS3 Throughput</v>
          </cell>
        </row>
        <row r="74">
          <cell r="J74">
            <v>2.75</v>
          </cell>
          <cell r="AM74" t="str">
            <v>Docs &amp; Smalls in bag levelS3 Buffer</v>
          </cell>
        </row>
        <row r="75">
          <cell r="J75">
            <v>2.7604199999999999</v>
          </cell>
          <cell r="AM75" t="str">
            <v>DG in cageS1 Throughput</v>
          </cell>
        </row>
        <row r="76">
          <cell r="J76">
            <v>2.7708300000000001</v>
          </cell>
          <cell r="AM76" t="str">
            <v>DG in cageS1 Buffer</v>
          </cell>
        </row>
        <row r="77">
          <cell r="J77">
            <v>2.78125</v>
          </cell>
          <cell r="AM77" t="str">
            <v>DG in cageS2 Throughput</v>
          </cell>
        </row>
        <row r="78">
          <cell r="J78">
            <v>2.7916699999999999</v>
          </cell>
          <cell r="AM78" t="str">
            <v>DG in cageS2 Buffer</v>
          </cell>
        </row>
        <row r="79">
          <cell r="J79">
            <v>2.8020800000000001</v>
          </cell>
          <cell r="AM79" t="str">
            <v>DG in cageS3 Throughput</v>
          </cell>
        </row>
        <row r="80">
          <cell r="J80">
            <v>2.8125</v>
          </cell>
          <cell r="AM80" t="str">
            <v>DG in cageS3 Buffer</v>
          </cell>
        </row>
        <row r="81">
          <cell r="J81">
            <v>2.8229199999999999</v>
          </cell>
          <cell r="AM81" t="str">
            <v>Air Docs &amp; Smalls in piece levelS1 Throughput</v>
          </cell>
        </row>
        <row r="82">
          <cell r="J82">
            <v>2.8333300000000001</v>
          </cell>
          <cell r="AM82" t="str">
            <v>Air Docs &amp; Smalls in piece levelS1 Buffer</v>
          </cell>
        </row>
        <row r="83">
          <cell r="J83">
            <v>2.84375</v>
          </cell>
          <cell r="AM83" t="str">
            <v>Air Docs &amp; Smalls in piece levelS2 Throughput</v>
          </cell>
        </row>
        <row r="84">
          <cell r="J84">
            <v>2.8541699999999999</v>
          </cell>
          <cell r="AM84" t="str">
            <v>Air Docs &amp; Smalls in piece levelS2 Buffer</v>
          </cell>
        </row>
        <row r="85">
          <cell r="J85">
            <v>2.8645800000000001</v>
          </cell>
          <cell r="AM85" t="str">
            <v>Air Docs &amp; Smalls in piece levelS3 Throughput</v>
          </cell>
        </row>
        <row r="86">
          <cell r="J86">
            <v>2.875</v>
          </cell>
          <cell r="AM86" t="str">
            <v>Air Docs &amp; Smalls in piece levelS3 Buffer</v>
          </cell>
        </row>
        <row r="87">
          <cell r="J87">
            <v>2.8854199999999999</v>
          </cell>
          <cell r="AM87" t="str">
            <v>Air COYsS1 Throughput</v>
          </cell>
        </row>
        <row r="88">
          <cell r="J88">
            <v>2.8958300000000001</v>
          </cell>
          <cell r="AM88" t="str">
            <v>Air COYsS1 Buffer</v>
          </cell>
        </row>
        <row r="89">
          <cell r="J89">
            <v>2.90625</v>
          </cell>
          <cell r="AM89" t="str">
            <v>Air COYsS2 Throughput</v>
          </cell>
        </row>
        <row r="90">
          <cell r="J90">
            <v>2.9166699999999999</v>
          </cell>
          <cell r="AM90" t="str">
            <v>Air COYsS2 Buffer</v>
          </cell>
        </row>
        <row r="91">
          <cell r="J91">
            <v>2.9270800000000001</v>
          </cell>
          <cell r="AM91" t="str">
            <v>Air COYsS3 Throughput</v>
          </cell>
        </row>
        <row r="92">
          <cell r="J92">
            <v>2.9375</v>
          </cell>
          <cell r="AM92" t="str">
            <v>Air COYsS3 Buffer</v>
          </cell>
        </row>
        <row r="93">
          <cell r="J93">
            <v>2.9479199999999999</v>
          </cell>
          <cell r="AM93" t="str">
            <v>Air COY and M-bagS1 Throughput</v>
          </cell>
        </row>
        <row r="94">
          <cell r="J94">
            <v>2.9583300000000001</v>
          </cell>
          <cell r="AM94" t="str">
            <v>Air COY and M-bagS1 Buffer</v>
          </cell>
        </row>
        <row r="95">
          <cell r="J95">
            <v>2.96875</v>
          </cell>
          <cell r="AM95" t="str">
            <v>Air COY and M-bagS2 Throughput</v>
          </cell>
        </row>
        <row r="96">
          <cell r="J96">
            <v>2.9791699999999999</v>
          </cell>
          <cell r="AM96" t="str">
            <v>Air COY and M-bagS2 Buffer</v>
          </cell>
        </row>
        <row r="97">
          <cell r="J97">
            <v>2.9895800000000001</v>
          </cell>
          <cell r="AM97" t="str">
            <v>Air COY and M-bagS3 Throughput</v>
          </cell>
        </row>
        <row r="98">
          <cell r="J98">
            <v>3</v>
          </cell>
          <cell r="AM98" t="str">
            <v>Air COY and M-bagS3 Buffer</v>
          </cell>
        </row>
        <row r="99">
          <cell r="J99">
            <v>3.0104199999999999</v>
          </cell>
          <cell r="AM99" t="str">
            <v>NCOY-Uglily &amp; HPC &amp; Freight X-rayS1 Throughput</v>
          </cell>
        </row>
        <row r="100">
          <cell r="J100">
            <v>3.0208300000000001</v>
          </cell>
          <cell r="AM100" t="str">
            <v>NCOY-Uglily &amp; HPC &amp; Freight X-rayS1 Buffer</v>
          </cell>
        </row>
        <row r="101">
          <cell r="J101">
            <v>3.03125</v>
          </cell>
          <cell r="AM101" t="str">
            <v>NCOY-Uglily &amp; HPC &amp; Freight X-rayS2 Throughput</v>
          </cell>
        </row>
        <row r="102">
          <cell r="J102">
            <v>3.0416699999999999</v>
          </cell>
          <cell r="AM102" t="str">
            <v>NCOY-Uglily &amp; HPC &amp; Freight X-rayS2 Buffer</v>
          </cell>
        </row>
        <row r="103">
          <cell r="J103">
            <v>3.0520800000000001</v>
          </cell>
          <cell r="AM103" t="str">
            <v>NCOY-Uglily &amp; HPC &amp; Freight X-rayS3 Throughput</v>
          </cell>
        </row>
        <row r="104">
          <cell r="J104">
            <v>3.0625</v>
          </cell>
          <cell r="AM104" t="str">
            <v>NCOY-Uglily &amp; HPC &amp; Freight X-rayS3 Buffer</v>
          </cell>
        </row>
        <row r="105">
          <cell r="J105">
            <v>3.0729199999999999</v>
          </cell>
          <cell r="AM105" t="str">
            <v>Linehaul</v>
          </cell>
        </row>
        <row r="106">
          <cell r="J106">
            <v>3.0833300000000001</v>
          </cell>
          <cell r="AM106" t="str">
            <v>1st Linehaul Arrival time (lcl)Arrival Time (lcl)</v>
          </cell>
        </row>
        <row r="107">
          <cell r="J107">
            <v>3.09375</v>
          </cell>
          <cell r="AM107" t="str">
            <v>Max nbr unload device simultaneouslyAir ULDs</v>
          </cell>
        </row>
        <row r="108">
          <cell r="J108">
            <v>3.1041699999999999</v>
          </cell>
          <cell r="AM108" t="str">
            <v>Max nbr unload device simultaneouslyBaggage Carts</v>
          </cell>
        </row>
        <row r="109">
          <cell r="J109">
            <v>3.1145800000000001</v>
          </cell>
          <cell r="AM109" t="str">
            <v>Max nbr unload device simultaneouslyNbr of Cages</v>
          </cell>
        </row>
        <row r="110">
          <cell r="J110">
            <v>3.125</v>
          </cell>
          <cell r="AM110" t="str">
            <v>Max nbr unload device simultaneouslyLoose Trailer</v>
          </cell>
        </row>
        <row r="111">
          <cell r="J111">
            <v>3.1354199999999999</v>
          </cell>
          <cell r="AM111" t="str">
            <v>Max nbr unload device simultaneouslyRoad ULDs</v>
          </cell>
        </row>
        <row r="112">
          <cell r="J112">
            <v>3.1458300000000001</v>
          </cell>
          <cell r="AM112" t="str">
            <v>Max nbr unload device simultaneouslyLoose Van</v>
          </cell>
        </row>
        <row r="113">
          <cell r="J113">
            <v>3.15625</v>
          </cell>
          <cell r="AM113" t="str">
            <v>Nbr of vehicles Arrival TotalVans</v>
          </cell>
        </row>
        <row r="114">
          <cell r="J114">
            <v>3.1666699999999999</v>
          </cell>
          <cell r="AM114" t="str">
            <v>Nbr of vehicles Arrival TotalBox Vans</v>
          </cell>
        </row>
        <row r="115">
          <cell r="J115">
            <v>3.1770800000000001</v>
          </cell>
          <cell r="AM115" t="str">
            <v>Nbr of vehicles Arrival TotalTrucks 7,5t</v>
          </cell>
        </row>
        <row r="116">
          <cell r="J116">
            <v>3.1875</v>
          </cell>
          <cell r="AM116" t="str">
            <v>Nbr of vehicles Arrival TotalTrailers 14m trailers</v>
          </cell>
        </row>
        <row r="117">
          <cell r="J117">
            <v>3.1979199999999999</v>
          </cell>
          <cell r="AM117" t="str">
            <v>Nbr of vehicles Arrival TotalTrailers</v>
          </cell>
        </row>
        <row r="118">
          <cell r="J118">
            <v>3.2083300000000001</v>
          </cell>
          <cell r="AM118" t="str">
            <v>Nbr of vehicles Arrival TotalMega Trailers</v>
          </cell>
        </row>
        <row r="119">
          <cell r="J119">
            <v>3.21875</v>
          </cell>
          <cell r="AM119" t="str">
            <v>Max Nbr of vehicles Arrival simultaneouslyVans</v>
          </cell>
        </row>
        <row r="120">
          <cell r="J120">
            <v>3.2291699999999999</v>
          </cell>
          <cell r="AM120" t="str">
            <v>Max Nbr of vehicles Arrival simultaneouslyBox Vans</v>
          </cell>
        </row>
        <row r="121">
          <cell r="J121">
            <v>3.2395800000000001</v>
          </cell>
          <cell r="AM121" t="str">
            <v>Max Nbr of vehicles Arrival simultaneouslyTrucks 7,5t</v>
          </cell>
        </row>
        <row r="122">
          <cell r="J122">
            <v>3.25</v>
          </cell>
          <cell r="AM122" t="str">
            <v>Max Nbr of vehicles Arrival simultaneouslyTrailers 14m trailers</v>
          </cell>
        </row>
        <row r="123">
          <cell r="J123">
            <v>3.2604199999999999</v>
          </cell>
          <cell r="AM123" t="str">
            <v>Max Nbr of vehicles Arrival simultaneouslyTrailers</v>
          </cell>
        </row>
        <row r="124">
          <cell r="J124">
            <v>3.2708300000000001</v>
          </cell>
          <cell r="AM124" t="str">
            <v>Max Nbr of vehicles Arrival simultaneouslyMega Trailers</v>
          </cell>
        </row>
        <row r="125">
          <cell r="J125">
            <v>3.28125</v>
          </cell>
          <cell r="AM125" t="str">
            <v>Max Nbr of vehicles Arrival simultaneouslyFlights</v>
          </cell>
        </row>
        <row r="126">
          <cell r="J126">
            <v>3.2916699999999999</v>
          </cell>
          <cell r="AM126" t="str">
            <v>Max Nbr of vehicles Arrival SimultanTotal cage and ULD loaded trailers</v>
          </cell>
        </row>
        <row r="127">
          <cell r="J127">
            <v>3.3020800000000001</v>
          </cell>
          <cell r="AM127" t="str">
            <v>1st Linehaul Departure time (lcl)FirstDeparture Time (lcl)</v>
          </cell>
        </row>
        <row r="128">
          <cell r="J128">
            <v>3.3125</v>
          </cell>
          <cell r="AM128" t="str">
            <v>Max nbr load device simultaneouslyULDs</v>
          </cell>
        </row>
        <row r="129">
          <cell r="J129">
            <v>3.3229199999999999</v>
          </cell>
          <cell r="AM129" t="str">
            <v>Max nbr load device simultaneouslyBaggage Carts</v>
          </cell>
        </row>
        <row r="130">
          <cell r="J130">
            <v>3.3333300000000001</v>
          </cell>
          <cell r="AM130" t="str">
            <v>Max nbr load device simultaneouslyNbr of Cages</v>
          </cell>
        </row>
        <row r="131">
          <cell r="J131">
            <v>3.34375</v>
          </cell>
          <cell r="AM131" t="str">
            <v>Max nbr of load device totalLoose Trailer</v>
          </cell>
        </row>
        <row r="132">
          <cell r="J132">
            <v>3.3541699999999999</v>
          </cell>
          <cell r="AM132" t="str">
            <v>Max nbr of load device totalLoose Van</v>
          </cell>
        </row>
        <row r="133">
          <cell r="J133">
            <v>3.3645800000000001</v>
          </cell>
          <cell r="AM133" t="str">
            <v>Nbr of vehicles Departure TotalVans</v>
          </cell>
        </row>
        <row r="134">
          <cell r="J134">
            <v>3.375</v>
          </cell>
          <cell r="AM134" t="str">
            <v>Nbr of vehicles Departure TotalBox Vans</v>
          </cell>
        </row>
        <row r="135">
          <cell r="J135">
            <v>3.3854199999999999</v>
          </cell>
          <cell r="AM135" t="str">
            <v>Nbr of vehicles Departure TotalTrucks 7,5t</v>
          </cell>
        </row>
        <row r="136">
          <cell r="J136">
            <v>3.3958300000000001</v>
          </cell>
          <cell r="AM136" t="str">
            <v>Nbr of vehicles Departure TotalTrailers 14m trailers</v>
          </cell>
        </row>
        <row r="137">
          <cell r="J137">
            <v>3.40625</v>
          </cell>
          <cell r="AM137" t="str">
            <v>Nbr of vehicles Departure TotalTrailers</v>
          </cell>
        </row>
        <row r="138">
          <cell r="J138">
            <v>3.4166699999999999</v>
          </cell>
          <cell r="AM138" t="str">
            <v>Nbr of vehicles Departure TotalMega Trailers</v>
          </cell>
        </row>
        <row r="139">
          <cell r="J139">
            <v>3.4270800000000001</v>
          </cell>
          <cell r="AM139" t="str">
            <v>Max Nbr of vehicles Departure SimultanVans</v>
          </cell>
        </row>
        <row r="140">
          <cell r="J140">
            <v>3.4375</v>
          </cell>
          <cell r="AM140" t="str">
            <v>Max Nbr of vehicles Departure SimultanBox Vans</v>
          </cell>
        </row>
        <row r="141">
          <cell r="J141">
            <v>3.4479199999999999</v>
          </cell>
          <cell r="AM141" t="str">
            <v>Max Nbr of vehicles Departure SimultanTrucks 7,5t</v>
          </cell>
        </row>
        <row r="142">
          <cell r="J142">
            <v>3.4583300000000001</v>
          </cell>
          <cell r="AM142" t="str">
            <v>Max Nbr of vehicles Departure SimultanTrailers 14m trailers</v>
          </cell>
        </row>
        <row r="143">
          <cell r="J143">
            <v>3.46875</v>
          </cell>
          <cell r="AM143" t="str">
            <v>Max Nbr of vehicles Departure SimultanTrailers</v>
          </cell>
        </row>
        <row r="144">
          <cell r="J144">
            <v>3.4791699999999999</v>
          </cell>
          <cell r="AM144" t="str">
            <v>Max Nbr of vehicles Departure SimultanMega Trailers</v>
          </cell>
        </row>
        <row r="145">
          <cell r="J145">
            <v>3.4895800000000001</v>
          </cell>
          <cell r="AM145" t="str">
            <v>Max Nbr of vehicles Departure SimultanFlights</v>
          </cell>
        </row>
        <row r="146">
          <cell r="J146">
            <v>3.5</v>
          </cell>
          <cell r="AM146" t="str">
            <v>Max Nbr of vehicles Departure SimultanTotal cage and ULD loaded trailers</v>
          </cell>
        </row>
        <row r="147">
          <cell r="J147">
            <v>3.5104199999999999</v>
          </cell>
          <cell r="AM147" t="str">
            <v>Station/ Depot only</v>
          </cell>
        </row>
        <row r="148">
          <cell r="J148">
            <v>3.5208300000000001</v>
          </cell>
          <cell r="AM148" t="str">
            <v>Nbr of PUD Routes Arrival TotalVans</v>
          </cell>
        </row>
        <row r="149">
          <cell r="J149">
            <v>3.53125</v>
          </cell>
          <cell r="AM149" t="str">
            <v>Nbr of PUD Routes Arrival TotalBox Vans</v>
          </cell>
        </row>
        <row r="150">
          <cell r="J150">
            <v>3.5416699999999999</v>
          </cell>
          <cell r="AM150" t="str">
            <v>Nbr of PUD Routes Arrival TotalTrucks 7,5t</v>
          </cell>
        </row>
        <row r="151">
          <cell r="J151">
            <v>3.5520800000000001</v>
          </cell>
          <cell r="AM151" t="str">
            <v>Nbr of PUD Routes Arrival TotalTrailers</v>
          </cell>
        </row>
        <row r="152">
          <cell r="J152">
            <v>3.5625</v>
          </cell>
          <cell r="AM152" t="str">
            <v>Nbr of PUD Routes Arrival SimultaneouslyVans</v>
          </cell>
        </row>
        <row r="153">
          <cell r="J153">
            <v>3.5729199999999999</v>
          </cell>
          <cell r="AM153" t="str">
            <v>Nbr of PUD Routes Arrival SimultaneouslyBox Vans</v>
          </cell>
        </row>
        <row r="154">
          <cell r="J154">
            <v>3.5833300000000001</v>
          </cell>
          <cell r="AM154" t="str">
            <v>Nbr of PUD Routes Arrival SimultaneouslyTrucks 7,5t</v>
          </cell>
        </row>
        <row r="155">
          <cell r="J155">
            <v>3.59375</v>
          </cell>
          <cell r="AM155" t="str">
            <v>Nbr of PUD Routes Arrival SimultaneouslyTrailers</v>
          </cell>
        </row>
        <row r="156">
          <cell r="J156">
            <v>3.6041699999999999</v>
          </cell>
          <cell r="AM156" t="str">
            <v>Nbr of PUD Routes Departure TotalVans</v>
          </cell>
        </row>
        <row r="157">
          <cell r="J157">
            <v>3.6145800000000001</v>
          </cell>
          <cell r="AM157" t="str">
            <v>Nbr of PUD Routes Departure TotalBox Vans</v>
          </cell>
        </row>
        <row r="158">
          <cell r="J158">
            <v>3.625</v>
          </cell>
          <cell r="AM158" t="str">
            <v>Nbr of PUD Routes Departure TotalTrucks 7,5t</v>
          </cell>
        </row>
        <row r="159">
          <cell r="J159">
            <v>3.6354199999999999</v>
          </cell>
          <cell r="AM159" t="str">
            <v>Nbr of PUD Routes Departure TotalTrailers</v>
          </cell>
        </row>
        <row r="160">
          <cell r="J160">
            <v>3.6458300000000001</v>
          </cell>
          <cell r="AM160" t="str">
            <v>Nbr of PUD Routes Departure SimultanVans</v>
          </cell>
        </row>
        <row r="161">
          <cell r="J161">
            <v>3.65625</v>
          </cell>
          <cell r="AM161" t="str">
            <v>Nbr of PUD Routes Departure SimultanBox Vans</v>
          </cell>
        </row>
        <row r="162">
          <cell r="J162">
            <v>3.6666699999999999</v>
          </cell>
          <cell r="AM162" t="str">
            <v>Nbr of PUD Routes Departure SimultanTrucks 7,5t</v>
          </cell>
        </row>
        <row r="163">
          <cell r="J163">
            <v>3.6770800000000001</v>
          </cell>
          <cell r="AM163" t="str">
            <v>Nbr of PUD Routes Departure SimultanTrailers</v>
          </cell>
        </row>
        <row r="164">
          <cell r="J164">
            <v>3.6875</v>
          </cell>
          <cell r="AM164" t="str">
            <v>Splits</v>
          </cell>
        </row>
        <row r="165">
          <cell r="J165">
            <v>3.6979199999999999</v>
          </cell>
          <cell r="AM165" t="str">
            <v>Nbr of Infeed Sort SplitsPUD Routes</v>
          </cell>
        </row>
        <row r="166">
          <cell r="J166">
            <v>3.7083300000000001</v>
          </cell>
          <cell r="AM166" t="str">
            <v>Nbr of Infeed Sort SplitsPUD Routes pre-split</v>
          </cell>
        </row>
        <row r="167">
          <cell r="J167">
            <v>3.71875</v>
          </cell>
          <cell r="AM167" t="str">
            <v>Nbr of Infeed Sort SplitsLinehaul to Stations</v>
          </cell>
        </row>
        <row r="168">
          <cell r="J168">
            <v>3.7291699999999999</v>
          </cell>
          <cell r="AM168" t="str">
            <v>Nbr of Infeed Sort SplitsULD (AMJ eq.)</v>
          </cell>
        </row>
        <row r="169">
          <cell r="J169">
            <v>3.7395800000000001</v>
          </cell>
          <cell r="AM169" t="str">
            <v>Nbr of Infeed Sort SplitsBaggage Cart, Roller Cage</v>
          </cell>
        </row>
        <row r="170">
          <cell r="J170">
            <v>3.75</v>
          </cell>
          <cell r="AM170" t="str">
            <v>Nbr of Infeed Sort SplitsSpecial Products</v>
          </cell>
        </row>
        <row r="171">
          <cell r="J171">
            <v>3.7604199999999999</v>
          </cell>
          <cell r="AM171" t="str">
            <v>Nbr of Infeed Sort SplitsSplit for future growth</v>
          </cell>
        </row>
        <row r="172">
          <cell r="J172">
            <v>3.7708300000000001</v>
          </cell>
          <cell r="AM172" t="str">
            <v>Nbr of Outfeed Sort SplitsBaggage Cart, Roller Cage</v>
          </cell>
        </row>
        <row r="173">
          <cell r="J173">
            <v>3.78125</v>
          </cell>
          <cell r="AM173" t="str">
            <v>Nbr of Outfeed Sort SplitsSpecial Products</v>
          </cell>
        </row>
        <row r="174">
          <cell r="J174">
            <v>3.7916699999999999</v>
          </cell>
          <cell r="AM174" t="str">
            <v>Nbr of Outfeed Sort SplitsSplit for ULD DG</v>
          </cell>
        </row>
        <row r="175">
          <cell r="J175">
            <v>3.8020800000000001</v>
          </cell>
          <cell r="AM175" t="str">
            <v>Nbr of Outfeed Sort SplitsSplit for ULD Freight</v>
          </cell>
        </row>
        <row r="176">
          <cell r="J176">
            <v>3.8125</v>
          </cell>
          <cell r="AM176" t="str">
            <v>Nbr of Outfeed Sort Splits AirSplit Name</v>
          </cell>
        </row>
        <row r="177">
          <cell r="J177">
            <v>3.8229199999999999</v>
          </cell>
          <cell r="AM177" t="str">
            <v>Nbr of Outfeed Sort Splits AirAir ULDs</v>
          </cell>
        </row>
        <row r="178">
          <cell r="J178">
            <v>3.8333300000000001</v>
          </cell>
          <cell r="AM178" t="str">
            <v>Nbr of Outfeed Sort Splits AirBaggage Carts</v>
          </cell>
        </row>
        <row r="179">
          <cell r="J179">
            <v>3.84375</v>
          </cell>
          <cell r="AM179" t="str">
            <v>Nbr of Outfeed Sort Splits AirSplit for Air COY ULD future growth</v>
          </cell>
        </row>
        <row r="180">
          <cell r="J180">
            <v>3.8541699999999999</v>
          </cell>
          <cell r="AM180" t="str">
            <v>Nbr of Outfeed Sort Splits AirSplit for Air Baggage Carts future growth</v>
          </cell>
        </row>
        <row r="181">
          <cell r="J181">
            <v>3.8645800000000001</v>
          </cell>
          <cell r="AM181" t="str">
            <v>Nbr of Outfeed Sort Splits RoadRoad ULDs</v>
          </cell>
        </row>
        <row r="182">
          <cell r="J182">
            <v>3.875</v>
          </cell>
          <cell r="AM182" t="str">
            <v>Nbr of Outfeed Sort Splits RoadLoose Van</v>
          </cell>
        </row>
        <row r="183">
          <cell r="J183">
            <v>3.8854199999999999</v>
          </cell>
          <cell r="AM183" t="str">
            <v>Nbr of Outfeed Sort Splits RoadNbr of Cages</v>
          </cell>
        </row>
        <row r="184">
          <cell r="J184">
            <v>3.8958300000000001</v>
          </cell>
          <cell r="AM184" t="str">
            <v>Nbr of Outfeed Sort Splits RoadLoose Trailer</v>
          </cell>
        </row>
        <row r="185">
          <cell r="J185">
            <v>3.90625</v>
          </cell>
          <cell r="AM185" t="str">
            <v>Nbr of Outfeed Sort Splits RoadSplit for Road COY ULDs future growth</v>
          </cell>
        </row>
        <row r="186">
          <cell r="J186">
            <v>3.9166699999999999</v>
          </cell>
          <cell r="AM186" t="str">
            <v>Nbr of Outfeed Sort Splits RoadSplit for Road Loose Van future growth</v>
          </cell>
        </row>
        <row r="187">
          <cell r="J187">
            <v>3.9270800000000001</v>
          </cell>
          <cell r="AM187" t="str">
            <v>Nbr of Outfeed Sort Splits RoadSplit for Road Nbr of Cages future growth</v>
          </cell>
        </row>
        <row r="188">
          <cell r="J188">
            <v>3.9375</v>
          </cell>
          <cell r="AM188" t="str">
            <v>Nbr of Outfeed Sort Splits RoadSplit for Road Loose Trailer future growth</v>
          </cell>
        </row>
        <row r="189">
          <cell r="J189">
            <v>3.9479199999999999</v>
          </cell>
          <cell r="AM189" t="str">
            <v>Nbr of Outfeed Sort Splits PUDLoose Trailer</v>
          </cell>
        </row>
        <row r="190">
          <cell r="J190">
            <v>3.9583300000000001</v>
          </cell>
          <cell r="AM190" t="str">
            <v>Nbr of Outfeed Sort Splits PUDLoose Van</v>
          </cell>
        </row>
        <row r="191">
          <cell r="J191">
            <v>3.96875</v>
          </cell>
          <cell r="AM191" t="str">
            <v>Nbr of Outfeed Sort Splits PUDSplit for PUD Loose Trailer future growth</v>
          </cell>
        </row>
        <row r="192">
          <cell r="J192">
            <v>3.9791699999999999</v>
          </cell>
          <cell r="AM192" t="str">
            <v>Nbr of Outfeed Sort Splits PUDSplit for PUD Loose Van future growth</v>
          </cell>
        </row>
        <row r="193">
          <cell r="J193">
            <v>3.9895800000000001</v>
          </cell>
          <cell r="AM193" t="str">
            <v>Nbr of Outfeed Sort Splits TotalULD All</v>
          </cell>
        </row>
        <row r="194">
          <cell r="J194">
            <v>4</v>
          </cell>
          <cell r="AM194" t="str">
            <v>Nbr of Outfeed Sort Splits TotalULD COY</v>
          </cell>
        </row>
        <row r="195">
          <cell r="J195">
            <v>4.0104199999999999</v>
          </cell>
          <cell r="AM195" t="str">
            <v>Nbr of Outfeed Sort Splits TotalBaggage Carts</v>
          </cell>
        </row>
        <row r="196">
          <cell r="J196">
            <v>4.0208300000000001</v>
          </cell>
          <cell r="AM196" t="str">
            <v>Nbr of Outfeed Sort Splits TotalNbr of Cages</v>
          </cell>
        </row>
        <row r="197">
          <cell r="J197">
            <v>4.03125</v>
          </cell>
          <cell r="AM197" t="str">
            <v>Nbr of Outfeed Sort Splits TotalLoose Trailer</v>
          </cell>
        </row>
        <row r="198">
          <cell r="J198">
            <v>4.0416699999999999</v>
          </cell>
          <cell r="AM198" t="str">
            <v>Nbr of Outfeed Sort Splits TotalLoose van</v>
          </cell>
        </row>
        <row r="199">
          <cell r="J199">
            <v>4.0520800000000001</v>
          </cell>
          <cell r="AM199" t="str">
            <v>Nbr of Outfeed Sort Splits TotalSpecial product</v>
          </cell>
        </row>
        <row r="200">
          <cell r="J200">
            <v>4.0625</v>
          </cell>
          <cell r="AM200" t="str">
            <v xml:space="preserve">Volumes </v>
          </cell>
        </row>
        <row r="201">
          <cell r="J201">
            <v>4.0729199999999999</v>
          </cell>
          <cell r="AM201" t="str">
            <v>Manually input Documents</v>
          </cell>
        </row>
        <row r="202">
          <cell r="J202">
            <v>4.0833300000000001</v>
          </cell>
          <cell r="AM202" t="str">
            <v>Manually input Box (Conveyables)</v>
          </cell>
        </row>
        <row r="203">
          <cell r="J203">
            <v>4.09375</v>
          </cell>
          <cell r="AM203" t="str">
            <v>Manually input Smalls</v>
          </cell>
        </row>
        <row r="204">
          <cell r="J204">
            <v>4.1041699999999999</v>
          </cell>
          <cell r="AM204" t="str">
            <v>Manually input Dangerous Goods</v>
          </cell>
        </row>
        <row r="205">
          <cell r="J205">
            <v>4.1145800000000001</v>
          </cell>
          <cell r="AM205" t="str">
            <v>Manually input NCOY-Uglily (&lt;68kg)</v>
          </cell>
        </row>
        <row r="206">
          <cell r="J206">
            <v>4.125</v>
          </cell>
          <cell r="AM206" t="str">
            <v>Manually input HPC (30kg-68kg)</v>
          </cell>
        </row>
        <row r="207">
          <cell r="J207">
            <v>4.1354199999999999</v>
          </cell>
          <cell r="AM207" t="str">
            <v>Manually input Freight (&gt;68kg)</v>
          </cell>
        </row>
        <row r="208">
          <cell r="J208">
            <v>4.1458300000000001</v>
          </cell>
          <cell r="AM208" t="str">
            <v>Manually input Cold chain</v>
          </cell>
        </row>
        <row r="209">
          <cell r="J209">
            <v>4.15625</v>
          </cell>
          <cell r="AM209" t="str">
            <v xml:space="preserve">Manually input x-ray </v>
          </cell>
        </row>
        <row r="210">
          <cell r="J210">
            <v>4.1666699999999999</v>
          </cell>
          <cell r="AM210" t="str">
            <v>Manually input x-ray Bypass</v>
          </cell>
        </row>
        <row r="211">
          <cell r="J211">
            <v>4.1770800000000001</v>
          </cell>
          <cell r="AM211" t="str">
            <v>Manually input Bypass no sort</v>
          </cell>
        </row>
        <row r="212">
          <cell r="J212">
            <v>4.1875</v>
          </cell>
          <cell r="AM212" t="str">
            <v>Manually input High Values</v>
          </cell>
        </row>
        <row r="213">
          <cell r="J213">
            <v>4.1979199999999999</v>
          </cell>
          <cell r="AM213" t="str">
            <v>Manually input Low Values</v>
          </cell>
        </row>
        <row r="214">
          <cell r="J214">
            <v>4.2083300000000001</v>
          </cell>
          <cell r="AM214" t="str">
            <v>Manually input Relabel</v>
          </cell>
        </row>
        <row r="215">
          <cell r="J215">
            <v>4.21875</v>
          </cell>
          <cell r="AM215" t="str">
            <v>Manually input Custom on Hold</v>
          </cell>
        </row>
        <row r="216">
          <cell r="J216">
            <v>4.2291699999999999</v>
          </cell>
          <cell r="AM216" t="str">
            <v>Manually input ESP</v>
          </cell>
        </row>
        <row r="217">
          <cell r="J217">
            <v>4.2395800000000001</v>
          </cell>
          <cell r="AM217" t="str">
            <v>Manually input EDD COY</v>
          </cell>
        </row>
        <row r="218">
          <cell r="J218">
            <v>4.25</v>
          </cell>
          <cell r="AM218" t="str">
            <v>EDD Heavy Parcels (30 to 68kg)</v>
          </cell>
        </row>
        <row r="219">
          <cell r="J219">
            <v>4.2604199999999999</v>
          </cell>
          <cell r="AM219" t="str">
            <v>EDD Freight (&gt;68kg)</v>
          </cell>
        </row>
        <row r="220">
          <cell r="J220">
            <v>4.2708300000000001</v>
          </cell>
          <cell r="AM220" t="str">
            <v>VolumeHigh Values</v>
          </cell>
        </row>
        <row r="221">
          <cell r="J221">
            <v>4.28125</v>
          </cell>
          <cell r="AM221" t="str">
            <v>VolumeLow Values</v>
          </cell>
        </row>
        <row r="222">
          <cell r="J222">
            <v>4.2916699999999999</v>
          </cell>
          <cell r="AM222" t="str">
            <v>ThroughputRelabel COY Thrput</v>
          </cell>
        </row>
        <row r="223">
          <cell r="J223">
            <v>4.3020800000000001</v>
          </cell>
          <cell r="AM223" t="str">
            <v>VolumeCustom on Hold</v>
          </cell>
        </row>
        <row r="224">
          <cell r="J224">
            <v>4.3125</v>
          </cell>
          <cell r="AM224" t="str">
            <v>VolumeESP</v>
          </cell>
        </row>
        <row r="225">
          <cell r="J225">
            <v>4.3229199999999999</v>
          </cell>
          <cell r="AM225" t="str">
            <v>ThroughputCustom on Hold throughput</v>
          </cell>
        </row>
        <row r="226">
          <cell r="J226">
            <v>4.3333300000000001</v>
          </cell>
          <cell r="AM226" t="str">
            <v>ThroughputRelabel NCYs&amp;HPC&amp;Freight Thrput</v>
          </cell>
        </row>
        <row r="227">
          <cell r="J227">
            <v>4.34375</v>
          </cell>
          <cell r="AM227" t="str">
            <v>ThroughputEDD COY throughput</v>
          </cell>
        </row>
        <row r="228">
          <cell r="J228">
            <v>4.3541699999999999</v>
          </cell>
          <cell r="AM228" t="str">
            <v>ThroughputEDD Heavy Parcels throughput</v>
          </cell>
        </row>
        <row r="229">
          <cell r="J229">
            <v>4.3645800000000001</v>
          </cell>
          <cell r="AM229" t="str">
            <v>ThroughputEDD Freight throughput</v>
          </cell>
        </row>
        <row r="230">
          <cell r="J230">
            <v>4.375</v>
          </cell>
          <cell r="AM230" t="str">
            <v>ThroughputEDD Heavy Parcels &amp; Freight throughput</v>
          </cell>
        </row>
        <row r="231">
          <cell r="J231">
            <v>4.3854199999999999</v>
          </cell>
          <cell r="AM231" t="str">
            <v>Offload/Load Time</v>
          </cell>
        </row>
        <row r="232">
          <cell r="J232">
            <v>4.3958300000000001</v>
          </cell>
          <cell r="AM232" t="str">
            <v>OffloadVan Loose Van</v>
          </cell>
        </row>
        <row r="233">
          <cell r="J233">
            <v>4.40625</v>
          </cell>
          <cell r="AM233" t="str">
            <v>Offload7,5t Loose Trailer</v>
          </cell>
        </row>
        <row r="234">
          <cell r="J234">
            <v>4.4166699999999999</v>
          </cell>
          <cell r="AM234" t="str">
            <v>Offload7,5t Cage</v>
          </cell>
        </row>
        <row r="235">
          <cell r="J235">
            <v>4.4270800000000001</v>
          </cell>
          <cell r="AM235" t="str">
            <v>Offload14m trailers Loose Trailer</v>
          </cell>
        </row>
        <row r="236">
          <cell r="J236">
            <v>4.4375</v>
          </cell>
          <cell r="AM236" t="str">
            <v>Offload14m trailers ULD COY</v>
          </cell>
        </row>
        <row r="237">
          <cell r="J237">
            <v>4.4479199999999999</v>
          </cell>
          <cell r="AM237" t="str">
            <v>Offload14m trailers ULD Freight</v>
          </cell>
        </row>
        <row r="238">
          <cell r="J238">
            <v>4.4583300000000001</v>
          </cell>
          <cell r="AM238" t="str">
            <v>OffloadTrailer Loose Trailer</v>
          </cell>
        </row>
        <row r="239">
          <cell r="J239">
            <v>4.46875</v>
          </cell>
          <cell r="AM239" t="str">
            <v>OffloadTrailer Cage</v>
          </cell>
        </row>
        <row r="240">
          <cell r="J240">
            <v>4.4791699999999999</v>
          </cell>
          <cell r="AM240" t="str">
            <v>OffloadMega Trailers</v>
          </cell>
        </row>
        <row r="241">
          <cell r="J241">
            <v>4.4895800000000001</v>
          </cell>
          <cell r="AM241" t="str">
            <v>OffloadULD Freight</v>
          </cell>
        </row>
        <row r="242">
          <cell r="J242">
            <v>4.5</v>
          </cell>
          <cell r="AM242" t="str">
            <v>OffloadULD COY</v>
          </cell>
        </row>
        <row r="243">
          <cell r="J243">
            <v>4.5104199999999999</v>
          </cell>
          <cell r="AM243" t="str">
            <v>OffloadBaggage Cart</v>
          </cell>
        </row>
        <row r="244">
          <cell r="J244">
            <v>4.5208300000000001</v>
          </cell>
          <cell r="AM244" t="str">
            <v>LoadVan Loose Van</v>
          </cell>
        </row>
        <row r="245">
          <cell r="J245">
            <v>4.53125</v>
          </cell>
          <cell r="AM245" t="str">
            <v>Load7,5t Loose Trailer</v>
          </cell>
        </row>
        <row r="246">
          <cell r="J246">
            <v>4.5416699999999999</v>
          </cell>
          <cell r="AM246" t="str">
            <v>Load7,5t Cage</v>
          </cell>
        </row>
        <row r="247">
          <cell r="J247">
            <v>4.5520800000000001</v>
          </cell>
          <cell r="AM247" t="str">
            <v>Load14m trailers Loose Trailer</v>
          </cell>
        </row>
        <row r="248">
          <cell r="J248">
            <v>4.5625</v>
          </cell>
          <cell r="AM248" t="str">
            <v>Load14m trailers ULD COY</v>
          </cell>
        </row>
        <row r="249">
          <cell r="J249">
            <v>4.5729199999999999</v>
          </cell>
          <cell r="AM249" t="str">
            <v>Load14m trailers ULD Freight</v>
          </cell>
        </row>
        <row r="250">
          <cell r="J250">
            <v>4.5833300000000001</v>
          </cell>
          <cell r="AM250" t="str">
            <v>LoadTrailer Loose Trailer</v>
          </cell>
        </row>
        <row r="251">
          <cell r="J251">
            <v>4.59375</v>
          </cell>
          <cell r="AM251" t="str">
            <v>LoadTrailer Cage</v>
          </cell>
        </row>
        <row r="252">
          <cell r="J252">
            <v>4.6041699999999999</v>
          </cell>
          <cell r="AM252" t="str">
            <v>LoadMega Trailers</v>
          </cell>
        </row>
        <row r="253">
          <cell r="J253">
            <v>4.6145800000000001</v>
          </cell>
          <cell r="AM253" t="str">
            <v>LoadULD Freight</v>
          </cell>
        </row>
        <row r="254">
          <cell r="J254">
            <v>4.625</v>
          </cell>
          <cell r="AM254" t="str">
            <v>LoadULD COY</v>
          </cell>
        </row>
        <row r="255">
          <cell r="J255">
            <v>4.6354199999999999</v>
          </cell>
          <cell r="AM255" t="str">
            <v>LoadBaggage Cart</v>
          </cell>
        </row>
        <row r="256">
          <cell r="J256">
            <v>4.6458300000000001</v>
          </cell>
          <cell r="AM256" t="str">
            <v>Given Parameters</v>
          </cell>
        </row>
        <row r="257">
          <cell r="J257">
            <v>4.65625</v>
          </cell>
          <cell r="AM257" t="str">
            <v>Nbr of Forklifts</v>
          </cell>
        </row>
        <row r="258">
          <cell r="J258">
            <v>4.6666699999999999</v>
          </cell>
          <cell r="AM258" t="str">
            <v xml:space="preserve">Nbr of ULDs storage in the warehouse </v>
          </cell>
        </row>
        <row r="259">
          <cell r="J259">
            <v>4.6770800000000001</v>
          </cell>
          <cell r="AM259" t="str">
            <v>Nbr of stand-alone ULD weighing scale</v>
          </cell>
        </row>
        <row r="260">
          <cell r="J260">
            <v>4.6875</v>
          </cell>
          <cell r="AM260" t="str">
            <v>Nbr of Maintenenace Block Required</v>
          </cell>
        </row>
        <row r="261">
          <cell r="J261">
            <v>4.6979199999999999</v>
          </cell>
          <cell r="AM261" t="str">
            <v>Nbr of Repair Block Required</v>
          </cell>
        </row>
        <row r="262">
          <cell r="J262">
            <v>4.7083300000000001</v>
          </cell>
          <cell r="AM262" t="str">
            <v>Building Length m</v>
          </cell>
        </row>
        <row r="263">
          <cell r="J263">
            <v>4.71875</v>
          </cell>
          <cell r="AM263" t="str">
            <v>Nbr of Air Maintenenace Block Required</v>
          </cell>
        </row>
        <row r="264">
          <cell r="J264">
            <v>4.7291699999999999</v>
          </cell>
          <cell r="AM264" t="str">
            <v>Nbr of Pallets for racking</v>
          </cell>
        </row>
        <row r="265">
          <cell r="J265">
            <v>4.7395800000000001</v>
          </cell>
          <cell r="AM265" t="str">
            <v>Nbr of NCYs&amp;Freight for Inspection</v>
          </cell>
        </row>
        <row r="266">
          <cell r="J266">
            <v>4.75</v>
          </cell>
        </row>
        <row r="267">
          <cell r="J267">
            <v>4.7604199999999999</v>
          </cell>
        </row>
        <row r="268">
          <cell r="J268">
            <v>4.7708300000000001</v>
          </cell>
        </row>
        <row r="269">
          <cell r="J269">
            <v>4.78125</v>
          </cell>
        </row>
        <row r="270">
          <cell r="J270">
            <v>4.7916699999999999</v>
          </cell>
        </row>
        <row r="271">
          <cell r="J271">
            <v>4.8020800000000001</v>
          </cell>
        </row>
        <row r="272">
          <cell r="J272">
            <v>4.8125</v>
          </cell>
        </row>
        <row r="273">
          <cell r="J273">
            <v>4.8229199999999999</v>
          </cell>
        </row>
        <row r="274">
          <cell r="J274">
            <v>4.8333300000000001</v>
          </cell>
        </row>
        <row r="275">
          <cell r="J275">
            <v>4.84375</v>
          </cell>
        </row>
        <row r="276">
          <cell r="J276">
            <v>4.8541699999999999</v>
          </cell>
        </row>
        <row r="277">
          <cell r="J277">
            <v>4.8645800000000001</v>
          </cell>
        </row>
        <row r="278">
          <cell r="J278">
            <v>4.875</v>
          </cell>
        </row>
        <row r="279">
          <cell r="J279">
            <v>4.8854199999999999</v>
          </cell>
        </row>
        <row r="280">
          <cell r="J280">
            <v>4.8958300000000001</v>
          </cell>
        </row>
        <row r="281">
          <cell r="J281">
            <v>4.90625</v>
          </cell>
        </row>
        <row r="282">
          <cell r="J282">
            <v>4.9166699999999999</v>
          </cell>
        </row>
        <row r="283">
          <cell r="J283">
            <v>4.9270800000000001</v>
          </cell>
        </row>
        <row r="284">
          <cell r="J284">
            <v>4.9375</v>
          </cell>
        </row>
        <row r="285">
          <cell r="J285">
            <v>4.9479199999999999</v>
          </cell>
        </row>
        <row r="286">
          <cell r="J286">
            <v>4.9583300000000001</v>
          </cell>
        </row>
        <row r="287">
          <cell r="J287">
            <v>4.96875</v>
          </cell>
        </row>
        <row r="288">
          <cell r="J288">
            <v>4.9791699999999999</v>
          </cell>
        </row>
        <row r="289">
          <cell r="J289">
            <v>4.9895800000000001</v>
          </cell>
        </row>
        <row r="290">
          <cell r="J290">
            <v>5</v>
          </cell>
        </row>
        <row r="291">
          <cell r="J291">
            <v>5.0104199999999999</v>
          </cell>
        </row>
        <row r="292">
          <cell r="J292">
            <v>5.0208300000000001</v>
          </cell>
        </row>
        <row r="293">
          <cell r="J293">
            <v>5.03125</v>
          </cell>
        </row>
        <row r="294">
          <cell r="J294">
            <v>5.0416699999999999</v>
          </cell>
        </row>
        <row r="295">
          <cell r="J295">
            <v>5.0520800000000001</v>
          </cell>
        </row>
        <row r="296">
          <cell r="J296">
            <v>5.0625</v>
          </cell>
        </row>
        <row r="297">
          <cell r="J297">
            <v>5.0729199999999999</v>
          </cell>
        </row>
        <row r="298">
          <cell r="J298">
            <v>5.0833300000000001</v>
          </cell>
        </row>
        <row r="299">
          <cell r="J299">
            <v>5.09375</v>
          </cell>
        </row>
        <row r="300">
          <cell r="J300">
            <v>5.1041699999999999</v>
          </cell>
        </row>
        <row r="301">
          <cell r="J301">
            <v>5.1145800000000001</v>
          </cell>
        </row>
        <row r="302">
          <cell r="J302">
            <v>5.125</v>
          </cell>
        </row>
        <row r="303">
          <cell r="J303">
            <v>5.1354199999999999</v>
          </cell>
        </row>
        <row r="304">
          <cell r="J304">
            <v>5.1458300000000001</v>
          </cell>
        </row>
        <row r="305">
          <cell r="J305">
            <v>5.15625</v>
          </cell>
        </row>
        <row r="306">
          <cell r="J306">
            <v>5.1666699999999999</v>
          </cell>
        </row>
        <row r="307">
          <cell r="J307">
            <v>5.1770800000000001</v>
          </cell>
        </row>
        <row r="308">
          <cell r="J308">
            <v>5.1875</v>
          </cell>
        </row>
        <row r="309">
          <cell r="J309">
            <v>5.1979199999999999</v>
          </cell>
        </row>
        <row r="310">
          <cell r="J310">
            <v>5.2083300000000001</v>
          </cell>
        </row>
        <row r="311">
          <cell r="J311">
            <v>5.21875</v>
          </cell>
        </row>
        <row r="312">
          <cell r="J312">
            <v>5.2291699999999999</v>
          </cell>
        </row>
        <row r="313">
          <cell r="J313">
            <v>5.2395800000000001</v>
          </cell>
        </row>
        <row r="314">
          <cell r="J314">
            <v>5.25</v>
          </cell>
        </row>
        <row r="315">
          <cell r="J315">
            <v>5.2604199999999999</v>
          </cell>
        </row>
        <row r="316">
          <cell r="J316">
            <v>5.2708300000000001</v>
          </cell>
        </row>
        <row r="317">
          <cell r="J317">
            <v>5.28125</v>
          </cell>
        </row>
        <row r="318">
          <cell r="J318">
            <v>5.2916699999999999</v>
          </cell>
        </row>
        <row r="319">
          <cell r="J319">
            <v>5.3020800000000001</v>
          </cell>
        </row>
        <row r="320">
          <cell r="J320">
            <v>5.3125</v>
          </cell>
        </row>
        <row r="321">
          <cell r="J321">
            <v>5.3229199999999999</v>
          </cell>
        </row>
        <row r="322">
          <cell r="J322">
            <v>5.3333300000000001</v>
          </cell>
        </row>
        <row r="323">
          <cell r="J323">
            <v>5.34375</v>
          </cell>
        </row>
        <row r="324">
          <cell r="J324">
            <v>5.3541699999999999</v>
          </cell>
        </row>
        <row r="325">
          <cell r="J325">
            <v>5.3645800000000001</v>
          </cell>
        </row>
        <row r="326">
          <cell r="J326">
            <v>5.375</v>
          </cell>
        </row>
        <row r="327">
          <cell r="J327">
            <v>5.3854199999999999</v>
          </cell>
        </row>
        <row r="328">
          <cell r="J328">
            <v>5.3958300000000001</v>
          </cell>
        </row>
        <row r="329">
          <cell r="J329">
            <v>5.40625</v>
          </cell>
        </row>
        <row r="330">
          <cell r="J330">
            <v>5.4166699999999999</v>
          </cell>
        </row>
        <row r="331">
          <cell r="J331">
            <v>5.4270800000000001</v>
          </cell>
        </row>
        <row r="332">
          <cell r="J332">
            <v>5.4375</v>
          </cell>
        </row>
        <row r="333">
          <cell r="J333">
            <v>5.4479199999999999</v>
          </cell>
        </row>
        <row r="334">
          <cell r="J334">
            <v>5.4583300000000001</v>
          </cell>
        </row>
        <row r="335">
          <cell r="J335">
            <v>5.46875</v>
          </cell>
        </row>
        <row r="336">
          <cell r="J336">
            <v>5.4791699999999999</v>
          </cell>
        </row>
        <row r="337">
          <cell r="J337">
            <v>5.4895800000000001</v>
          </cell>
        </row>
        <row r="338">
          <cell r="J338">
            <v>5.5</v>
          </cell>
        </row>
        <row r="339">
          <cell r="J339">
            <v>5.5104199999999999</v>
          </cell>
        </row>
        <row r="340">
          <cell r="J340">
            <v>5.5208300000000001</v>
          </cell>
        </row>
        <row r="341">
          <cell r="J341">
            <v>5.53125</v>
          </cell>
        </row>
        <row r="342">
          <cell r="J342">
            <v>5.5416699999999999</v>
          </cell>
        </row>
        <row r="343">
          <cell r="J343">
            <v>5.5520800000000001</v>
          </cell>
        </row>
        <row r="344">
          <cell r="J344">
            <v>5.5625</v>
          </cell>
        </row>
        <row r="345">
          <cell r="J345">
            <v>5.5729199999999999</v>
          </cell>
        </row>
        <row r="346">
          <cell r="J346">
            <v>5.5833300000000001</v>
          </cell>
        </row>
        <row r="347">
          <cell r="J347">
            <v>5.59375</v>
          </cell>
        </row>
        <row r="348">
          <cell r="J348">
            <v>5.6041699999999999</v>
          </cell>
        </row>
        <row r="349">
          <cell r="J349">
            <v>5.6145800000000001</v>
          </cell>
        </row>
        <row r="350">
          <cell r="J350">
            <v>5.625</v>
          </cell>
        </row>
        <row r="351">
          <cell r="J351">
            <v>5.6354199999999999</v>
          </cell>
        </row>
        <row r="352">
          <cell r="J352">
            <v>5.6458300000000001</v>
          </cell>
        </row>
        <row r="353">
          <cell r="J353">
            <v>5.65625</v>
          </cell>
        </row>
        <row r="354">
          <cell r="J354">
            <v>5.6666699999999999</v>
          </cell>
        </row>
        <row r="355">
          <cell r="J355">
            <v>5.6770800000000001</v>
          </cell>
        </row>
        <row r="356">
          <cell r="J356">
            <v>5.6875</v>
          </cell>
        </row>
        <row r="357">
          <cell r="J357">
            <v>5.6979199999999999</v>
          </cell>
        </row>
        <row r="358">
          <cell r="J358">
            <v>5.7083300000000001</v>
          </cell>
        </row>
        <row r="359">
          <cell r="J359">
            <v>5.71875</v>
          </cell>
        </row>
        <row r="360">
          <cell r="J360">
            <v>5.7291699999999999</v>
          </cell>
        </row>
        <row r="361">
          <cell r="J361">
            <v>5.7395800000000001</v>
          </cell>
        </row>
        <row r="362">
          <cell r="J362">
            <v>5.75</v>
          </cell>
        </row>
        <row r="363">
          <cell r="J363">
            <v>5.7604199999999999</v>
          </cell>
        </row>
        <row r="364">
          <cell r="J364">
            <v>5.7708300000000001</v>
          </cell>
        </row>
        <row r="365">
          <cell r="J365">
            <v>5.78125</v>
          </cell>
        </row>
        <row r="366">
          <cell r="J366">
            <v>5.7916699999999999</v>
          </cell>
        </row>
        <row r="367">
          <cell r="J367">
            <v>5.8020800000000001</v>
          </cell>
        </row>
        <row r="368">
          <cell r="J368">
            <v>5.8125</v>
          </cell>
        </row>
        <row r="369">
          <cell r="J369">
            <v>5.8229199999999999</v>
          </cell>
        </row>
        <row r="370">
          <cell r="J370">
            <v>5.8333300000000001</v>
          </cell>
        </row>
        <row r="371">
          <cell r="J371">
            <v>5.84375</v>
          </cell>
        </row>
        <row r="372">
          <cell r="J372">
            <v>5.8541699999999999</v>
          </cell>
        </row>
        <row r="373">
          <cell r="J373">
            <v>5.8645800000000001</v>
          </cell>
        </row>
        <row r="374">
          <cell r="J374">
            <v>5.875</v>
          </cell>
        </row>
        <row r="375">
          <cell r="J375">
            <v>5.8854199999999999</v>
          </cell>
        </row>
        <row r="376">
          <cell r="J376">
            <v>5.8958300000000001</v>
          </cell>
        </row>
        <row r="377">
          <cell r="J377">
            <v>5.90625</v>
          </cell>
        </row>
        <row r="378">
          <cell r="J378">
            <v>5.9166699999999999</v>
          </cell>
        </row>
        <row r="379">
          <cell r="J379">
            <v>5.9270800000000001</v>
          </cell>
        </row>
        <row r="380">
          <cell r="J380">
            <v>5.9375</v>
          </cell>
        </row>
        <row r="381">
          <cell r="J381">
            <v>5.9479199999999999</v>
          </cell>
        </row>
        <row r="382">
          <cell r="J382">
            <v>5.9583300000000001</v>
          </cell>
        </row>
        <row r="383">
          <cell r="J383">
            <v>5.96875</v>
          </cell>
        </row>
        <row r="384">
          <cell r="J384">
            <v>5.9791699999999999</v>
          </cell>
        </row>
        <row r="385">
          <cell r="J385">
            <v>5.9895800000000001</v>
          </cell>
        </row>
        <row r="386">
          <cell r="J386">
            <v>6</v>
          </cell>
        </row>
        <row r="387">
          <cell r="J387">
            <v>6.0104199999999999</v>
          </cell>
        </row>
        <row r="388">
          <cell r="J388">
            <v>6.0208300000000001</v>
          </cell>
        </row>
        <row r="389">
          <cell r="J389">
            <v>6.03125</v>
          </cell>
        </row>
        <row r="390">
          <cell r="J390">
            <v>6.0416699999999999</v>
          </cell>
        </row>
        <row r="391">
          <cell r="J391">
            <v>6.0520800000000001</v>
          </cell>
        </row>
        <row r="392">
          <cell r="J392">
            <v>6.0625</v>
          </cell>
        </row>
        <row r="393">
          <cell r="J393">
            <v>6.0729199999999999</v>
          </cell>
        </row>
        <row r="394">
          <cell r="J394">
            <v>6.0833300000000001</v>
          </cell>
        </row>
        <row r="395">
          <cell r="J395">
            <v>6.09375</v>
          </cell>
        </row>
        <row r="396">
          <cell r="J396">
            <v>6.1041699999999999</v>
          </cell>
        </row>
        <row r="397">
          <cell r="J397">
            <v>6.1145800000000001</v>
          </cell>
        </row>
        <row r="398">
          <cell r="J398">
            <v>6.125</v>
          </cell>
        </row>
        <row r="399">
          <cell r="J399">
            <v>6.1354199999999999</v>
          </cell>
        </row>
        <row r="400">
          <cell r="J400">
            <v>6.1458300000000001</v>
          </cell>
        </row>
        <row r="401">
          <cell r="J401">
            <v>6.15625</v>
          </cell>
        </row>
        <row r="402">
          <cell r="J402">
            <v>6.1666699999999999</v>
          </cell>
        </row>
        <row r="403">
          <cell r="J403">
            <v>6.1770800000000001</v>
          </cell>
        </row>
        <row r="404">
          <cell r="J404">
            <v>6.1875</v>
          </cell>
        </row>
        <row r="405">
          <cell r="J405">
            <v>6.1979199999999999</v>
          </cell>
        </row>
        <row r="406">
          <cell r="J406">
            <v>6.2083300000000001</v>
          </cell>
        </row>
        <row r="407">
          <cell r="J407">
            <v>6.21875</v>
          </cell>
        </row>
        <row r="408">
          <cell r="J408">
            <v>6.2291699999999999</v>
          </cell>
        </row>
        <row r="409">
          <cell r="J409">
            <v>6.2395800000000001</v>
          </cell>
        </row>
        <row r="410">
          <cell r="J410">
            <v>6.25</v>
          </cell>
        </row>
        <row r="411">
          <cell r="J411">
            <v>6.2604199999999999</v>
          </cell>
        </row>
        <row r="412">
          <cell r="J412">
            <v>6.2708300000000001</v>
          </cell>
        </row>
        <row r="413">
          <cell r="J413">
            <v>6.28125</v>
          </cell>
        </row>
        <row r="414">
          <cell r="J414">
            <v>6.2916699999999999</v>
          </cell>
        </row>
        <row r="415">
          <cell r="J415">
            <v>6.3020800000000001</v>
          </cell>
        </row>
        <row r="416">
          <cell r="J416">
            <v>6.3125</v>
          </cell>
        </row>
        <row r="417">
          <cell r="J417">
            <v>6.3229199999999999</v>
          </cell>
        </row>
        <row r="418">
          <cell r="J418">
            <v>6.3333300000000001</v>
          </cell>
        </row>
        <row r="419">
          <cell r="J419">
            <v>6.34375</v>
          </cell>
        </row>
        <row r="420">
          <cell r="J420">
            <v>6.3541699999999999</v>
          </cell>
        </row>
        <row r="421">
          <cell r="J421">
            <v>6.3645800000000001</v>
          </cell>
        </row>
        <row r="422">
          <cell r="J422">
            <v>6.375</v>
          </cell>
        </row>
        <row r="423">
          <cell r="J423">
            <v>6.3854199999999999</v>
          </cell>
        </row>
        <row r="424">
          <cell r="J424">
            <v>6.3958300000000001</v>
          </cell>
        </row>
        <row r="425">
          <cell r="J425">
            <v>6.40625</v>
          </cell>
        </row>
        <row r="426">
          <cell r="J426">
            <v>6.4166699999999999</v>
          </cell>
        </row>
        <row r="427">
          <cell r="J427">
            <v>6.4270800000000001</v>
          </cell>
        </row>
        <row r="428">
          <cell r="J428">
            <v>6.4375</v>
          </cell>
        </row>
        <row r="429">
          <cell r="J429">
            <v>6.4479199999999999</v>
          </cell>
        </row>
        <row r="430">
          <cell r="J430">
            <v>6.4583300000000001</v>
          </cell>
        </row>
        <row r="431">
          <cell r="J431">
            <v>6.46875</v>
          </cell>
        </row>
        <row r="432">
          <cell r="J432">
            <v>6.4791699999999999</v>
          </cell>
        </row>
        <row r="433">
          <cell r="J433">
            <v>6.4895800000000001</v>
          </cell>
        </row>
        <row r="434">
          <cell r="J434">
            <v>6.5</v>
          </cell>
        </row>
        <row r="435">
          <cell r="J435">
            <v>6.5104199999999999</v>
          </cell>
        </row>
        <row r="436">
          <cell r="J436">
            <v>6.5208300000000001</v>
          </cell>
        </row>
        <row r="437">
          <cell r="J437">
            <v>6.53125</v>
          </cell>
        </row>
        <row r="438">
          <cell r="J438">
            <v>6.5416699999999999</v>
          </cell>
        </row>
        <row r="439">
          <cell r="J439">
            <v>6.5520800000000001</v>
          </cell>
        </row>
        <row r="440">
          <cell r="J440">
            <v>6.5625</v>
          </cell>
        </row>
        <row r="441">
          <cell r="J441">
            <v>6.5729199999999999</v>
          </cell>
        </row>
        <row r="442">
          <cell r="J442">
            <v>6.5833300000000001</v>
          </cell>
        </row>
        <row r="443">
          <cell r="J443">
            <v>6.59375</v>
          </cell>
        </row>
        <row r="444">
          <cell r="J444">
            <v>6.6041699999999999</v>
          </cell>
        </row>
        <row r="445">
          <cell r="J445">
            <v>6.6145800000000001</v>
          </cell>
        </row>
        <row r="446">
          <cell r="J446">
            <v>6.625</v>
          </cell>
        </row>
        <row r="447">
          <cell r="J447">
            <v>6.6354199999999999</v>
          </cell>
        </row>
        <row r="448">
          <cell r="J448">
            <v>6.6458300000000001</v>
          </cell>
        </row>
        <row r="449">
          <cell r="J449">
            <v>6.65625</v>
          </cell>
        </row>
        <row r="450">
          <cell r="J450">
            <v>6.6666699999999999</v>
          </cell>
        </row>
        <row r="451">
          <cell r="J451">
            <v>6.6770800000000001</v>
          </cell>
        </row>
        <row r="452">
          <cell r="J452">
            <v>6.6875</v>
          </cell>
        </row>
        <row r="453">
          <cell r="J453">
            <v>6.6979199999999999</v>
          </cell>
        </row>
        <row r="454">
          <cell r="J454">
            <v>6.7083300000000001</v>
          </cell>
        </row>
        <row r="455">
          <cell r="J455">
            <v>6.71875</v>
          </cell>
        </row>
        <row r="456">
          <cell r="J456">
            <v>6.7291699999999999</v>
          </cell>
        </row>
        <row r="457">
          <cell r="J457">
            <v>6.7395800000000001</v>
          </cell>
        </row>
        <row r="458">
          <cell r="J458">
            <v>6.75</v>
          </cell>
        </row>
        <row r="459">
          <cell r="J459">
            <v>6.7604199999999999</v>
          </cell>
        </row>
        <row r="460">
          <cell r="J460">
            <v>6.7708300000000001</v>
          </cell>
        </row>
        <row r="461">
          <cell r="J461">
            <v>6.78125</v>
          </cell>
        </row>
        <row r="462">
          <cell r="J462">
            <v>6.7916699999999999</v>
          </cell>
        </row>
        <row r="463">
          <cell r="J463">
            <v>6.8020800000000001</v>
          </cell>
        </row>
        <row r="464">
          <cell r="J464">
            <v>6.8125</v>
          </cell>
        </row>
        <row r="465">
          <cell r="J465">
            <v>6.8229199999999999</v>
          </cell>
        </row>
        <row r="466">
          <cell r="J466">
            <v>6.8333300000000001</v>
          </cell>
        </row>
        <row r="467">
          <cell r="J467">
            <v>6.84375</v>
          </cell>
        </row>
        <row r="468">
          <cell r="J468">
            <v>6.8541699999999999</v>
          </cell>
        </row>
        <row r="469">
          <cell r="J469">
            <v>6.8645800000000001</v>
          </cell>
        </row>
        <row r="470">
          <cell r="J470">
            <v>6.875</v>
          </cell>
        </row>
        <row r="471">
          <cell r="J471">
            <v>6.8854199999999999</v>
          </cell>
        </row>
        <row r="472">
          <cell r="J472">
            <v>6.8958300000000001</v>
          </cell>
        </row>
        <row r="473">
          <cell r="J473">
            <v>6.90625</v>
          </cell>
        </row>
        <row r="474">
          <cell r="J474">
            <v>6.9166699999999999</v>
          </cell>
        </row>
        <row r="475">
          <cell r="J475">
            <v>6.9270800000000001</v>
          </cell>
        </row>
        <row r="476">
          <cell r="J476">
            <v>6.9375</v>
          </cell>
        </row>
        <row r="477">
          <cell r="J477">
            <v>6.9479199999999999</v>
          </cell>
        </row>
        <row r="478">
          <cell r="J478">
            <v>6.9583300000000001</v>
          </cell>
        </row>
        <row r="479">
          <cell r="J479">
            <v>6.96875</v>
          </cell>
        </row>
        <row r="480">
          <cell r="J480">
            <v>6.9791699999999999</v>
          </cell>
        </row>
        <row r="481">
          <cell r="J481">
            <v>6.9895800000000001</v>
          </cell>
        </row>
        <row r="482">
          <cell r="J482">
            <v>7</v>
          </cell>
        </row>
        <row r="483">
          <cell r="J483">
            <v>7.0104199999999999</v>
          </cell>
        </row>
        <row r="484">
          <cell r="J484">
            <v>7.0208300000000001</v>
          </cell>
        </row>
        <row r="485">
          <cell r="J485">
            <v>7.03125</v>
          </cell>
        </row>
        <row r="486">
          <cell r="J486">
            <v>7.0416699999999999</v>
          </cell>
        </row>
        <row r="487">
          <cell r="J487">
            <v>7.0520800000000001</v>
          </cell>
        </row>
        <row r="488">
          <cell r="J488">
            <v>7.0625</v>
          </cell>
        </row>
        <row r="489">
          <cell r="J489">
            <v>7.0729199999999999</v>
          </cell>
        </row>
        <row r="490">
          <cell r="J490">
            <v>7.0833300000000001</v>
          </cell>
        </row>
        <row r="491">
          <cell r="J491">
            <v>7.09375</v>
          </cell>
        </row>
        <row r="492">
          <cell r="J492">
            <v>7.1041699999999999</v>
          </cell>
        </row>
        <row r="493">
          <cell r="J493">
            <v>7.1145800000000001</v>
          </cell>
        </row>
        <row r="494">
          <cell r="J494">
            <v>7.125</v>
          </cell>
        </row>
        <row r="495">
          <cell r="J495">
            <v>7.1354199999999999</v>
          </cell>
        </row>
        <row r="496">
          <cell r="J496">
            <v>7.1458300000000001</v>
          </cell>
        </row>
        <row r="497">
          <cell r="J497">
            <v>7.15625</v>
          </cell>
        </row>
        <row r="498">
          <cell r="J498">
            <v>7.1666699999999999</v>
          </cell>
        </row>
        <row r="499">
          <cell r="J499">
            <v>7.1770800000000001</v>
          </cell>
        </row>
        <row r="500">
          <cell r="J500">
            <v>7.1875</v>
          </cell>
        </row>
        <row r="501">
          <cell r="J501">
            <v>7.1979199999999999</v>
          </cell>
        </row>
        <row r="502">
          <cell r="J502">
            <v>7.2083300000000001</v>
          </cell>
        </row>
        <row r="503">
          <cell r="J503">
            <v>7.21875</v>
          </cell>
        </row>
        <row r="504">
          <cell r="J504">
            <v>7.2291699999999999</v>
          </cell>
        </row>
        <row r="505">
          <cell r="J505">
            <v>7.2395800000000001</v>
          </cell>
        </row>
        <row r="506">
          <cell r="J506">
            <v>7.25</v>
          </cell>
        </row>
        <row r="507">
          <cell r="J507">
            <v>7.2604199999999999</v>
          </cell>
        </row>
        <row r="508">
          <cell r="J508">
            <v>7.2708300000000001</v>
          </cell>
        </row>
        <row r="509">
          <cell r="J509">
            <v>7.28125</v>
          </cell>
        </row>
        <row r="510">
          <cell r="J510">
            <v>7.2916699999999999</v>
          </cell>
        </row>
        <row r="511">
          <cell r="J511">
            <v>7.3020800000000001</v>
          </cell>
        </row>
        <row r="512">
          <cell r="J512">
            <v>7.3125</v>
          </cell>
        </row>
        <row r="513">
          <cell r="J513">
            <v>7.3229199999999999</v>
          </cell>
        </row>
        <row r="514">
          <cell r="J514">
            <v>7.3333300000000001</v>
          </cell>
        </row>
        <row r="515">
          <cell r="J515">
            <v>7.34375</v>
          </cell>
        </row>
        <row r="516">
          <cell r="J516">
            <v>7.3541699999999999</v>
          </cell>
        </row>
        <row r="517">
          <cell r="J517">
            <v>7.3645800000000001</v>
          </cell>
        </row>
        <row r="518">
          <cell r="J518">
            <v>7.375</v>
          </cell>
        </row>
        <row r="519">
          <cell r="J519">
            <v>7.3854199999999999</v>
          </cell>
        </row>
        <row r="520">
          <cell r="J520">
            <v>7.3958300000000001</v>
          </cell>
        </row>
        <row r="521">
          <cell r="J521">
            <v>7.40625</v>
          </cell>
        </row>
        <row r="522">
          <cell r="J522">
            <v>7.4166699999999999</v>
          </cell>
        </row>
        <row r="523">
          <cell r="J523">
            <v>7.4270800000000001</v>
          </cell>
        </row>
        <row r="524">
          <cell r="J524">
            <v>7.4375</v>
          </cell>
        </row>
        <row r="525">
          <cell r="J525">
            <v>7.4479199999999999</v>
          </cell>
        </row>
        <row r="526">
          <cell r="J526">
            <v>7.4583300000000001</v>
          </cell>
        </row>
        <row r="527">
          <cell r="J527">
            <v>7.46875</v>
          </cell>
        </row>
        <row r="528">
          <cell r="J528">
            <v>7.4791699999999999</v>
          </cell>
        </row>
        <row r="529">
          <cell r="J529">
            <v>7.4895800000000001</v>
          </cell>
        </row>
        <row r="530">
          <cell r="J530">
            <v>7.5</v>
          </cell>
        </row>
        <row r="531">
          <cell r="J531">
            <v>7.5104199999999999</v>
          </cell>
        </row>
        <row r="532">
          <cell r="J532">
            <v>7.5208300000000001</v>
          </cell>
        </row>
        <row r="533">
          <cell r="J533">
            <v>7.53125</v>
          </cell>
        </row>
        <row r="534">
          <cell r="J534">
            <v>7.5416699999999999</v>
          </cell>
        </row>
        <row r="535">
          <cell r="J535">
            <v>7.5520800000000001</v>
          </cell>
        </row>
        <row r="536">
          <cell r="J536">
            <v>7.5625</v>
          </cell>
        </row>
        <row r="537">
          <cell r="J537">
            <v>7.5729199999999999</v>
          </cell>
        </row>
        <row r="538">
          <cell r="J538">
            <v>7.5833300000000001</v>
          </cell>
        </row>
        <row r="539">
          <cell r="J539">
            <v>7.59375</v>
          </cell>
        </row>
        <row r="540">
          <cell r="J540">
            <v>7.6041699999999999</v>
          </cell>
        </row>
        <row r="541">
          <cell r="J541">
            <v>7.6145800000000001</v>
          </cell>
        </row>
        <row r="542">
          <cell r="J542">
            <v>7.625</v>
          </cell>
        </row>
        <row r="543">
          <cell r="J543">
            <v>7.6354199999999999</v>
          </cell>
        </row>
        <row r="544">
          <cell r="J544">
            <v>7.6458300000000001</v>
          </cell>
        </row>
        <row r="545">
          <cell r="J545">
            <v>7.65625</v>
          </cell>
        </row>
        <row r="546">
          <cell r="J546">
            <v>7.6666699999999999</v>
          </cell>
        </row>
        <row r="547">
          <cell r="J547">
            <v>7.6770800000000001</v>
          </cell>
        </row>
        <row r="548">
          <cell r="J548">
            <v>7.6875</v>
          </cell>
        </row>
        <row r="549">
          <cell r="J549">
            <v>7.6979199999999999</v>
          </cell>
        </row>
        <row r="550">
          <cell r="J550">
            <v>7.7083300000000001</v>
          </cell>
        </row>
        <row r="551">
          <cell r="J551">
            <v>7.71875</v>
          </cell>
        </row>
        <row r="552">
          <cell r="J552">
            <v>7.7291699999999999</v>
          </cell>
        </row>
        <row r="553">
          <cell r="J553">
            <v>7.7395800000000001</v>
          </cell>
        </row>
        <row r="554">
          <cell r="J554">
            <v>7.75</v>
          </cell>
        </row>
        <row r="555">
          <cell r="J555">
            <v>7.7604199999999999</v>
          </cell>
        </row>
        <row r="556">
          <cell r="J556">
            <v>7.7708300000000001</v>
          </cell>
        </row>
        <row r="557">
          <cell r="J557">
            <v>7.78125</v>
          </cell>
        </row>
        <row r="558">
          <cell r="J558">
            <v>7.7916699999999999</v>
          </cell>
        </row>
        <row r="559">
          <cell r="J559">
            <v>7.8020800000000001</v>
          </cell>
        </row>
        <row r="560">
          <cell r="J560">
            <v>7.8125</v>
          </cell>
        </row>
        <row r="561">
          <cell r="J561">
            <v>7.8229199999999999</v>
          </cell>
        </row>
        <row r="562">
          <cell r="J562">
            <v>7.8333300000000001</v>
          </cell>
        </row>
        <row r="563">
          <cell r="J563">
            <v>7.84375</v>
          </cell>
        </row>
        <row r="564">
          <cell r="J564">
            <v>7.8541699999999999</v>
          </cell>
        </row>
        <row r="565">
          <cell r="J565">
            <v>7.8645800000000001</v>
          </cell>
        </row>
        <row r="566">
          <cell r="J566">
            <v>7.875</v>
          </cell>
        </row>
        <row r="567">
          <cell r="J567">
            <v>7.8854199999999999</v>
          </cell>
        </row>
        <row r="568">
          <cell r="J568">
            <v>7.8958300000000001</v>
          </cell>
        </row>
        <row r="569">
          <cell r="J569">
            <v>7.90625</v>
          </cell>
        </row>
        <row r="570">
          <cell r="J570">
            <v>7.9166699999999999</v>
          </cell>
        </row>
        <row r="571">
          <cell r="J571">
            <v>7.9270800000000001</v>
          </cell>
        </row>
        <row r="572">
          <cell r="J572">
            <v>7.9375</v>
          </cell>
        </row>
        <row r="573">
          <cell r="J573">
            <v>7.9479199999999999</v>
          </cell>
        </row>
        <row r="574">
          <cell r="J574">
            <v>7.9583300000000001</v>
          </cell>
        </row>
        <row r="575">
          <cell r="J575">
            <v>7.96875</v>
          </cell>
        </row>
        <row r="576">
          <cell r="J576">
            <v>7.9791699999999999</v>
          </cell>
        </row>
        <row r="577">
          <cell r="J577">
            <v>7.9895800000000001</v>
          </cell>
        </row>
        <row r="578">
          <cell r="J578">
            <v>8</v>
          </cell>
        </row>
        <row r="579">
          <cell r="J579">
            <v>8.0104199999999999</v>
          </cell>
        </row>
        <row r="580">
          <cell r="J580">
            <v>8.0208300000000001</v>
          </cell>
        </row>
        <row r="581">
          <cell r="J581">
            <v>8.03125</v>
          </cell>
        </row>
        <row r="582">
          <cell r="J582">
            <v>8.0416699999999999</v>
          </cell>
        </row>
        <row r="583">
          <cell r="J583">
            <v>8.0520800000000001</v>
          </cell>
        </row>
        <row r="584">
          <cell r="J584">
            <v>8.0625</v>
          </cell>
        </row>
        <row r="585">
          <cell r="J585">
            <v>8.0729199999999999</v>
          </cell>
        </row>
        <row r="586">
          <cell r="J586">
            <v>8.0833300000000001</v>
          </cell>
        </row>
        <row r="587">
          <cell r="J587">
            <v>8.09375</v>
          </cell>
        </row>
        <row r="588">
          <cell r="J588">
            <v>8.1041699999999999</v>
          </cell>
        </row>
        <row r="589">
          <cell r="J589">
            <v>8.1145800000000001</v>
          </cell>
        </row>
        <row r="590">
          <cell r="J590">
            <v>8.125</v>
          </cell>
        </row>
        <row r="591">
          <cell r="J591">
            <v>8.1354199999999999</v>
          </cell>
        </row>
        <row r="592">
          <cell r="J592">
            <v>8.1458300000000001</v>
          </cell>
        </row>
        <row r="593">
          <cell r="J593">
            <v>8.15625</v>
          </cell>
        </row>
        <row r="594">
          <cell r="J594">
            <v>8.1666699999999999</v>
          </cell>
        </row>
        <row r="595">
          <cell r="J595">
            <v>8.1770800000000001</v>
          </cell>
        </row>
        <row r="596">
          <cell r="J596">
            <v>8.1875</v>
          </cell>
        </row>
        <row r="597">
          <cell r="J597">
            <v>8.1979199999999999</v>
          </cell>
        </row>
        <row r="598">
          <cell r="J598">
            <v>8.2083300000000001</v>
          </cell>
        </row>
        <row r="599">
          <cell r="J599">
            <v>8.21875</v>
          </cell>
        </row>
        <row r="600">
          <cell r="J600">
            <v>8.2291699999999999</v>
          </cell>
        </row>
        <row r="601">
          <cell r="J601">
            <v>8.2395800000000001</v>
          </cell>
        </row>
        <row r="602">
          <cell r="J602">
            <v>8.25</v>
          </cell>
        </row>
        <row r="603">
          <cell r="J603">
            <v>8.2604199999999999</v>
          </cell>
        </row>
        <row r="604">
          <cell r="J604">
            <v>8.2708300000000001</v>
          </cell>
        </row>
        <row r="605">
          <cell r="J605">
            <v>8.28125</v>
          </cell>
        </row>
        <row r="606">
          <cell r="J606">
            <v>8.2916699999999999</v>
          </cell>
        </row>
        <row r="607">
          <cell r="J607">
            <v>8.3020800000000001</v>
          </cell>
        </row>
        <row r="608">
          <cell r="J608">
            <v>8.3125</v>
          </cell>
        </row>
        <row r="609">
          <cell r="J609">
            <v>8.3229199999999999</v>
          </cell>
        </row>
        <row r="610">
          <cell r="J610">
            <v>8.3333300000000001</v>
          </cell>
        </row>
        <row r="611">
          <cell r="J611">
            <v>8.34375</v>
          </cell>
        </row>
        <row r="612">
          <cell r="J612">
            <v>8.3541699999999999</v>
          </cell>
        </row>
        <row r="613">
          <cell r="J613">
            <v>8.3645800000000001</v>
          </cell>
        </row>
        <row r="614">
          <cell r="J614">
            <v>8.375</v>
          </cell>
        </row>
        <row r="615">
          <cell r="J615">
            <v>8.3854199999999999</v>
          </cell>
        </row>
        <row r="616">
          <cell r="J616">
            <v>8.3958300000000001</v>
          </cell>
        </row>
        <row r="617">
          <cell r="J617">
            <v>8.40625</v>
          </cell>
        </row>
        <row r="618">
          <cell r="J618">
            <v>8.4166699999999999</v>
          </cell>
        </row>
        <row r="619">
          <cell r="J619">
            <v>8.4270800000000001</v>
          </cell>
        </row>
        <row r="620">
          <cell r="J620">
            <v>8.4375</v>
          </cell>
        </row>
        <row r="621">
          <cell r="J621">
            <v>8.4479199999999999</v>
          </cell>
        </row>
        <row r="622">
          <cell r="J622">
            <v>8.4583300000000001</v>
          </cell>
        </row>
        <row r="623">
          <cell r="J623">
            <v>8.46875</v>
          </cell>
        </row>
        <row r="624">
          <cell r="J624">
            <v>8.4791699999999999</v>
          </cell>
        </row>
        <row r="625">
          <cell r="J625">
            <v>8.4895800000000001</v>
          </cell>
        </row>
        <row r="626">
          <cell r="J626">
            <v>8.5</v>
          </cell>
        </row>
        <row r="627">
          <cell r="J627">
            <v>8.5104199999999999</v>
          </cell>
        </row>
        <row r="628">
          <cell r="J628">
            <v>8.5208300000000001</v>
          </cell>
        </row>
        <row r="629">
          <cell r="J629">
            <v>8.53125</v>
          </cell>
        </row>
        <row r="630">
          <cell r="J630">
            <v>8.5416699999999999</v>
          </cell>
        </row>
        <row r="631">
          <cell r="J631">
            <v>8.5520800000000001</v>
          </cell>
        </row>
        <row r="632">
          <cell r="J632">
            <v>8.5625</v>
          </cell>
        </row>
        <row r="633">
          <cell r="J633">
            <v>8.5729199999999999</v>
          </cell>
        </row>
        <row r="634">
          <cell r="J634">
            <v>8.5833300000000001</v>
          </cell>
        </row>
        <row r="635">
          <cell r="J635">
            <v>8.59375</v>
          </cell>
        </row>
        <row r="636">
          <cell r="J636">
            <v>8.6041699999999999</v>
          </cell>
        </row>
        <row r="637">
          <cell r="J637">
            <v>8.6145800000000001</v>
          </cell>
        </row>
        <row r="638">
          <cell r="J638">
            <v>8.625</v>
          </cell>
        </row>
        <row r="639">
          <cell r="J639">
            <v>8.6354199999999999</v>
          </cell>
        </row>
        <row r="640">
          <cell r="J640">
            <v>8.6458300000000001</v>
          </cell>
        </row>
        <row r="641">
          <cell r="J641">
            <v>8.65625</v>
          </cell>
        </row>
        <row r="642">
          <cell r="J642">
            <v>8.6666699999999999</v>
          </cell>
        </row>
        <row r="643">
          <cell r="J643">
            <v>8.6770800000000001</v>
          </cell>
        </row>
        <row r="644">
          <cell r="J644">
            <v>8.6875</v>
          </cell>
        </row>
        <row r="645">
          <cell r="J645">
            <v>8.6979199999999999</v>
          </cell>
        </row>
        <row r="646">
          <cell r="J646">
            <v>8.7083300000000001</v>
          </cell>
        </row>
        <row r="647">
          <cell r="J647">
            <v>8.71875</v>
          </cell>
        </row>
        <row r="648">
          <cell r="J648">
            <v>8.7291699999999999</v>
          </cell>
        </row>
        <row r="649">
          <cell r="J649">
            <v>8.7395800000000001</v>
          </cell>
        </row>
        <row r="650">
          <cell r="J650">
            <v>8.75</v>
          </cell>
        </row>
        <row r="651">
          <cell r="J651">
            <v>8.7604199999999999</v>
          </cell>
        </row>
        <row r="652">
          <cell r="J652">
            <v>8.7708300000000001</v>
          </cell>
        </row>
        <row r="653">
          <cell r="J653">
            <v>8.78125</v>
          </cell>
        </row>
        <row r="654">
          <cell r="J654">
            <v>8.7916699999999999</v>
          </cell>
        </row>
        <row r="655">
          <cell r="J655">
            <v>8.8020800000000001</v>
          </cell>
        </row>
        <row r="656">
          <cell r="J656">
            <v>8.8125</v>
          </cell>
        </row>
        <row r="657">
          <cell r="J657">
            <v>8.8229199999999999</v>
          </cell>
        </row>
        <row r="658">
          <cell r="J658">
            <v>8.8333300000000001</v>
          </cell>
        </row>
        <row r="659">
          <cell r="J659">
            <v>8.84375</v>
          </cell>
        </row>
        <row r="660">
          <cell r="J660">
            <v>8.8541699999999999</v>
          </cell>
        </row>
        <row r="661">
          <cell r="J661">
            <v>8.8645800000000001</v>
          </cell>
        </row>
        <row r="662">
          <cell r="J662">
            <v>8.875</v>
          </cell>
        </row>
        <row r="663">
          <cell r="J663">
            <v>8.8854199999999999</v>
          </cell>
        </row>
        <row r="664">
          <cell r="J664">
            <v>8.8958300000000001</v>
          </cell>
        </row>
        <row r="665">
          <cell r="J665">
            <v>8.90625</v>
          </cell>
        </row>
        <row r="666">
          <cell r="J666">
            <v>8.9166699999999999</v>
          </cell>
        </row>
        <row r="667">
          <cell r="J667">
            <v>8.9270800000000001</v>
          </cell>
        </row>
        <row r="668">
          <cell r="J668">
            <v>8.9375</v>
          </cell>
        </row>
        <row r="669">
          <cell r="J669">
            <v>8.9479199999999999</v>
          </cell>
        </row>
        <row r="670">
          <cell r="J670">
            <v>8.9583300000000001</v>
          </cell>
        </row>
        <row r="671">
          <cell r="J671">
            <v>8.96875</v>
          </cell>
        </row>
        <row r="672">
          <cell r="J672">
            <v>8.9791699999999999</v>
          </cell>
        </row>
        <row r="673">
          <cell r="J673">
            <v>8.9895800000000001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 Input"/>
      <sheetName val="Input LH Schedule"/>
      <sheetName val="Input PUD Schedule"/>
      <sheetName val="Input Air Schedule"/>
      <sheetName val="Origin &amp; Destination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taneous load type airin"/>
      <sheetName val="Simultaneous load type roadout"/>
      <sheetName val="Simultaneous load type roadin"/>
      <sheetName val="Simultaneous load type airout"/>
      <sheetName val="Simultaneous vehicletype roadin"/>
      <sheetName val="Simultaneou vehicletype PUDout"/>
      <sheetName val="Simultaneous vehicletype PUDin"/>
      <sheetName val="Simultaneou vehicletype roadout"/>
      <sheetName val="Loose Door"/>
      <sheetName val="PPH"/>
      <sheetName val="PPH comparison"/>
      <sheetName val="Version Control"/>
      <sheetName val="Manual Input"/>
      <sheetName val="Precalculated can adjust"/>
      <sheetName val="Input Summary"/>
      <sheetName val="Input Road LH Schedule"/>
      <sheetName val="Input Air LH Schedule"/>
      <sheetName val="Input Road PUD schedule"/>
      <sheetName val="Total Volume"/>
      <sheetName val="NCOY&amp;HPC&amp;Freight X-RAY SC"/>
      <sheetName val="X-RAY Sort Capacity"/>
      <sheetName val="COY&amp;M-bags X-RAY Sort Capacity"/>
      <sheetName val="Air COY Sort Capacity"/>
      <sheetName val="Air S&amp;D Sort Capacity"/>
      <sheetName val="S&amp;D Sort Capacity"/>
      <sheetName val="Running Station"/>
      <sheetName val="Running Hub"/>
      <sheetName val="COY Sort Capacity"/>
      <sheetName val="DG Sort Capacity"/>
      <sheetName val="NCOY-Uglily Sort Capacity"/>
      <sheetName val="HPC Sort Capacity"/>
      <sheetName val="Freight Sort Capacity"/>
      <sheetName val="Cold Chain Sort Capacity"/>
      <sheetName val="ICOM MASTER DB"/>
      <sheetName val="General Drop Down Feeds"/>
      <sheetName val="Block Requirements"/>
      <sheetName val="Manual design"/>
      <sheetName val="Summary"/>
      <sheetName val="Field P&amp;E Manual design"/>
      <sheetName val="ICO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 t="str">
            <v>Van</v>
          </cell>
        </row>
        <row r="4">
          <cell r="A4" t="str">
            <v>Vehicle Unload, Raised Dock, No Unload Aid</v>
          </cell>
          <cell r="B4">
            <v>614</v>
          </cell>
          <cell r="C4">
            <v>614</v>
          </cell>
        </row>
        <row r="5">
          <cell r="A5" t="str">
            <v>Vehicle Unload, Raised Dock, W.A.S.P.</v>
          </cell>
          <cell r="B5">
            <v>876</v>
          </cell>
          <cell r="C5">
            <v>876</v>
          </cell>
        </row>
        <row r="6">
          <cell r="A6" t="str">
            <v>Vehicle Unload, Non-Raised Dock, No Unload Aid</v>
          </cell>
          <cell r="B6">
            <v>381</v>
          </cell>
          <cell r="C6">
            <v>381</v>
          </cell>
        </row>
        <row r="7">
          <cell r="A7" t="str">
            <v>Vehicle Unload, Non-Raised Dock, M.U.L.E.</v>
          </cell>
          <cell r="B7">
            <v>716</v>
          </cell>
          <cell r="C7">
            <v>716</v>
          </cell>
        </row>
        <row r="8">
          <cell r="A8" t="str">
            <v>Vehicle Unload, With Extendo (Boom Conveyor)</v>
          </cell>
          <cell r="B8">
            <v>1100</v>
          </cell>
          <cell r="C8">
            <v>835</v>
          </cell>
        </row>
        <row r="9">
          <cell r="A9" t="str">
            <v>Vehicle load, Raised Dock, No Unload Aid</v>
          </cell>
          <cell r="B9">
            <v>614</v>
          </cell>
          <cell r="C9">
            <v>614</v>
          </cell>
        </row>
        <row r="10">
          <cell r="A10" t="str">
            <v>Vehicle load, Raised Dock, W.A.S.P.</v>
          </cell>
          <cell r="B10">
            <v>876</v>
          </cell>
          <cell r="C10">
            <v>876</v>
          </cell>
        </row>
        <row r="11">
          <cell r="A11" t="str">
            <v>Vehicle load, Non-Raised Dock, No Unload Aid</v>
          </cell>
          <cell r="B11">
            <v>381</v>
          </cell>
          <cell r="C11">
            <v>381</v>
          </cell>
        </row>
        <row r="12">
          <cell r="A12" t="str">
            <v>Vehicle load, Non-Raised Dock, M.U.L.E.</v>
          </cell>
          <cell r="B12">
            <v>716</v>
          </cell>
          <cell r="C12">
            <v>716</v>
          </cell>
        </row>
        <row r="13">
          <cell r="A13" t="str">
            <v>ULD break down with forklift</v>
          </cell>
        </row>
        <row r="14">
          <cell r="A14" t="str">
            <v>Forklift unload one freight from SAA</v>
          </cell>
          <cell r="B14">
            <v>110</v>
          </cell>
          <cell r="C14">
            <v>109.75609756097562</v>
          </cell>
        </row>
        <row r="15">
          <cell r="A15" t="str">
            <v>Forklift unload one freight from AMJ</v>
          </cell>
          <cell r="B15">
            <v>89</v>
          </cell>
          <cell r="C15">
            <v>89.463220675944328</v>
          </cell>
        </row>
        <row r="16">
          <cell r="A16" t="str">
            <v>Forklift unload one freight from AYY</v>
          </cell>
          <cell r="B16">
            <v>92</v>
          </cell>
          <cell r="C16">
            <v>91.977516607051612</v>
          </cell>
        </row>
        <row r="17">
          <cell r="A17" t="str">
            <v>Forklift unload one freight from PALLETS</v>
          </cell>
          <cell r="B17">
            <v>110</v>
          </cell>
          <cell r="C17">
            <v>110.226576852419</v>
          </cell>
        </row>
        <row r="18">
          <cell r="A18" t="str">
            <v>Trailer break down with forklift</v>
          </cell>
        </row>
        <row r="19">
          <cell r="A19" t="str">
            <v>Trailer bluk unloading with extendo</v>
          </cell>
          <cell r="B19">
            <v>1100</v>
          </cell>
          <cell r="C19">
            <v>835</v>
          </cell>
        </row>
        <row r="20">
          <cell r="A20" t="str">
            <v>Unload cages from trailers</v>
          </cell>
          <cell r="B20">
            <v>18</v>
          </cell>
          <cell r="C20">
            <v>540</v>
          </cell>
        </row>
        <row r="21">
          <cell r="A21" t="str">
            <v>UNLOAD pallet jacks from LH trailers</v>
          </cell>
          <cell r="B21">
            <v>60</v>
          </cell>
          <cell r="C21">
            <v>60</v>
          </cell>
        </row>
        <row r="22">
          <cell r="A22" t="str">
            <v>Forklift unload one freight from trailer with ramp (dock leveler)</v>
          </cell>
          <cell r="B22">
            <v>99</v>
          </cell>
          <cell r="C22">
            <v>99</v>
          </cell>
        </row>
        <row r="23">
          <cell r="A23" t="str">
            <v>Trailer buildup with forklift</v>
          </cell>
        </row>
        <row r="24">
          <cell r="A24" t="str">
            <v>Load ULD to LH trailer</v>
          </cell>
          <cell r="B24">
            <v>1200</v>
          </cell>
          <cell r="C24">
            <v>653</v>
          </cell>
        </row>
        <row r="25">
          <cell r="A25" t="str">
            <v>Load blue cage into trailer</v>
          </cell>
          <cell r="B25">
            <v>38</v>
          </cell>
          <cell r="C25">
            <v>38</v>
          </cell>
        </row>
        <row r="26">
          <cell r="A26" t="str">
            <v>Forklift load NCY into a trailer with ramp</v>
          </cell>
          <cell r="B26">
            <v>79</v>
          </cell>
          <cell r="C26">
            <v>79</v>
          </cell>
        </row>
        <row r="27">
          <cell r="A27" t="str">
            <v>Trailer bluk load with extendo</v>
          </cell>
          <cell r="B27">
            <v>1200</v>
          </cell>
          <cell r="C27">
            <v>653</v>
          </cell>
        </row>
        <row r="28">
          <cell r="A28" t="str">
            <v>ULD buildup with forklift</v>
          </cell>
        </row>
        <row r="29">
          <cell r="A29" t="str">
            <v>Forklift load one NCY into a SAA</v>
          </cell>
          <cell r="B29">
            <v>66</v>
          </cell>
          <cell r="C29">
            <v>66</v>
          </cell>
        </row>
        <row r="30">
          <cell r="A30" t="str">
            <v>Forklift load one NCY into a AMJ</v>
          </cell>
          <cell r="B30">
            <v>0</v>
          </cell>
          <cell r="C30">
            <v>0</v>
          </cell>
        </row>
        <row r="31">
          <cell r="A31" t="str">
            <v>Forklift load one NCY into a Pallet</v>
          </cell>
          <cell r="B31">
            <v>67</v>
          </cell>
          <cell r="C31">
            <v>67</v>
          </cell>
        </row>
        <row r="32">
          <cell r="A32" t="str">
            <v>Load parcels into ULD (AMJ)</v>
          </cell>
          <cell r="B32">
            <v>665</v>
          </cell>
          <cell r="C32">
            <v>665</v>
          </cell>
        </row>
        <row r="33">
          <cell r="A33" t="str">
            <v>Bulk ULD COY Unload with &amp; without Aid</v>
          </cell>
        </row>
        <row r="34">
          <cell r="A34" t="str">
            <v>Unload ULD to roller (SAA/AMJ/AYY/AM3) with step aid</v>
          </cell>
          <cell r="B34">
            <v>493</v>
          </cell>
          <cell r="C34">
            <v>493</v>
          </cell>
        </row>
        <row r="35">
          <cell r="A35" t="str">
            <v>Unload LD3 ULD to roller</v>
          </cell>
          <cell r="B35">
            <v>431</v>
          </cell>
          <cell r="C35">
            <v>431</v>
          </cell>
        </row>
        <row r="36">
          <cell r="A36" t="str">
            <v>Unload ULD to roller without step aid</v>
          </cell>
          <cell r="B36">
            <v>1100</v>
          </cell>
          <cell r="C36">
            <v>549</v>
          </cell>
        </row>
        <row r="37">
          <cell r="A37" t="str">
            <v>Others</v>
          </cell>
        </row>
        <row r="38">
          <cell r="A38" t="str">
            <v>X-ray COY (conventional x-ray)</v>
          </cell>
          <cell r="B38">
            <v>1800</v>
          </cell>
          <cell r="C38">
            <v>1800</v>
          </cell>
        </row>
        <row r="39">
          <cell r="A39" t="str">
            <v xml:space="preserve">X-ray Freight Uglies/DG (conventional freight x-ray </v>
          </cell>
          <cell r="B39">
            <v>1200</v>
          </cell>
          <cell r="C39">
            <v>1200</v>
          </cell>
        </row>
        <row r="40">
          <cell r="A40" t="str">
            <v>Infeed trailer COYs into sorter</v>
          </cell>
          <cell r="B40">
            <v>1100</v>
          </cell>
          <cell r="C40">
            <v>903</v>
          </cell>
        </row>
        <row r="41">
          <cell r="A41" t="str">
            <v xml:space="preserve">INFEED Check-in Counter </v>
          </cell>
          <cell r="B41">
            <v>450</v>
          </cell>
          <cell r="C41">
            <v>450</v>
          </cell>
        </row>
        <row r="42">
          <cell r="A42" t="str">
            <v xml:space="preserve">MEASURE Check Weight Cube Docs &amp; Smalls Export Area </v>
          </cell>
          <cell r="B42">
            <v>720</v>
          </cell>
          <cell r="C42">
            <v>720</v>
          </cell>
        </row>
        <row r="43">
          <cell r="A43" t="str">
            <v>MEASURE Check Weigh Cube Conveyables</v>
          </cell>
          <cell r="B43">
            <v>240</v>
          </cell>
          <cell r="C43">
            <v>240</v>
          </cell>
        </row>
        <row r="44">
          <cell r="A44" t="str">
            <v>MEASURE X-ray high-speed version Conveyable Parcels &amp; M-bags</v>
          </cell>
          <cell r="B44">
            <v>140</v>
          </cell>
          <cell r="C44">
            <v>140</v>
          </cell>
        </row>
        <row r="45">
          <cell r="A45" t="str">
            <v>SORT Station area small (30 routes) parking outside the building with staging (8m width)</v>
          </cell>
          <cell r="B45">
            <v>1200</v>
          </cell>
          <cell r="C45">
            <v>1200</v>
          </cell>
        </row>
        <row r="46">
          <cell r="A46" t="str">
            <v>SORT Docs &amp; Smalls Export (12 bags 3 racks U-shape)</v>
          </cell>
          <cell r="B46">
            <v>0</v>
          </cell>
          <cell r="C46">
            <v>0</v>
          </cell>
        </row>
        <row r="47">
          <cell r="A47" t="str">
            <v xml:space="preserve">SORT Dangerous Goods </v>
          </cell>
          <cell r="B47" t="e">
            <v>#REF!</v>
          </cell>
          <cell r="C47" t="e">
            <v>#REF!</v>
          </cell>
        </row>
        <row r="48">
          <cell r="A48" t="str">
            <v>LOAD SORT: Dangerous Goods into Cage</v>
          </cell>
          <cell r="B48">
            <v>79</v>
          </cell>
          <cell r="C48">
            <v>79</v>
          </cell>
        </row>
        <row r="49">
          <cell r="A49" t="str">
            <v>OUTFEED conveyables from chute to roller cage</v>
          </cell>
          <cell r="B49">
            <v>1200</v>
          </cell>
          <cell r="C49">
            <v>653</v>
          </cell>
        </row>
        <row r="50">
          <cell r="A50" t="str">
            <v>OUTFEED conveyables from conveyor to roller cage</v>
          </cell>
          <cell r="B50">
            <v>71</v>
          </cell>
          <cell r="C50">
            <v>71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Chourio" refreshedDate="43536.716146874998" createdVersion="5" refreshedVersion="6" minRefreshableVersion="3" recordCount="1103" xr:uid="{00000000-000A-0000-FFFF-FFFF03000000}">
  <cacheSource type="worksheet">
    <worksheetSource ref="D4:W1048576" sheet="DDBB"/>
  </cacheSource>
  <cacheFields count="20">
    <cacheField name="Name" numFmtId="0">
      <sharedItems containsBlank="1" count="14">
        <s v="Central de Retiros"/>
        <s v="Station - HUB"/>
        <s v="INTL"/>
        <s v="HUB - Station"/>
        <s v="HUB - Airport"/>
        <s v="Pick Up - Ecommerce"/>
        <s v="Pick Up - Agents"/>
        <s v="Pick Up - INTL"/>
        <s v="Pick Up - Retail"/>
        <s v="Delivery - Ecommerce"/>
        <s v="Delivery - Domestico"/>
        <s v="Delivery - INTL"/>
        <s v="Delivery - DB"/>
        <m/>
      </sharedItems>
    </cacheField>
    <cacheField name="AREA" numFmtId="0">
      <sharedItems containsBlank="1" count="3">
        <s v="Road LH"/>
        <s v="PUD"/>
        <m/>
      </sharedItems>
    </cacheField>
    <cacheField name="FLOW" numFmtId="0">
      <sharedItems containsBlank="1" count="3">
        <s v="Infeed"/>
        <s v="Outfeed"/>
        <m/>
      </sharedItems>
    </cacheField>
    <cacheField name="HOUR" numFmtId="0">
      <sharedItems containsString="0" containsBlank="1" containsNumber="1" containsInteger="1" minValue="0" maxValue="23"/>
    </cacheField>
    <cacheField name="Origin" numFmtId="0">
      <sharedItems containsBlank="1"/>
    </cacheField>
    <cacheField name="Ops day (eg.1-Mon)" numFmtId="0">
      <sharedItems containsBlank="1"/>
    </cacheField>
    <cacheField name="Arrival Time _x000a_(Format 00:00)" numFmtId="0">
      <sharedItems containsNonDate="0" containsDate="1" containsString="0" containsBlank="1" minDate="1899-12-30T00:00:00" maxDate="1899-12-30T23:50:00"/>
    </cacheField>
    <cacheField name="Vehicle Type _x000a_(Van, 7,5t, 14m trailers, Trailer, Mega Trailer)" numFmtId="0">
      <sharedItems containsBlank="1" count="5">
        <s v="Trailer"/>
        <s v="BoxVan"/>
        <s v="Van"/>
        <m/>
        <e v="#REF!" u="1"/>
      </sharedItems>
    </cacheField>
    <cacheField name="Load Type _x000a_(Road ULD, Cages,_x000a_Loose Trailer, Loose Van)" numFmtId="0">
      <sharedItems containsBlank="1"/>
    </cacheField>
    <cacheField name="Number of ULD, Cages" numFmtId="0">
      <sharedItems containsString="0" containsBlank="1" containsNumber="1" containsInteger="1" minValue="0" maxValue="0"/>
    </cacheField>
    <cacheField name="Volume (Pieces)_x000a_Desconsolidated" numFmtId="0">
      <sharedItems containsString="0" containsBlank="1" containsNumber="1" minValue="4.743058933319408" maxValue="2929.5772347475572"/>
    </cacheField>
    <cacheField name="Kgs" numFmtId="0">
      <sharedItems containsString="0" containsBlank="1" containsNumber="1" containsInteger="1" minValue="0" maxValue="0"/>
    </cacheField>
    <cacheField name="Documents" numFmtId="0">
      <sharedItems containsString="0" containsBlank="1" containsNumber="1" minValue="0" maxValue="0.57999999999999996"/>
    </cacheField>
    <cacheField name="Box (Conveyables)" numFmtId="0">
      <sharedItems containsString="0" containsBlank="1" containsNumber="1" minValue="0.42" maxValue="0.91"/>
    </cacheField>
    <cacheField name="Smalls" numFmtId="0">
      <sharedItems containsString="0" containsBlank="1" containsNumber="1" containsInteger="1" minValue="0" maxValue="0"/>
    </cacheField>
    <cacheField name="Dangerous Goods" numFmtId="0">
      <sharedItems containsString="0" containsBlank="1" containsNumber="1" minValue="0" maxValue="1.2999999999999999E-2"/>
    </cacheField>
    <cacheField name="NCOY-Uglily (&lt;30kg)" numFmtId="0">
      <sharedItems containsString="0" containsBlank="1" containsNumber="1" minValue="-3.4900263776065366E-3" maxValue="0.15"/>
    </cacheField>
    <cacheField name="HPC (30kg-68kg)" numFmtId="0">
      <sharedItems containsString="0" containsBlank="1" containsNumber="1" minValue="0" maxValue="0.10328493647912886"/>
    </cacheField>
    <cacheField name="Freight (&gt;68kg)" numFmtId="0">
      <sharedItems containsString="0" containsBlank="1" containsNumber="1" minValue="-4.3782300035055677E-3" maxValue="0.2"/>
    </cacheField>
    <cacheField name="Sum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Chourio" refreshedDate="43672.690281365743" createdVersion="5" refreshedVersion="6" minRefreshableVersion="3" recordCount="508" xr:uid="{00000000-000A-0000-FFFF-FFFF31000000}">
  <cacheSource type="worksheet">
    <worksheetSource ref="D4:AH512" sheet="DDBB"/>
  </cacheSource>
  <cacheFields count="31">
    <cacheField name="Name" numFmtId="0">
      <sharedItems containsBlank="1" count="14">
        <s v="Central de Retiros"/>
        <s v="Station - HUB"/>
        <s v="INTL"/>
        <s v="HUB - Station"/>
        <s v="HUB - Airport"/>
        <s v="Pick Up - Ecommerce"/>
        <s v="Pick Up - Agents"/>
        <s v="Pick Up - INTL"/>
        <s v="Pick Up - Retail"/>
        <s v="Delivery - Ecommerce"/>
        <s v="Delivery - Domestico"/>
        <s v="Delivery - DB"/>
        <m u="1"/>
        <s v="Delivery - INTL" u="1"/>
      </sharedItems>
    </cacheField>
    <cacheField name="AREA" numFmtId="0">
      <sharedItems count="2">
        <s v="Road LH"/>
        <s v="PUD"/>
      </sharedItems>
    </cacheField>
    <cacheField name="FLOW" numFmtId="0">
      <sharedItems containsBlank="1" count="3">
        <s v="Infeed"/>
        <s v="Outfeed"/>
        <m u="1"/>
      </sharedItems>
    </cacheField>
    <cacheField name="HOUR" numFmtId="1">
      <sharedItems containsSemiMixedTypes="0" containsString="0" containsNumber="1" containsInteger="1" minValue="0" maxValue="23" count="18">
        <n v="16"/>
        <n v="15"/>
        <n v="17"/>
        <n v="14"/>
        <n v="18"/>
        <n v="19"/>
        <n v="20"/>
        <n v="21"/>
        <n v="22"/>
        <n v="23"/>
        <n v="9"/>
        <n v="10"/>
        <n v="11"/>
        <n v="12"/>
        <n v="0"/>
        <n v="8"/>
        <n v="1"/>
        <n v="13"/>
      </sharedItems>
    </cacheField>
    <cacheField name="Origin" numFmtId="0">
      <sharedItems count="297">
        <s v="TOP CUSTOMER - 1"/>
        <s v="TOP CUSTOMER - 2"/>
        <s v="TOP CUSTOMER - 3"/>
        <s v="TOP CUSTOMER - 4"/>
        <s v="TOP CUSTOMER - 5"/>
        <s v="TOP CUSTOMER - 6"/>
        <s v="TOP CUSTOMER - 7"/>
        <s v="TOP CUSTOMER - 8"/>
        <s v="TOP CUSTOMER - 9"/>
        <s v="TOP CUSTOMER - 10"/>
        <s v="TOP CUSTOMER - 11"/>
        <s v="TOP CUSTOMER - 12"/>
        <s v="TOP CUSTOMER - 13"/>
        <s v="TOP CUSTOMER - 14"/>
        <s v="TOP CUSTOMER - 15"/>
        <s v="TOP CUSTOMER - 16"/>
        <s v="TOP CUSTOMER - 17"/>
        <s v="TOP CUSTOMER - 18"/>
        <s v="TOP CUSTOMER - 19"/>
        <s v="TOP CUSTOMER - 20"/>
        <s v="TOP CUSTOMER - 21"/>
        <s v="TOP CUSTOMER - 22"/>
        <s v="TOP CUSTOMER - 23"/>
        <s v="TOP CUSTOMER - 24"/>
        <s v="TOP CUSTOMER - 25"/>
        <s v="TOP CUSTOMER - 26"/>
        <s v="TOP CUSTOMER - 27"/>
        <s v="TOP CUSTOMER - 28"/>
        <s v="TOP CUSTOMER - 29"/>
        <s v="TOP CUSTOMER - 30"/>
        <s v="TOP CUSTOMER - 31"/>
        <s v="TOP CUSTOMER - 32"/>
        <s v="TOP CUSTOMER - 33"/>
        <s v="TOP CUSTOMER - 34"/>
        <s v="TOP CUSTOMER - 35"/>
        <s v="TOP CUSTOMER - 36"/>
        <s v="ANGOL - 1"/>
        <s v="ANTOFAGASTA - 1"/>
        <s v="ARICA - 1"/>
        <s v="CALAMA - 1"/>
        <s v="CASTRO - 1"/>
        <s v="CHILLAN - 1"/>
        <s v="CONCEPCION - 1"/>
        <s v="COPIAPO - 1"/>
        <s v="COYHAIQUE - 1"/>
        <s v="CURICO - 1"/>
        <s v="IQUIQUE - 1"/>
        <s v="LA SERENA - 1"/>
        <s v="LINARES - 1"/>
        <s v="LOS ANGELES - 1"/>
        <s v="LOS VILOS - 1"/>
        <s v="OSORNO - 1"/>
        <s v="OVALLE - 1"/>
        <s v="PUERTO MONTT - 1"/>
        <s v="PUNTA ARENAS - 1"/>
        <s v="RANCAGUA - 1"/>
        <s v="SAN ANTONIO - 1"/>
        <s v="SAN FELIPE - 1"/>
        <s v="SAN FERNANDO - 1"/>
        <s v="TALCA - 1"/>
        <s v="TEMUCO - 1"/>
        <s v="VALDIVIA - 1"/>
        <s v="VALLENAR - 1"/>
        <s v="VILLARRICA - 1"/>
        <s v="VIÑA DEL MAR - 1"/>
        <s v="SB1 "/>
        <s v="QU1"/>
        <s v="ST4"/>
        <s v="ST5"/>
        <s v="INTERNATIONAL TRUCK"/>
        <s v="ANGOL"/>
        <s v="ANTOFAGASTA"/>
        <s v="ARICA"/>
        <s v="CALAMA"/>
        <s v="CASTRO"/>
        <s v="CHILLAN"/>
        <s v="CONCEPCIoN"/>
        <s v="COPIAPO"/>
        <s v="COYHAIQUE"/>
        <s v="CURICO"/>
        <s v="IQUIQUE"/>
        <s v="LA SERENA"/>
        <s v="LINARES"/>
        <s v="LOS ANGELES"/>
        <s v="LOS VILOS"/>
        <s v="OSORNO"/>
        <s v="OVALLE"/>
        <s v="PUERTO MONTT"/>
        <s v="PUNTA ARENAS"/>
        <s v="RANCAGUA"/>
        <s v="SAN ANTONIO"/>
        <s v="SAN FELIPE"/>
        <s v="SAN FERNANDO"/>
        <s v="TALCA"/>
        <s v="TEMUCO"/>
        <s v="VALDIVIA"/>
        <s v="VALLENAR"/>
        <s v="VILLARRICA"/>
        <s v="VIÑA DEL MAR"/>
        <s v="SB1"/>
        <s v="ECOMMERCE - 1"/>
        <s v="ECOMMERCE - 2"/>
        <s v="ECOMMERCE - 3"/>
        <s v="ECOMMERCE - 4"/>
        <s v="ECOMMERCE - 5"/>
        <s v="ECOMMERCE - 6"/>
        <s v="ECOMMERCE - 7"/>
        <s v="ECOMMERCE - 8"/>
        <s v="ECOMMERCE - 9"/>
        <s v="ECOMMERCE - 10"/>
        <s v="ECOMMERCE - 11"/>
        <s v="ECOMMERCE - 12"/>
        <s v="ECOMMERCE - 13"/>
        <s v="ECOMMERCE - 14"/>
        <s v="ECOMMERCE - 15"/>
        <s v="ECOMMERCE - 16"/>
        <s v="ECOMMERCE - 17"/>
        <s v="ECOMMERCE - 18"/>
        <s v="ECOMMERCE - 19"/>
        <s v="ECOMMERCE - 20"/>
        <s v="ECOMMERCE - 21"/>
        <s v="ECOMMERCE - 22"/>
        <s v="ECOMMERCE - 23"/>
        <s v="ECOMMERCE - 24"/>
        <s v="ECOMMERCE - 25"/>
        <s v="ECOMMERCE - 26"/>
        <s v="ECOMMERCE - 27"/>
        <s v="ECOMMERCE - 28"/>
        <s v="ECOMMERCE - 29"/>
        <s v="ECOMMERCE - 30"/>
        <s v="ECOMMERCE - 31"/>
        <s v="ECOMMERCE - 32"/>
        <s v="ECOMMERCE - 33"/>
        <s v="ECOMMERCE - 34"/>
        <s v="ECOMMERCE - 35"/>
        <s v="ECOMMERCE - 36"/>
        <s v="AGENTS - 1"/>
        <s v="AGENTS - 2"/>
        <s v="AGENTS - 3"/>
        <s v="AGENTS - 4"/>
        <s v="AGENTS - 5"/>
        <s v="AGENTS - 6"/>
        <s v="AGENTS - 7"/>
        <s v="AGENTS - 8"/>
        <s v="AGENTS - 9"/>
        <s v="AGENTS - 10"/>
        <s v="AGENTS - 11"/>
        <s v="AGENTS - 12"/>
        <s v="AGENTS - 13"/>
        <s v="AGENTS - 14"/>
        <s v="AGENTS - 15"/>
        <s v="AGENTS - 16"/>
        <s v="AGENTS - 17"/>
        <s v="AGENTS - 18"/>
        <s v="AGENTS - 19"/>
        <s v="AGENTS - 20"/>
        <s v="AGENTS - 21"/>
        <s v="AGENTS - 22"/>
        <s v="AGENTS - 23"/>
        <s v="AGENTS - 24"/>
        <s v="AGENTS - 25"/>
        <s v="AGENTS - 26"/>
        <s v="AGENTS - 27"/>
        <s v="AGENTS - 28"/>
        <s v="AGENTS - 29"/>
        <s v="AGENTS - 30"/>
        <s v="AGENTS - 31"/>
        <s v="AGENTS - 32"/>
        <s v="AGENTS - 33"/>
        <s v="SCLA - 1"/>
        <s v="SCLA - 2"/>
        <s v="SCLA - 3"/>
        <s v="SCLA - 4"/>
        <s v="SCLA - 5"/>
        <s v="DELIVERY DOM - LP 30%"/>
        <s v="DELIVERY DOM - HW 70%"/>
        <s v="ECOMMERCE - 37"/>
        <s v="ECOMMERCE - 38"/>
        <s v="ECOMMERCE - 39"/>
        <s v="ECOMMERCE - 40"/>
        <s v="ECOMMERCE - 41"/>
        <s v="ECOMMERCE - 42"/>
        <s v="ECOMMERCE - 43"/>
        <s v="ECOMMERCE - 44"/>
        <s v="ECOMMERCE - 45"/>
        <s v="ECOMMERCE - 46"/>
        <s v="ECOMMERCE - 47"/>
        <s v="ECOMMERCE - 48"/>
        <s v="ECOMMERCE - 49"/>
        <s v="ECOMMERCE - 50"/>
        <s v="ECOMMERCE - 51"/>
        <s v="ECOMMERCE - 52"/>
        <s v="ECOMMERCE - 53"/>
        <s v="ECOMMERCE - 54"/>
        <s v="ECOMMERCE - 55"/>
        <s v="ECOMMERCE - 56"/>
        <s v="ECOMMERCE - 57"/>
        <s v="ECOMMERCE - 58"/>
        <s v="ECOMMERCE - 59"/>
        <s v="ECOMMERCE - 60"/>
        <s v="ECOMMERCE - 61"/>
        <s v="ECOMMERCE - 62"/>
        <s v="ECOMMERCE - 63"/>
        <s v="ECOMMERCE - 64"/>
        <s v="ECOMMERCE - 65"/>
        <s v="ECOMMERCE - 66"/>
        <s v="ECOMMERCE - 67"/>
        <s v="ECOMMERCE - 68"/>
        <s v="ECOMMERCE - 69"/>
        <s v="ECOMMERCE - 70"/>
        <s v="ECOMMERCE - 71"/>
        <s v="ECOMMERCE - 72"/>
        <s v="ECOMMERCE - 73"/>
        <s v="ECOMMERCE - 74"/>
        <s v="ECOMMERCE - 75"/>
        <s v="ECOMMERCE - 76"/>
        <s v="ECOMMERCE - 77"/>
        <s v="ECOMMERCE - 78"/>
        <s v="ECOMMERCE - 79"/>
        <s v="ECOMMERCE - 80"/>
        <s v="ECOMMERCE - 81"/>
        <s v="ECOMMERCE - 82"/>
        <s v="ECOMMERCE - 83"/>
        <s v="ECOMMERCE - 84"/>
        <s v="ECOMMERCE - 85"/>
        <s v="ECOMMERCE - 86"/>
        <s v="ECOMMERCE - 87"/>
        <s v="ECOMMERCE - 88"/>
        <s v="ECOMMERCE - 89"/>
        <s v="ECOMMERCE - 90"/>
        <s v="ECOMMERCE - 91"/>
        <s v="ECOMMERCE - 92"/>
        <s v="ECOMMERCE - 93"/>
        <s v="ECOMMERCE - 94"/>
        <s v="ECOMMERCE - 95"/>
        <s v="ECOMMERCE - 96"/>
        <s v="ECOMMERCE - 97"/>
        <s v="ECOMMERCE - 98"/>
        <s v="ECOMMERCE - 99"/>
        <s v="ECOMMERCE - 100"/>
        <s v="ECOMMERCE - 101"/>
        <s v="ECOMMERCE - 102"/>
        <s v="ECOMMERCE - 103"/>
        <s v="ECOMMERCE - 104"/>
        <s v="ECOMMERCE - 105"/>
        <s v="ECOMMERCE - 106"/>
        <s v="ECOMMERCE - 107"/>
        <s v="ECOMMERCE - 108"/>
        <s v="ECOMMERCE - 109"/>
        <s v="ECOMMERCE - 110"/>
        <s v="ECOMMERCE - 111"/>
        <s v="ECOMMERCE - 112"/>
        <s v="ECOMMERCE - 113"/>
        <s v="ECOMMERCE - 114"/>
        <s v="ECOMMERCE - 115"/>
        <s v="ECOMMERCE - 116"/>
        <s v="ECOMMERCE - 117"/>
        <s v="ECOMMERCE - 118"/>
        <s v="ECOMMERCE - 119"/>
        <s v="ECOMMERCE - 120"/>
        <s v="ECOMMERCE - 121"/>
        <s v="ECOMMERCE - 122"/>
        <s v="ECOMMERCE - 123"/>
        <s v="ECOMMERCE - 124"/>
        <s v="ECOMMERCE - 125"/>
        <s v="ECOMMERCE - 126"/>
        <s v="ECOMMERCE - 127"/>
        <s v="ECOMMERCE - 128"/>
        <s v="ECOMMERCE - 129"/>
        <s v="ECOMMERCE - 130"/>
        <s v="ECOMMERCE - 131"/>
        <s v="ECOMMERCE - 132"/>
        <s v="ECOMMERCE - 133"/>
        <s v="ECOMMERCE - 134"/>
        <s v="ECOMMERCE - 135"/>
        <s v="ECOMMERCE - 136"/>
        <s v="ECOMMERCE - 137"/>
        <s v="ECOMMERCE - 138"/>
        <s v="ECOMMERCE - 139"/>
        <s v="ECOMMERCE - 140"/>
        <s v="ECOMMERCE - 141"/>
        <s v="ECOMMERCE - 142"/>
        <s v="ECOMMERCE - 143"/>
        <s v="ECOMMERCE - 144"/>
        <s v="ECOMMERCE - 145"/>
        <s v="ECOMMERCE - 146"/>
        <s v="ECOMMERCE - 147"/>
        <s v="ECOMMERCE - 148"/>
        <s v="ECOMMERCE - 149"/>
        <s v="ECOMMERCE - 150"/>
        <s v="ECOMMERCE - 151"/>
        <s v="ECOMMERCE - 152"/>
        <s v="ECOMMERCE - 153"/>
        <s v="ECOMMERCE - 154"/>
        <s v="ECOMMERCE - 155"/>
        <s v="DELIVERY DOM - HW 30%"/>
        <s v="VUELTA 01  Dropbox 20% &gt; 9:00"/>
      </sharedItems>
    </cacheField>
    <cacheField name="Ops day (eg.1-Mon)" numFmtId="16">
      <sharedItems containsDate="1" containsBlank="1" containsMixedTypes="1" minDate="1899-12-30T00:00:00" maxDate="1899-12-31T00:00:00" count="4">
        <s v="5-Friday"/>
        <s v="6-Saturday"/>
        <m u="1"/>
        <d v="1899-12-30T00:00:00" u="1"/>
      </sharedItems>
    </cacheField>
    <cacheField name="Arrival Time _x000a_(Format 00:00)" numFmtId="168">
      <sharedItems containsSemiMixedTypes="0" containsNonDate="0" containsDate="1" containsString="0" minDate="1899-12-30T00:00:00" maxDate="1899-12-30T23:50:00"/>
    </cacheField>
    <cacheField name="Vehicle Type _x000a_(Van, 7,5t, 14m trailers, Trailer, Mega Trailer)" numFmtId="0">
      <sharedItems containsMixedTypes="1" containsNumber="1" containsInteger="1" minValue="0" maxValue="0" count="4">
        <s v="Trailer"/>
        <s v="BoxVan"/>
        <s v="Van"/>
        <n v="0" u="1"/>
      </sharedItems>
    </cacheField>
    <cacheField name="Load Type _x000a_(Road ULD, Cages,_x000a_Loose Trailer, Loose Van)" numFmtId="0">
      <sharedItems/>
    </cacheField>
    <cacheField name="Number of ULD, Cages" numFmtId="0">
      <sharedItems containsSemiMixedTypes="0" containsString="0" containsNumber="1" containsInteger="1" minValue="0" maxValue="0"/>
    </cacheField>
    <cacheField name="Volume (Pieces)_x000a_Desconsolidated" numFmtId="1">
      <sharedItems containsSemiMixedTypes="0" containsString="0" containsNumber="1" minValue="19.565786324728887" maxValue="2169"/>
    </cacheField>
    <cacheField name="Kgs" numFmtId="1">
      <sharedItems containsSemiMixedTypes="0" containsString="0" containsNumber="1" containsInteger="1" minValue="0" maxValue="0"/>
    </cacheField>
    <cacheField name="Documents" numFmtId="9">
      <sharedItems containsSemiMixedTypes="0" containsString="0" containsNumber="1" minValue="0" maxValue="0.57999999999999996"/>
    </cacheField>
    <cacheField name="Box (Conveyables)" numFmtId="9">
      <sharedItems containsSemiMixedTypes="0" containsString="0" containsNumber="1" minValue="0.42" maxValue="0.92600000000000005"/>
    </cacheField>
    <cacheField name="Smalls" numFmtId="9">
      <sharedItems containsSemiMixedTypes="0" containsString="0" containsNumber="1" containsInteger="1" minValue="0" maxValue="0"/>
    </cacheField>
    <cacheField name="Dangerous Goods" numFmtId="9">
      <sharedItems containsSemiMixedTypes="0" containsString="0" containsNumber="1" minValue="0" maxValue="4.9680624556422996E-3"/>
    </cacheField>
    <cacheField name="NCOY-Uglily (&lt;30kg)" numFmtId="9">
      <sharedItems containsSemiMixedTypes="0" containsString="0" containsNumber="1" minValue="0" maxValue="0.15"/>
    </cacheField>
    <cacheField name="HPC (30kg-68kg)" numFmtId="9">
      <sharedItems containsSemiMixedTypes="0" containsString="0" containsNumber="1" minValue="0" maxValue="0.10328493647912886"/>
    </cacheField>
    <cacheField name="Freight (&gt;68kg)" numFmtId="9">
      <sharedItems containsSemiMixedTypes="0" containsString="0" containsNumber="1" minValue="0" maxValue="0.2"/>
    </cacheField>
    <cacheField name="Sum" numFmtId="10">
      <sharedItems containsSemiMixedTypes="0" containsString="0" containsNumber="1" containsInteger="1" minValue="1" maxValue="1"/>
    </cacheField>
    <cacheField name="High Values" numFmtId="9">
      <sharedItems containsSemiMixedTypes="0" containsString="0" containsNumber="1" containsInteger="1" minValue="-5" maxValue="0"/>
    </cacheField>
    <cacheField name="Low Values" numFmtId="9">
      <sharedItems containsSemiMixedTypes="0" containsString="0" containsNumber="1" minValue="0" maxValue="1.05"/>
    </cacheField>
    <cacheField name="Arrival Time" numFmtId="165">
      <sharedItems containsSemiMixedTypes="0" containsNonDate="0" containsDate="1" containsString="0" minDate="1899-12-30T00:00:00" maxDate="1900-01-06T01:00:00"/>
    </cacheField>
    <cacheField name="DOC" numFmtId="1">
      <sharedItems containsSemiMixedTypes="0" containsString="0" containsNumber="1" minValue="0" maxValue="1258.02"/>
    </cacheField>
    <cacheField name="CON" numFmtId="1">
      <sharedItems containsSemiMixedTypes="0" containsString="0" containsNumber="1" minValue="16.865707811916302" maxValue="1576.9507098093745"/>
    </cacheField>
    <cacheField name="SMA" numFmtId="1">
      <sharedItems containsSemiMixedTypes="0" containsString="0" containsNumber="1" containsInteger="1" minValue="0" maxValue="0"/>
    </cacheField>
    <cacheField name="DGS" numFmtId="1">
      <sharedItems containsSemiMixedTypes="0" containsString="0" containsNumber="1" minValue="0" maxValue="8.0654056930153963"/>
    </cacheField>
    <cacheField name="NCY" numFmtId="1">
      <sharedItems containsSemiMixedTypes="0" containsString="0" containsNumber="1" minValue="0" maxValue="12.216279970094472"/>
    </cacheField>
    <cacheField name="HPC" numFmtId="1">
      <sharedItems containsSemiMixedTypes="0" containsString="0" containsNumber="1" minValue="0" maxValue="94.561131107447792"/>
    </cacheField>
    <cacheField name="FRE" numFmtId="1">
      <sharedItems containsSemiMixedTypes="0" containsString="0" containsNumber="1" minValue="0" maxValue="232.25491611693727"/>
    </cacheField>
    <cacheField name="Sum2" numFmtId="1">
      <sharedItems containsSemiMixedTypes="0" containsString="0" containsNumber="1" minValue="19.565786324728887" maxValue="21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3">
  <r>
    <x v="0"/>
    <x v="0"/>
    <x v="0"/>
    <n v="12"/>
    <s v="TOP CUSTOMER - 1"/>
    <s v="5-Friday"/>
    <d v="1899-12-30T12:51:09"/>
    <x v="0"/>
    <s v="Loose Trailer"/>
    <n v="0"/>
    <n v="549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3"/>
    <s v="TOP CUSTOMER - 2"/>
    <s v="5-Friday"/>
    <d v="1899-12-30T13:34:05"/>
    <x v="0"/>
    <s v="Loose Trailer"/>
    <n v="0"/>
    <n v="526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3"/>
    <s v="TOP CUSTOMER - 3"/>
    <s v="5-Friday"/>
    <d v="1899-12-30T13:24:56"/>
    <x v="0"/>
    <s v="Loose Trailer"/>
    <n v="0"/>
    <n v="440.99924561700624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4"/>
    <s v="TOP CUSTOMER - 4"/>
    <s v="5-Friday"/>
    <d v="1899-12-30T14:37:47"/>
    <x v="0"/>
    <s v="Loose Trailer"/>
    <n v="0"/>
    <n v="629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4"/>
    <s v="TOP CUSTOMER - 5"/>
    <s v="5-Friday"/>
    <d v="1899-12-30T14:18:47"/>
    <x v="0"/>
    <s v="Loose Trailer"/>
    <n v="0"/>
    <n v="673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4"/>
    <s v="TOP CUSTOMER - 6"/>
    <s v="5-Friday"/>
    <d v="1899-12-30T14:11:30"/>
    <x v="0"/>
    <s v="Loose Trailer"/>
    <n v="0"/>
    <n v="571.9992456170063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5"/>
    <s v="TOP CUSTOMER - 7"/>
    <s v="5-Friday"/>
    <d v="1899-12-30T15:30:52"/>
    <x v="0"/>
    <s v="Loose Trailer"/>
    <n v="0"/>
    <n v="734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5"/>
    <s v="TOP CUSTOMER - 8"/>
    <s v="5-Friday"/>
    <d v="1899-12-30T15:16:53"/>
    <x v="0"/>
    <s v="Loose Trailer"/>
    <n v="0"/>
    <n v="799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5"/>
    <s v="TOP CUSTOMER - 9"/>
    <s v="5-Friday"/>
    <d v="1899-12-30T15:19:20"/>
    <x v="0"/>
    <s v="Loose Trailer"/>
    <n v="0"/>
    <n v="781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5"/>
    <s v="TOP CUSTOMER - 10"/>
    <s v="5-Friday"/>
    <d v="1899-12-30T15:07:19"/>
    <x v="0"/>
    <s v="Loose Trailer"/>
    <n v="0"/>
    <n v="737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6"/>
    <s v="TOP CUSTOMER - 11"/>
    <s v="5-Friday"/>
    <d v="1899-12-30T16:07:53"/>
    <x v="0"/>
    <s v="Loose Trailer"/>
    <n v="0"/>
    <n v="70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6"/>
    <s v="TOP CUSTOMER - 12"/>
    <s v="5-Friday"/>
    <d v="1899-12-30T16:37:41"/>
    <x v="0"/>
    <s v="Loose Trailer"/>
    <n v="0"/>
    <n v="616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6"/>
    <s v="TOP CUSTOMER - 13"/>
    <s v="5-Friday"/>
    <d v="1899-12-30T16:37:49"/>
    <x v="0"/>
    <s v="Loose Trailer"/>
    <n v="0"/>
    <n v="822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6"/>
    <s v="TOP CUSTOMER - 14"/>
    <s v="5-Friday"/>
    <d v="1899-12-30T16:51:04"/>
    <x v="0"/>
    <s v="Loose Trailer"/>
    <n v="0"/>
    <n v="801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6"/>
    <s v="TOP CUSTOMER - 15"/>
    <s v="5-Friday"/>
    <d v="1899-12-30T16:43:27"/>
    <x v="0"/>
    <s v="Loose Trailer"/>
    <n v="0"/>
    <n v="789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7"/>
    <s v="TOP CUSTOMER - 16"/>
    <s v="5-Friday"/>
    <d v="1899-12-30T17:40:26"/>
    <x v="0"/>
    <s v="Loose Trailer"/>
    <n v="0"/>
    <n v="681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7"/>
    <s v="TOP CUSTOMER - 17"/>
    <s v="5-Friday"/>
    <d v="1899-12-30T17:51:44"/>
    <x v="0"/>
    <s v="Loose Trailer"/>
    <n v="0"/>
    <n v="604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7"/>
    <s v="TOP CUSTOMER - 18"/>
    <s v="5-Friday"/>
    <d v="1899-12-30T17:43:10"/>
    <x v="0"/>
    <s v="Loose Trailer"/>
    <n v="0"/>
    <n v="813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7"/>
    <s v="TOP CUSTOMER - 19"/>
    <s v="5-Friday"/>
    <d v="1899-12-30T17:48:58"/>
    <x v="0"/>
    <s v="Loose Trailer"/>
    <n v="0"/>
    <n v="58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7"/>
    <s v="TOP CUSTOMER - 20"/>
    <s v="5-Friday"/>
    <d v="1899-12-30T17:26:52"/>
    <x v="0"/>
    <s v="Loose Trailer"/>
    <n v="0"/>
    <n v="602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7"/>
    <s v="TOP CUSTOMER - 21"/>
    <s v="5-Friday"/>
    <d v="1899-12-30T17:22:23"/>
    <x v="0"/>
    <s v="Loose Trailer"/>
    <n v="0"/>
    <n v="600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7"/>
    <s v="TOP CUSTOMER - 22"/>
    <s v="5-Friday"/>
    <d v="1899-12-30T17:34:58"/>
    <x v="0"/>
    <s v="Loose Trailer"/>
    <n v="0"/>
    <n v="726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23"/>
    <s v="5-Friday"/>
    <d v="1899-12-30T18:10:55"/>
    <x v="0"/>
    <s v="Loose Trailer"/>
    <n v="0"/>
    <n v="716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24"/>
    <s v="5-Friday"/>
    <d v="1899-12-30T18:13:31"/>
    <x v="0"/>
    <s v="Loose Trailer"/>
    <n v="0"/>
    <n v="504.99924561700624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25"/>
    <s v="5-Friday"/>
    <d v="1899-12-30T18:09:15"/>
    <x v="0"/>
    <s v="Loose Trailer"/>
    <n v="0"/>
    <n v="680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26"/>
    <s v="5-Friday"/>
    <d v="1899-12-30T18:01:27"/>
    <x v="0"/>
    <s v="Loose Trailer"/>
    <n v="0"/>
    <n v="704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27"/>
    <s v="5-Friday"/>
    <d v="1899-12-30T18:30:13"/>
    <x v="0"/>
    <s v="Loose Trailer"/>
    <n v="0"/>
    <n v="54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28"/>
    <s v="5-Friday"/>
    <d v="1899-12-30T18:45:36"/>
    <x v="0"/>
    <s v="Loose Trailer"/>
    <n v="0"/>
    <n v="569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29"/>
    <s v="5-Friday"/>
    <d v="1899-12-30T18:13:05"/>
    <x v="0"/>
    <s v="Loose Trailer"/>
    <n v="0"/>
    <n v="62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30"/>
    <s v="5-Friday"/>
    <d v="1899-12-30T18:25:22"/>
    <x v="0"/>
    <s v="Loose Trailer"/>
    <n v="0"/>
    <n v="809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31"/>
    <s v="5-Friday"/>
    <d v="1899-12-30T18:02:16"/>
    <x v="0"/>
    <s v="Loose Trailer"/>
    <n v="0"/>
    <n v="466.99924561700624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32"/>
    <s v="5-Friday"/>
    <d v="1899-12-30T18:02:05"/>
    <x v="0"/>
    <s v="Loose Trailer"/>
    <n v="0"/>
    <n v="792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33"/>
    <s v="5-Friday"/>
    <d v="1899-12-30T18:23:11"/>
    <x v="0"/>
    <s v="Loose Trailer"/>
    <n v="0"/>
    <n v="566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8"/>
    <s v="TOP CUSTOMER - 34"/>
    <s v="5-Friday"/>
    <d v="1899-12-30T18:25:27"/>
    <x v="0"/>
    <s v="Loose Trailer"/>
    <n v="0"/>
    <n v="628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35"/>
    <s v="5-Friday"/>
    <d v="1899-12-30T19:38:44"/>
    <x v="0"/>
    <s v="Loose Trailer"/>
    <n v="0"/>
    <n v="832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36"/>
    <s v="5-Friday"/>
    <d v="1899-12-30T19:51:29"/>
    <x v="0"/>
    <s v="Loose Trailer"/>
    <n v="0"/>
    <n v="776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37"/>
    <s v="5-Friday"/>
    <d v="1899-12-30T19:41:52"/>
    <x v="0"/>
    <s v="Loose Trailer"/>
    <n v="0"/>
    <n v="69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38"/>
    <s v="5-Friday"/>
    <d v="1899-12-30T19:31:50"/>
    <x v="0"/>
    <s v="Loose Trailer"/>
    <n v="0"/>
    <n v="790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39"/>
    <s v="5-Friday"/>
    <d v="1899-12-30T19:18:08"/>
    <x v="0"/>
    <s v="Loose Trailer"/>
    <n v="0"/>
    <n v="636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40"/>
    <s v="5-Friday"/>
    <d v="1899-12-30T19:03:06"/>
    <x v="0"/>
    <s v="Loose Trailer"/>
    <n v="0"/>
    <n v="553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41"/>
    <s v="5-Friday"/>
    <d v="1899-12-30T19:47:24"/>
    <x v="0"/>
    <s v="Loose Trailer"/>
    <n v="0"/>
    <n v="804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42"/>
    <s v="5-Friday"/>
    <d v="1899-12-30T19:28:29"/>
    <x v="0"/>
    <s v="Loose Trailer"/>
    <n v="0"/>
    <n v="53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43"/>
    <s v="5-Friday"/>
    <d v="1899-12-30T19:49:31"/>
    <x v="0"/>
    <s v="Loose Trailer"/>
    <n v="0"/>
    <n v="62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44"/>
    <s v="5-Friday"/>
    <d v="1899-12-30T19:58:39"/>
    <x v="0"/>
    <s v="Loose Trailer"/>
    <n v="0"/>
    <n v="683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45"/>
    <s v="5-Friday"/>
    <d v="1899-12-30T19:48:15"/>
    <x v="0"/>
    <s v="Loose Trailer"/>
    <n v="0"/>
    <n v="762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46"/>
    <s v="5-Friday"/>
    <d v="1899-12-30T19:58:37"/>
    <x v="0"/>
    <s v="Loose Trailer"/>
    <n v="0"/>
    <n v="694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47"/>
    <s v="5-Friday"/>
    <d v="1899-12-30T19:44:02"/>
    <x v="0"/>
    <s v="Loose Trailer"/>
    <n v="0"/>
    <n v="68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48"/>
    <s v="5-Friday"/>
    <d v="1899-12-30T19:32:52"/>
    <x v="0"/>
    <s v="Loose Trailer"/>
    <n v="0"/>
    <n v="592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19"/>
    <s v="TOP CUSTOMER - 49"/>
    <s v="5-Friday"/>
    <d v="1899-12-30T19:24:16"/>
    <x v="0"/>
    <s v="Loose Trailer"/>
    <n v="0"/>
    <n v="649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50"/>
    <s v="5-Friday"/>
    <d v="1899-12-30T20:03:36"/>
    <x v="0"/>
    <s v="Loose Trailer"/>
    <n v="0"/>
    <n v="653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51"/>
    <s v="5-Friday"/>
    <d v="1899-12-30T20:13:54"/>
    <x v="0"/>
    <s v="Loose Trailer"/>
    <n v="0"/>
    <n v="681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52"/>
    <s v="5-Friday"/>
    <d v="1899-12-30T20:31:26"/>
    <x v="0"/>
    <s v="Loose Trailer"/>
    <n v="0"/>
    <n v="560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53"/>
    <s v="5-Friday"/>
    <d v="1899-12-30T20:09:02"/>
    <x v="0"/>
    <s v="Loose Trailer"/>
    <n v="0"/>
    <n v="66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54"/>
    <s v="5-Friday"/>
    <d v="1899-12-30T20:37:11"/>
    <x v="0"/>
    <s v="Loose Trailer"/>
    <n v="0"/>
    <n v="460.99924561700624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55"/>
    <s v="5-Friday"/>
    <d v="1899-12-30T20:36:49"/>
    <x v="0"/>
    <s v="Loose Trailer"/>
    <n v="0"/>
    <n v="487.99924561700624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56"/>
    <s v="5-Friday"/>
    <d v="1899-12-30T20:23:23"/>
    <x v="0"/>
    <s v="Loose Trailer"/>
    <n v="0"/>
    <n v="818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57"/>
    <s v="5-Friday"/>
    <d v="1899-12-30T20:22:01"/>
    <x v="0"/>
    <s v="Loose Trailer"/>
    <n v="0"/>
    <n v="542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58"/>
    <s v="5-Friday"/>
    <d v="1899-12-30T20:01:02"/>
    <x v="0"/>
    <s v="Loose Trailer"/>
    <n v="0"/>
    <n v="690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59"/>
    <s v="5-Friday"/>
    <d v="1899-12-30T20:23:55"/>
    <x v="0"/>
    <s v="Loose Trailer"/>
    <n v="0"/>
    <n v="758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60"/>
    <s v="5-Friday"/>
    <d v="1899-12-30T20:28:51"/>
    <x v="0"/>
    <s v="Loose Trailer"/>
    <n v="0"/>
    <n v="780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61"/>
    <s v="5-Friday"/>
    <d v="1899-12-30T20:55:08"/>
    <x v="0"/>
    <s v="Loose Trailer"/>
    <n v="0"/>
    <n v="643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62"/>
    <s v="5-Friday"/>
    <d v="1899-12-30T20:50:08"/>
    <x v="0"/>
    <s v="Loose Trailer"/>
    <n v="0"/>
    <n v="822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63"/>
    <s v="5-Friday"/>
    <d v="1899-12-30T20:35:46"/>
    <x v="0"/>
    <s v="Loose Trailer"/>
    <n v="0"/>
    <n v="460.99924561700624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64"/>
    <s v="5-Friday"/>
    <d v="1899-12-30T20:58:10"/>
    <x v="0"/>
    <s v="Loose Trailer"/>
    <n v="0"/>
    <n v="834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65"/>
    <s v="5-Friday"/>
    <d v="1899-12-30T20:18:47"/>
    <x v="0"/>
    <s v="Loose Trailer"/>
    <n v="0"/>
    <n v="691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66"/>
    <s v="5-Friday"/>
    <d v="1899-12-30T20:25:35"/>
    <x v="0"/>
    <s v="Loose Trailer"/>
    <n v="0"/>
    <n v="552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0"/>
    <s v="TOP CUSTOMER - 67"/>
    <s v="5-Friday"/>
    <d v="1899-12-30T20:25:48"/>
    <x v="0"/>
    <s v="Loose Trailer"/>
    <n v="0"/>
    <n v="776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68"/>
    <s v="5-Friday"/>
    <d v="1899-12-30T21:30:55"/>
    <x v="0"/>
    <s v="Loose Trailer"/>
    <n v="0"/>
    <n v="61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69"/>
    <s v="5-Friday"/>
    <d v="1899-12-30T21:52:48"/>
    <x v="0"/>
    <s v="Loose Trailer"/>
    <n v="0"/>
    <n v="828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70"/>
    <s v="5-Friday"/>
    <d v="1899-12-30T21:51:12"/>
    <x v="0"/>
    <s v="Loose Trailer"/>
    <n v="0"/>
    <n v="741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71"/>
    <s v="5-Friday"/>
    <d v="1899-12-30T21:57:06"/>
    <x v="0"/>
    <s v="Loose Trailer"/>
    <n v="0"/>
    <n v="800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72"/>
    <s v="5-Friday"/>
    <d v="1899-12-30T21:18:40"/>
    <x v="0"/>
    <s v="Loose Trailer"/>
    <n v="0"/>
    <n v="762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73"/>
    <s v="5-Friday"/>
    <d v="1899-12-30T21:11:08"/>
    <x v="0"/>
    <s v="Loose Trailer"/>
    <n v="0"/>
    <n v="481.99924561700624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74"/>
    <s v="5-Friday"/>
    <d v="1899-12-30T21:01:28"/>
    <x v="0"/>
    <s v="Loose Trailer"/>
    <n v="0"/>
    <n v="548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75"/>
    <s v="5-Friday"/>
    <d v="1899-12-30T21:29:37"/>
    <x v="0"/>
    <s v="Loose Trailer"/>
    <n v="0"/>
    <n v="528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76"/>
    <s v="5-Friday"/>
    <d v="1899-12-30T21:20:06"/>
    <x v="0"/>
    <s v="Loose Trailer"/>
    <n v="0"/>
    <n v="551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77"/>
    <s v="5-Friday"/>
    <d v="1899-12-30T21:07:32"/>
    <x v="0"/>
    <s v="Loose Trailer"/>
    <n v="0"/>
    <n v="581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78"/>
    <s v="5-Friday"/>
    <d v="1899-12-30T21:04:28"/>
    <x v="0"/>
    <s v="Loose Trailer"/>
    <n v="0"/>
    <n v="810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79"/>
    <s v="5-Friday"/>
    <d v="1899-12-30T21:30:51"/>
    <x v="0"/>
    <s v="Loose Trailer"/>
    <n v="0"/>
    <n v="654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80"/>
    <s v="5-Friday"/>
    <d v="1899-12-30T21:41:22"/>
    <x v="0"/>
    <s v="Loose Trailer"/>
    <n v="0"/>
    <n v="492.99924561700624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81"/>
    <s v="5-Friday"/>
    <d v="1899-12-30T21:54:09"/>
    <x v="0"/>
    <s v="Loose Trailer"/>
    <n v="0"/>
    <n v="787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82"/>
    <s v="5-Friday"/>
    <d v="1899-12-30T21:28:12"/>
    <x v="0"/>
    <s v="Loose Trailer"/>
    <n v="0"/>
    <n v="60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83"/>
    <s v="5-Friday"/>
    <d v="1899-12-30T21:21:45"/>
    <x v="0"/>
    <s v="Loose Trailer"/>
    <n v="0"/>
    <n v="697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84"/>
    <s v="5-Friday"/>
    <d v="1899-12-30T21:09:28"/>
    <x v="0"/>
    <s v="Loose Trailer"/>
    <n v="0"/>
    <n v="809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85"/>
    <s v="5-Friday"/>
    <d v="1899-12-30T21:46:20"/>
    <x v="0"/>
    <s v="Loose Trailer"/>
    <n v="0"/>
    <n v="741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86"/>
    <s v="5-Friday"/>
    <d v="1899-12-30T21:46:31"/>
    <x v="0"/>
    <s v="Loose Trailer"/>
    <n v="0"/>
    <n v="610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87"/>
    <s v="5-Friday"/>
    <d v="1899-12-30T21:31:42"/>
    <x v="0"/>
    <s v="Loose Trailer"/>
    <n v="0"/>
    <n v="606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88"/>
    <s v="5-Friday"/>
    <d v="1899-12-30T21:27:14"/>
    <x v="0"/>
    <s v="Loose Trailer"/>
    <n v="0"/>
    <n v="497.99924561700624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89"/>
    <s v="5-Friday"/>
    <d v="1899-12-30T21:38:03"/>
    <x v="0"/>
    <s v="Loose Trailer"/>
    <n v="0"/>
    <n v="705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90"/>
    <s v="5-Friday"/>
    <d v="1899-12-30T21:00:56"/>
    <x v="0"/>
    <s v="Loose Trailer"/>
    <n v="0"/>
    <n v="676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1"/>
    <s v="TOP CUSTOMER - 91"/>
    <s v="5-Friday"/>
    <d v="1899-12-30T21:38:01"/>
    <x v="0"/>
    <s v="Loose Trailer"/>
    <n v="0"/>
    <n v="806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2"/>
    <s v="TOP CUSTOMER - 92"/>
    <s v="5-Friday"/>
    <d v="1899-12-30T22:53:41"/>
    <x v="0"/>
    <s v="Loose Trailer"/>
    <n v="0"/>
    <n v="724.99924561700618"/>
    <n v="0"/>
    <n v="0"/>
    <n v="0.79600000000000004"/>
    <n v="0"/>
    <n v="3.0000000000000001E-3"/>
    <n v="0"/>
    <n v="6.5000000000000002E-2"/>
    <n v="0.13600000000000001"/>
    <n v="1"/>
  </r>
  <r>
    <x v="0"/>
    <x v="0"/>
    <x v="0"/>
    <n v="22"/>
    <s v="TOP CUSTOMER - 93"/>
    <s v="5-Friday"/>
    <d v="1899-12-30T22:44:29"/>
    <x v="0"/>
    <s v="Loose Trailer"/>
    <n v="0"/>
    <n v="671.99924561700618"/>
    <n v="0"/>
    <n v="0"/>
    <n v="0.79600000000000004"/>
    <n v="0"/>
    <n v="3.0000000000000001E-3"/>
    <n v="0"/>
    <n v="6.5000000000000002E-2"/>
    <n v="0.13600000000000001"/>
    <n v="1"/>
  </r>
  <r>
    <x v="1"/>
    <x v="0"/>
    <x v="0"/>
    <n v="17"/>
    <s v="ANGOL - 1"/>
    <s v="5-Friday"/>
    <d v="1899-12-30T17:25:00"/>
    <x v="0"/>
    <s v="Loose Trailer"/>
    <n v="0"/>
    <n v="82.55179698028951"/>
    <n v="0"/>
    <n v="0"/>
    <n v="0.86199999999999999"/>
    <n v="0"/>
    <n v="1E-3"/>
    <n v="0"/>
    <n v="5.0999999999999997E-2"/>
    <n v="8.5999999999999993E-2"/>
    <n v="1"/>
  </r>
  <r>
    <x v="1"/>
    <x v="0"/>
    <x v="0"/>
    <n v="9"/>
    <s v="ANTOFAGASTA - 1"/>
    <s v="5-Friday"/>
    <d v="1899-12-30T09:25:00"/>
    <x v="0"/>
    <s v="Loose Trailer"/>
    <n v="0"/>
    <n v="311.80083587023006"/>
    <n v="0"/>
    <n v="0"/>
    <n v="0.86199999999999999"/>
    <n v="0"/>
    <n v="1E-3"/>
    <n v="0"/>
    <n v="5.0999999999999997E-2"/>
    <n v="8.5999999999999993E-2"/>
    <n v="1"/>
  </r>
  <r>
    <x v="1"/>
    <x v="0"/>
    <x v="0"/>
    <n v="10"/>
    <s v="ARICA - 1"/>
    <s v="5-Friday"/>
    <d v="1899-12-30T10:10:00"/>
    <x v="0"/>
    <s v="Loose Trailer"/>
    <n v="0"/>
    <n v="130.85117191091993"/>
    <n v="0"/>
    <n v="0"/>
    <n v="0.86199999999999999"/>
    <n v="0"/>
    <n v="1E-3"/>
    <n v="0"/>
    <n v="5.0999999999999997E-2"/>
    <n v="8.5999999999999993E-2"/>
    <n v="1"/>
  </r>
  <r>
    <x v="1"/>
    <x v="0"/>
    <x v="0"/>
    <n v="11"/>
    <s v="CALAMA - 1"/>
    <s v="5-Friday"/>
    <d v="1899-12-30T11:40:00"/>
    <x v="0"/>
    <s v="Loose Trailer"/>
    <n v="0"/>
    <n v="119.29530426992382"/>
    <n v="0"/>
    <n v="0"/>
    <n v="0.86199999999999999"/>
    <n v="0"/>
    <n v="1E-3"/>
    <n v="0"/>
    <n v="5.0999999999999997E-2"/>
    <n v="8.5999999999999993E-2"/>
    <n v="1"/>
  </r>
  <r>
    <x v="1"/>
    <x v="0"/>
    <x v="0"/>
    <n v="10"/>
    <s v="CASTRO - 1"/>
    <s v="5-Friday"/>
    <d v="1899-12-30T10:50:00"/>
    <x v="0"/>
    <s v="Loose Trailer"/>
    <n v="0"/>
    <n v="141.23069374414993"/>
    <n v="0"/>
    <n v="0"/>
    <n v="0.86199999999999999"/>
    <n v="0"/>
    <n v="1E-3"/>
    <n v="0"/>
    <n v="5.0999999999999997E-2"/>
    <n v="8.5999999999999993E-2"/>
    <n v="1"/>
  </r>
  <r>
    <x v="1"/>
    <x v="0"/>
    <x v="0"/>
    <n v="19"/>
    <s v="CHILLAN - 1"/>
    <s v="5-Friday"/>
    <d v="1899-12-30T19:24:00"/>
    <x v="0"/>
    <s v="Loose Trailer"/>
    <n v="0"/>
    <n v="92.308547503525716"/>
    <n v="0"/>
    <n v="0"/>
    <n v="0.86199999999999999"/>
    <n v="0"/>
    <n v="1E-3"/>
    <n v="0"/>
    <n v="5.0999999999999997E-2"/>
    <n v="8.5999999999999993E-2"/>
    <n v="1"/>
  </r>
  <r>
    <x v="1"/>
    <x v="0"/>
    <x v="0"/>
    <n v="17"/>
    <s v="CONCEPCION - 1"/>
    <s v="5-Friday"/>
    <d v="1899-12-30T17:50:00"/>
    <x v="0"/>
    <s v="Loose Trailer"/>
    <n v="0"/>
    <n v="606.99443680729212"/>
    <n v="0"/>
    <n v="0"/>
    <n v="0.86199999999999999"/>
    <n v="0"/>
    <n v="1E-3"/>
    <n v="0"/>
    <n v="5.0999999999999997E-2"/>
    <n v="8.5999999999999993E-2"/>
    <n v="1"/>
  </r>
  <r>
    <x v="1"/>
    <x v="0"/>
    <x v="0"/>
    <n v="19"/>
    <s v="COPIAPO - 1"/>
    <s v="5-Friday"/>
    <d v="1899-12-30T19:43:00"/>
    <x v="0"/>
    <s v="Loose Trailer"/>
    <n v="0"/>
    <n v="171.19291343607395"/>
    <n v="0"/>
    <n v="0"/>
    <n v="0.86199999999999999"/>
    <n v="0"/>
    <n v="1E-3"/>
    <n v="0"/>
    <n v="5.0999999999999997E-2"/>
    <n v="8.5999999999999993E-2"/>
    <n v="1"/>
  </r>
  <r>
    <x v="1"/>
    <x v="0"/>
    <x v="0"/>
    <n v="17"/>
    <s v="COYHAIQUE - 1"/>
    <s v="5-Friday"/>
    <d v="1899-12-30T17:40:00"/>
    <x v="0"/>
    <s v="Loose Trailer"/>
    <n v="0"/>
    <n v="93.208106062405648"/>
    <n v="0"/>
    <n v="0"/>
    <n v="0.86199999999999999"/>
    <n v="0"/>
    <n v="1E-3"/>
    <n v="0"/>
    <n v="5.0999999999999997E-2"/>
    <n v="8.5999999999999993E-2"/>
    <n v="1"/>
  </r>
  <r>
    <x v="1"/>
    <x v="0"/>
    <x v="0"/>
    <n v="9"/>
    <s v="CURICO - 1"/>
    <s v="5-Friday"/>
    <d v="1899-12-30T09:42:00"/>
    <x v="0"/>
    <s v="Loose Trailer"/>
    <n v="0"/>
    <n v="109.67694737113065"/>
    <n v="0"/>
    <n v="0"/>
    <n v="0.86199999999999999"/>
    <n v="0"/>
    <n v="1E-3"/>
    <n v="0"/>
    <n v="5.0999999999999997E-2"/>
    <n v="8.5999999999999993E-2"/>
    <n v="1"/>
  </r>
  <r>
    <x v="1"/>
    <x v="0"/>
    <x v="0"/>
    <n v="14"/>
    <s v="IQUIQUE - 1"/>
    <s v="5-Friday"/>
    <d v="1899-12-30T14:40:00"/>
    <x v="0"/>
    <s v="Loose Trailer"/>
    <n v="0"/>
    <n v="209.66634103124665"/>
    <n v="0"/>
    <n v="0"/>
    <n v="0.86199999999999999"/>
    <n v="0"/>
    <n v="1E-3"/>
    <n v="0"/>
    <n v="5.0999999999999997E-2"/>
    <n v="8.5999999999999993E-2"/>
    <n v="1"/>
  </r>
  <r>
    <x v="1"/>
    <x v="0"/>
    <x v="0"/>
    <n v="12"/>
    <s v="LA SERENA - 1"/>
    <s v="5-Friday"/>
    <d v="1899-12-30T12:52:00"/>
    <x v="0"/>
    <s v="Loose Trailer"/>
    <n v="0"/>
    <n v="341.69385874993264"/>
    <n v="0"/>
    <n v="0"/>
    <n v="0.86199999999999999"/>
    <n v="0"/>
    <n v="1E-3"/>
    <n v="0"/>
    <n v="5.0999999999999997E-2"/>
    <n v="8.5999999999999993E-2"/>
    <n v="1"/>
  </r>
  <r>
    <x v="1"/>
    <x v="0"/>
    <x v="0"/>
    <n v="14"/>
    <s v="LINARES - 1"/>
    <s v="5-Friday"/>
    <d v="1899-12-30T14:10:00"/>
    <x v="0"/>
    <s v="Loose Trailer"/>
    <n v="0"/>
    <n v="125.73060780652644"/>
    <n v="0"/>
    <n v="0"/>
    <n v="0.86199999999999999"/>
    <n v="0"/>
    <n v="1E-3"/>
    <n v="0"/>
    <n v="5.0999999999999997E-2"/>
    <n v="8.5999999999999993E-2"/>
    <n v="1"/>
  </r>
  <r>
    <x v="1"/>
    <x v="0"/>
    <x v="0"/>
    <n v="17"/>
    <s v="LOS ANGELES - 1"/>
    <s v="5-Friday"/>
    <d v="1899-12-30T17:40:00"/>
    <x v="0"/>
    <s v="Loose Trailer"/>
    <n v="0"/>
    <n v="125.31542693319722"/>
    <n v="0"/>
    <n v="0"/>
    <n v="0.86199999999999999"/>
    <n v="0"/>
    <n v="1E-3"/>
    <n v="0"/>
    <n v="5.0999999999999997E-2"/>
    <n v="8.5999999999999993E-2"/>
    <n v="1"/>
  </r>
  <r>
    <x v="1"/>
    <x v="0"/>
    <x v="0"/>
    <n v="14"/>
    <s v="LOS VILOS - 1"/>
    <s v="5-Friday"/>
    <d v="1899-12-30T14:00:00"/>
    <x v="0"/>
    <s v="Loose Trailer"/>
    <n v="0"/>
    <n v="53.419939035023887"/>
    <n v="0"/>
    <n v="0"/>
    <n v="0.86199999999999999"/>
    <n v="0"/>
    <n v="1E-3"/>
    <n v="0"/>
    <n v="5.0999999999999997E-2"/>
    <n v="8.5999999999999993E-2"/>
    <n v="1"/>
  </r>
  <r>
    <x v="1"/>
    <x v="0"/>
    <x v="0"/>
    <n v="14"/>
    <s v="OSORNO - 1"/>
    <s v="5-Friday"/>
    <d v="1899-12-30T14:00:00"/>
    <x v="0"/>
    <s v="Loose Trailer"/>
    <n v="0"/>
    <n v="118.67253295993001"/>
    <n v="0"/>
    <n v="0"/>
    <n v="0.86199999999999999"/>
    <n v="0"/>
    <n v="1E-3"/>
    <n v="0"/>
    <n v="5.0999999999999997E-2"/>
    <n v="8.5999999999999993E-2"/>
    <n v="1"/>
  </r>
  <r>
    <x v="1"/>
    <x v="0"/>
    <x v="0"/>
    <n v="18"/>
    <s v="OVALLE - 1"/>
    <s v="5-Friday"/>
    <d v="1899-12-30T18:33:00"/>
    <x v="0"/>
    <s v="Loose Trailer"/>
    <n v="0"/>
    <n v="93.34649968684873"/>
    <n v="0"/>
    <n v="0"/>
    <n v="0.86199999999999999"/>
    <n v="0"/>
    <n v="1E-3"/>
    <n v="0"/>
    <n v="5.0999999999999997E-2"/>
    <n v="8.5999999999999993E-2"/>
    <n v="1"/>
  </r>
  <r>
    <x v="1"/>
    <x v="0"/>
    <x v="0"/>
    <n v="23"/>
    <s v="PUERTO MONTT - 1"/>
    <s v="5-Friday"/>
    <d v="1899-12-30T23:25:00"/>
    <x v="0"/>
    <s v="Loose Trailer"/>
    <n v="0"/>
    <n v="257.41214146410476"/>
    <n v="0"/>
    <n v="0"/>
    <n v="0.86199999999999999"/>
    <n v="0"/>
    <n v="1E-3"/>
    <n v="0"/>
    <n v="5.0999999999999997E-2"/>
    <n v="8.5999999999999993E-2"/>
    <n v="1"/>
  </r>
  <r>
    <x v="1"/>
    <x v="0"/>
    <x v="0"/>
    <n v="17"/>
    <s v="PUNTA ARENAS - 1"/>
    <s v="5-Friday"/>
    <d v="1899-12-30T17:40:00"/>
    <x v="0"/>
    <s v="Loose Trailer"/>
    <n v="0"/>
    <n v="91.75497300575347"/>
    <n v="0"/>
    <n v="0"/>
    <n v="0.86199999999999999"/>
    <n v="0"/>
    <n v="1E-3"/>
    <n v="0"/>
    <n v="5.0999999999999997E-2"/>
    <n v="8.5999999999999993E-2"/>
    <n v="1"/>
  </r>
  <r>
    <x v="1"/>
    <x v="0"/>
    <x v="0"/>
    <n v="0"/>
    <s v="RANCAGUA - 1"/>
    <s v="6-Saturday"/>
    <d v="1899-12-30T00:00:00"/>
    <x v="0"/>
    <s v="Loose Trailer"/>
    <n v="0"/>
    <n v="198.73324470024426"/>
    <n v="0"/>
    <n v="0"/>
    <n v="0.86199999999999999"/>
    <n v="0"/>
    <n v="1E-3"/>
    <n v="0"/>
    <n v="5.0999999999999997E-2"/>
    <n v="8.5999999999999993E-2"/>
    <n v="1"/>
  </r>
  <r>
    <x v="1"/>
    <x v="0"/>
    <x v="0"/>
    <n v="12"/>
    <s v="SAN ANTONIO - 1"/>
    <s v="5-Friday"/>
    <d v="1899-12-30T12:52:00"/>
    <x v="0"/>
    <s v="Loose Trailer"/>
    <n v="0"/>
    <n v="19.167516985364788"/>
    <n v="0"/>
    <n v="0"/>
    <n v="0.86199999999999999"/>
    <n v="0"/>
    <n v="1E-3"/>
    <n v="0"/>
    <n v="5.0999999999999997E-2"/>
    <n v="8.5999999999999993E-2"/>
    <n v="1"/>
  </r>
  <r>
    <x v="1"/>
    <x v="0"/>
    <x v="0"/>
    <n v="10"/>
    <s v="SAN FELIPE - 1"/>
    <s v="5-Friday"/>
    <d v="1899-12-30T10:00:00"/>
    <x v="0"/>
    <s v="Loose Trailer"/>
    <n v="0"/>
    <n v="124.55426199876035"/>
    <n v="0"/>
    <n v="0"/>
    <n v="0.86199999999999999"/>
    <n v="0"/>
    <n v="1E-3"/>
    <n v="0"/>
    <n v="5.0999999999999997E-2"/>
    <n v="8.5999999999999993E-2"/>
    <n v="1"/>
  </r>
  <r>
    <x v="1"/>
    <x v="0"/>
    <x v="0"/>
    <n v="9"/>
    <s v="SAN FERNANDO - 1"/>
    <s v="5-Friday"/>
    <d v="1899-12-30T09:00:00"/>
    <x v="0"/>
    <s v="Loose Trailer"/>
    <n v="0"/>
    <n v="213.05698483010175"/>
    <n v="0"/>
    <n v="0"/>
    <n v="0.86199999999999999"/>
    <n v="0"/>
    <n v="1E-3"/>
    <n v="0"/>
    <n v="5.0999999999999997E-2"/>
    <n v="8.5999999999999993E-2"/>
    <n v="1"/>
  </r>
  <r>
    <x v="1"/>
    <x v="0"/>
    <x v="0"/>
    <n v="10"/>
    <s v="TALCA - 1"/>
    <s v="5-Friday"/>
    <d v="1899-12-30T10:20:00"/>
    <x v="0"/>
    <s v="Loose Trailer"/>
    <n v="0"/>
    <n v="151.95619963848762"/>
    <n v="0"/>
    <n v="0"/>
    <n v="0.86199999999999999"/>
    <n v="0"/>
    <n v="1E-3"/>
    <n v="0"/>
    <n v="5.0999999999999997E-2"/>
    <n v="8.5999999999999993E-2"/>
    <n v="1"/>
  </r>
  <r>
    <x v="1"/>
    <x v="0"/>
    <x v="0"/>
    <n v="19"/>
    <s v="TEMUCO - 1"/>
    <s v="5-Friday"/>
    <d v="1899-12-30T19:15:00"/>
    <x v="0"/>
    <s v="Loose Trailer"/>
    <n v="0"/>
    <n v="578.62374379646337"/>
    <n v="0"/>
    <n v="0"/>
    <n v="0.86199999999999999"/>
    <n v="0"/>
    <n v="1E-3"/>
    <n v="0"/>
    <n v="5.0999999999999997E-2"/>
    <n v="8.5999999999999993E-2"/>
    <n v="1"/>
  </r>
  <r>
    <x v="1"/>
    <x v="0"/>
    <x v="0"/>
    <n v="22"/>
    <s v="VALDIVIA - 1"/>
    <s v="5-Friday"/>
    <d v="1899-12-30T22:10:00"/>
    <x v="0"/>
    <s v="Loose Trailer"/>
    <n v="0"/>
    <n v="189.4608718625588"/>
    <n v="0"/>
    <n v="0"/>
    <n v="0.86199999999999999"/>
    <n v="0"/>
    <n v="1E-3"/>
    <n v="0"/>
    <n v="5.0999999999999997E-2"/>
    <n v="8.5999999999999993E-2"/>
    <n v="1"/>
  </r>
  <r>
    <x v="1"/>
    <x v="0"/>
    <x v="0"/>
    <n v="9"/>
    <s v="VALLENAR - 1"/>
    <s v="5-Friday"/>
    <d v="1899-12-30T09:00:00"/>
    <x v="0"/>
    <s v="Loose Trailer"/>
    <n v="0"/>
    <n v="65.598577986013794"/>
    <n v="0"/>
    <n v="0"/>
    <n v="0.86199999999999999"/>
    <n v="0"/>
    <n v="1E-3"/>
    <n v="0"/>
    <n v="5.0999999999999997E-2"/>
    <n v="8.5999999999999993E-2"/>
    <n v="1"/>
  </r>
  <r>
    <x v="1"/>
    <x v="0"/>
    <x v="0"/>
    <n v="19"/>
    <s v="VILLARRICA - 1"/>
    <s v="5-Friday"/>
    <d v="1899-12-30T19:10:00"/>
    <x v="0"/>
    <s v="Loose Trailer"/>
    <n v="0"/>
    <n v="179.35813727821494"/>
    <n v="0"/>
    <n v="0"/>
    <n v="0.86199999999999999"/>
    <n v="0"/>
    <n v="1E-3"/>
    <n v="0"/>
    <n v="5.0999999999999997E-2"/>
    <n v="8.5999999999999993E-2"/>
    <n v="1"/>
  </r>
  <r>
    <x v="1"/>
    <x v="0"/>
    <x v="0"/>
    <n v="0"/>
    <s v="VIÑA DEL MAR - 1"/>
    <s v="6-Saturday"/>
    <d v="1899-12-30T00:10:00"/>
    <x v="0"/>
    <s v="Loose Trailer"/>
    <n v="0"/>
    <n v="256.5817797174463"/>
    <n v="0"/>
    <n v="0"/>
    <n v="0.86199999999999999"/>
    <n v="0"/>
    <n v="1E-3"/>
    <n v="0"/>
    <n v="5.0999999999999997E-2"/>
    <n v="8.5999999999999993E-2"/>
    <n v="1"/>
  </r>
  <r>
    <x v="2"/>
    <x v="0"/>
    <x v="0"/>
    <n v="8"/>
    <s v="INTERNATIONAL TRUCK"/>
    <s v="5-Friday"/>
    <d v="1899-12-30T08:00:00"/>
    <x v="0"/>
    <s v="Loose Trailer"/>
    <n v="0"/>
    <n v="2929.5772347475572"/>
    <n v="0"/>
    <n v="0.57999999999999996"/>
    <n v="0.42"/>
    <n v="0"/>
    <n v="0"/>
    <n v="0"/>
    <n v="0"/>
    <n v="0"/>
    <n v="1"/>
  </r>
  <r>
    <x v="3"/>
    <x v="0"/>
    <x v="1"/>
    <n v="19"/>
    <s v="ANGOL"/>
    <s v="5-Friday"/>
    <d v="1899-12-30T19:00:00"/>
    <x v="0"/>
    <s v="Loose Trailer"/>
    <n v="0"/>
    <n v="1566.0815028442848"/>
    <n v="0"/>
    <n v="0"/>
    <n v="0.85492271836597689"/>
    <n v="0"/>
    <n v="0"/>
    <n v="0.04"/>
    <n v="0.04"/>
    <n v="6.5077281634023043E-2"/>
    <n v="1"/>
  </r>
  <r>
    <x v="3"/>
    <x v="0"/>
    <x v="1"/>
    <n v="18"/>
    <s v="ANTOFAGASTA"/>
    <s v="5-Friday"/>
    <d v="1899-12-30T18:45:00"/>
    <x v="0"/>
    <s v="Loose Trailer"/>
    <n v="0"/>
    <n v="1653.3688197819438"/>
    <n v="0"/>
    <n v="2.0413370757846388E-3"/>
    <n v="0.9"/>
    <n v="0"/>
    <n v="2.369883798576076E-4"/>
    <n v="0.03"/>
    <n v="0.04"/>
    <n v="2.7721674544357588E-2"/>
    <n v="1"/>
  </r>
  <r>
    <x v="3"/>
    <x v="0"/>
    <x v="1"/>
    <n v="23"/>
    <s v="ANTOFAGASTA"/>
    <s v="5-Friday"/>
    <d v="1899-12-30T23:15:00"/>
    <x v="0"/>
    <s v="Loose Trailer"/>
    <n v="0"/>
    <n v="1653.3688197819438"/>
    <n v="0"/>
    <n v="2.0413370757846388E-3"/>
    <n v="0.9"/>
    <n v="0"/>
    <n v="2.369883798576076E-4"/>
    <n v="5.0000000000000001E-3"/>
    <n v="5.1999999999999998E-2"/>
    <n v="4.07216745443576E-2"/>
    <n v="1"/>
  </r>
  <r>
    <x v="3"/>
    <x v="0"/>
    <x v="1"/>
    <n v="21"/>
    <s v="ANTOFAGASTA"/>
    <s v="5-Friday"/>
    <d v="1899-12-30T21:45:00"/>
    <x v="0"/>
    <s v="Loose Trailer"/>
    <n v="0"/>
    <n v="1653.3688197819438"/>
    <n v="0"/>
    <n v="2.0413370757846388E-3"/>
    <n v="0.82141928729624691"/>
    <n v="0"/>
    <n v="2.369883798576076E-4"/>
    <n v="5.0000000000000001E-3"/>
    <n v="5.1999999999999998E-2"/>
    <n v="0.11930238724811071"/>
    <n v="1"/>
  </r>
  <r>
    <x v="3"/>
    <x v="0"/>
    <x v="1"/>
    <n v="0"/>
    <s v="ANTOFAGASTA"/>
    <s v="6-Saturday"/>
    <d v="1899-12-30T00:45:00"/>
    <x v="0"/>
    <s v="Loose Trailer"/>
    <n v="0"/>
    <n v="1653.3688197819438"/>
    <n v="0"/>
    <n v="2.0413370757846388E-3"/>
    <n v="0.82141928729624691"/>
    <n v="0"/>
    <n v="2.369883798576076E-4"/>
    <n v="5.0000000000000001E-3"/>
    <n v="5.1999999999999998E-2"/>
    <n v="0.11930238724811071"/>
    <n v="1"/>
  </r>
  <r>
    <x v="3"/>
    <x v="0"/>
    <x v="1"/>
    <n v="19"/>
    <s v="ARICA"/>
    <s v="5-Friday"/>
    <d v="1899-12-30T19:00:00"/>
    <x v="0"/>
    <s v="Loose Trailer"/>
    <n v="0"/>
    <n v="1241.1819454646029"/>
    <n v="0"/>
    <n v="0"/>
    <n v="0.77999999999999992"/>
    <n v="0"/>
    <n v="0"/>
    <n v="5.0000000000000001E-3"/>
    <n v="0.04"/>
    <n v="0.17500000000000004"/>
    <n v="1"/>
  </r>
  <r>
    <x v="3"/>
    <x v="0"/>
    <x v="1"/>
    <n v="23"/>
    <s v="ARICA"/>
    <s v="5-Friday"/>
    <d v="1899-12-30T23:00:00"/>
    <x v="0"/>
    <s v="Loose Trailer"/>
    <n v="0"/>
    <n v="1241.1819454646029"/>
    <n v="0"/>
    <n v="0"/>
    <n v="0.77999999999999992"/>
    <n v="0"/>
    <n v="0"/>
    <n v="5.0000000000000001E-3"/>
    <n v="0.04"/>
    <n v="0.17500000000000004"/>
    <n v="1"/>
  </r>
  <r>
    <x v="3"/>
    <x v="0"/>
    <x v="1"/>
    <n v="20"/>
    <s v="CALAMA"/>
    <s v="5-Friday"/>
    <d v="1899-12-30T20:05:00"/>
    <x v="0"/>
    <s v="Loose Trailer"/>
    <n v="0"/>
    <n v="1131.5693675203468"/>
    <n v="0"/>
    <n v="2E-3"/>
    <n v="0.80866442651638293"/>
    <n v="0"/>
    <n v="4.1543026706231459E-3"/>
    <n v="5.0000000000000001E-3"/>
    <n v="0.04"/>
    <n v="0.14018127081299392"/>
    <n v="1"/>
  </r>
  <r>
    <x v="3"/>
    <x v="0"/>
    <x v="1"/>
    <n v="22"/>
    <s v="CALAMA"/>
    <s v="5-Friday"/>
    <d v="1899-12-30T22:10:00"/>
    <x v="0"/>
    <s v="Loose Trailer"/>
    <n v="0"/>
    <n v="1131.5693675203468"/>
    <n v="0"/>
    <n v="2E-3"/>
    <n v="0.80866442651638293"/>
    <n v="0"/>
    <n v="4.1543026706231459E-3"/>
    <n v="5.0000000000000001E-3"/>
    <n v="0.04"/>
    <n v="0.14018127081299392"/>
    <n v="1"/>
  </r>
  <r>
    <x v="3"/>
    <x v="0"/>
    <x v="1"/>
    <n v="20"/>
    <s v="CASTRO"/>
    <s v="5-Friday"/>
    <d v="1899-12-30T20:30:00"/>
    <x v="0"/>
    <s v="Loose Trailer"/>
    <n v="0"/>
    <n v="1339.6363567917792"/>
    <n v="0"/>
    <n v="0"/>
    <n v="0.81893646982712087"/>
    <n v="0"/>
    <n v="5.6116722783389455E-4"/>
    <n v="5.0000000000000001E-3"/>
    <n v="0.04"/>
    <n v="0.13550236294504514"/>
    <n v="1"/>
  </r>
  <r>
    <x v="3"/>
    <x v="0"/>
    <x v="1"/>
    <n v="22"/>
    <s v="CASTRO"/>
    <s v="5-Friday"/>
    <d v="1899-12-30T22:40:00"/>
    <x v="0"/>
    <s v="Loose Trailer"/>
    <n v="0"/>
    <n v="1339.6363567917792"/>
    <n v="0"/>
    <n v="0"/>
    <n v="0.81893646982712087"/>
    <n v="0"/>
    <n v="5.6116722783389455E-4"/>
    <n v="5.0000000000000001E-3"/>
    <n v="0.04"/>
    <n v="0.13550236294504514"/>
    <n v="1"/>
  </r>
  <r>
    <x v="3"/>
    <x v="0"/>
    <x v="1"/>
    <n v="21"/>
    <s v="CHILLAN"/>
    <s v="5-Friday"/>
    <d v="1899-12-30T21:15:00"/>
    <x v="0"/>
    <s v="Loose Trailer"/>
    <n v="0"/>
    <n v="1751.175796139376"/>
    <n v="0"/>
    <n v="0"/>
    <n v="0.81893646982712087"/>
    <n v="0"/>
    <n v="5.6116722783389455E-4"/>
    <n v="5.0000000000000001E-3"/>
    <n v="0.04"/>
    <n v="0.13550236294504514"/>
    <n v="1"/>
  </r>
  <r>
    <x v="3"/>
    <x v="0"/>
    <x v="1"/>
    <n v="18"/>
    <s v="CONCEPCIoN"/>
    <s v="5-Friday"/>
    <d v="1899-12-30T18:40:00"/>
    <x v="0"/>
    <s v="Loose Trailer"/>
    <n v="0"/>
    <n v="1609.3376927571251"/>
    <n v="0"/>
    <n v="0.01"/>
    <n v="0.9"/>
    <n v="0"/>
    <n v="4.4893378226711564E-3"/>
    <n v="3.1E-2"/>
    <n v="0.04"/>
    <n v="1.451066217732877E-2"/>
    <n v="1"/>
  </r>
  <r>
    <x v="3"/>
    <x v="0"/>
    <x v="1"/>
    <n v="19"/>
    <s v="CONCEPCIoN"/>
    <s v="5-Friday"/>
    <d v="1899-12-30T19:40:00"/>
    <x v="0"/>
    <s v="Loose Trailer"/>
    <n v="0"/>
    <n v="1609.3376927571251"/>
    <n v="0"/>
    <n v="0.01"/>
    <n v="0.9"/>
    <n v="0"/>
    <n v="4.4893378226711564E-3"/>
    <n v="5.0000000000000001E-3"/>
    <n v="0.04"/>
    <n v="4.0510662177328793E-2"/>
    <n v="1"/>
  </r>
  <r>
    <x v="3"/>
    <x v="0"/>
    <x v="1"/>
    <n v="20"/>
    <s v="CONCEPCIoN"/>
    <s v="5-Friday"/>
    <d v="1899-12-30T20:15:00"/>
    <x v="0"/>
    <s v="Loose Trailer"/>
    <n v="0"/>
    <n v="1609.3376927571251"/>
    <n v="0"/>
    <n v="8.9786756453423128E-3"/>
    <n v="0.9"/>
    <n v="0"/>
    <n v="4.4893378226711564E-3"/>
    <n v="5.0000000000000001E-3"/>
    <n v="0.04"/>
    <n v="4.1531986531986531E-2"/>
    <n v="1"/>
  </r>
  <r>
    <x v="3"/>
    <x v="0"/>
    <x v="1"/>
    <n v="22"/>
    <s v="CONCEPCIoN"/>
    <s v="5-Friday"/>
    <d v="1899-12-30T22:25:00"/>
    <x v="0"/>
    <s v="Loose Trailer"/>
    <n v="0"/>
    <n v="1609.3376927571251"/>
    <n v="0"/>
    <n v="8.9786756453423128E-3"/>
    <n v="0.85925443374177068"/>
    <n v="0"/>
    <n v="4.4893378226711564E-3"/>
    <n v="5.0000000000000001E-3"/>
    <n v="0.05"/>
    <n v="7.227755279021586E-2"/>
    <n v="1"/>
  </r>
  <r>
    <x v="3"/>
    <x v="0"/>
    <x v="1"/>
    <n v="21"/>
    <s v="CONCEPCIoN"/>
    <s v="5-Friday"/>
    <d v="1899-12-30T21:15:00"/>
    <x v="0"/>
    <s v="Loose Trailer"/>
    <n v="0"/>
    <n v="1609.3376927571251"/>
    <n v="0"/>
    <n v="8.9786756453423128E-3"/>
    <n v="0.85925443374177068"/>
    <n v="0"/>
    <n v="4.4893378226711564E-3"/>
    <n v="5.0000000000000001E-3"/>
    <n v="0.05"/>
    <n v="7.227755279021586E-2"/>
    <n v="1"/>
  </r>
  <r>
    <x v="3"/>
    <x v="0"/>
    <x v="1"/>
    <n v="23"/>
    <s v="CONCEPCIoN"/>
    <s v="5-Friday"/>
    <d v="1899-12-30T23:30:00"/>
    <x v="0"/>
    <s v="Loose Trailer"/>
    <n v="0"/>
    <n v="1609.3376927571251"/>
    <n v="0"/>
    <n v="8.9786756453423128E-3"/>
    <n v="0.85925443374177068"/>
    <n v="0"/>
    <n v="4.4893378226711564E-3"/>
    <n v="5.0000000000000001E-3"/>
    <n v="0.05"/>
    <n v="7.227755279021586E-2"/>
    <n v="1"/>
  </r>
  <r>
    <x v="3"/>
    <x v="0"/>
    <x v="1"/>
    <n v="0"/>
    <s v="CONCEPCIoN"/>
    <s v="6-Saturday"/>
    <d v="1899-12-30T00:20:00"/>
    <x v="0"/>
    <s v="Loose Trailer"/>
    <n v="0"/>
    <n v="1609.3376927571251"/>
    <n v="0"/>
    <n v="8.9786756453423128E-3"/>
    <n v="0.85925443374177068"/>
    <n v="0"/>
    <n v="4.4893378226711564E-3"/>
    <n v="5.0000000000000001E-3"/>
    <n v="0.05"/>
    <n v="7.227755279021586E-2"/>
    <n v="1"/>
  </r>
  <r>
    <x v="3"/>
    <x v="0"/>
    <x v="1"/>
    <n v="20"/>
    <s v="CONCEPCIoN"/>
    <s v="5-Friday"/>
    <d v="1899-12-30T20:50:00"/>
    <x v="0"/>
    <s v="Loose Trailer"/>
    <n v="0"/>
    <n v="1609.3376927571251"/>
    <n v="0"/>
    <n v="8.9786756453423128E-3"/>
    <n v="0.85925443374177068"/>
    <n v="0"/>
    <n v="4.4893378226711564E-3"/>
    <n v="5.0000000000000001E-3"/>
    <n v="0.05"/>
    <n v="7.227755279021586E-2"/>
    <n v="1"/>
  </r>
  <r>
    <x v="3"/>
    <x v="0"/>
    <x v="1"/>
    <n v="22"/>
    <s v="COPIAPO"/>
    <s v="5-Friday"/>
    <d v="1899-12-30T22:35:00"/>
    <x v="0"/>
    <s v="Loose Trailer"/>
    <n v="0"/>
    <n v="1623.841424156228"/>
    <n v="0"/>
    <n v="2E-3"/>
    <n v="0.82843136654468019"/>
    <n v="0"/>
    <n v="0"/>
    <n v="5.0000000000000001E-3"/>
    <n v="0.05"/>
    <n v="0.11456863345531976"/>
    <n v="1"/>
  </r>
  <r>
    <x v="3"/>
    <x v="0"/>
    <x v="1"/>
    <n v="21"/>
    <s v="COPIAPO"/>
    <s v="5-Friday"/>
    <d v="1899-12-30T21:45:00"/>
    <x v="0"/>
    <s v="Loose Trailer"/>
    <n v="0"/>
    <n v="1623.841424156228"/>
    <n v="0"/>
    <n v="2E-3"/>
    <n v="0.82843136654468019"/>
    <n v="0"/>
    <n v="0"/>
    <n v="5.0000000000000001E-3"/>
    <n v="5.1999999999999998E-2"/>
    <n v="0.11256863345531976"/>
    <n v="1"/>
  </r>
  <r>
    <x v="3"/>
    <x v="0"/>
    <x v="1"/>
    <n v="21"/>
    <s v="COYHAIQUE"/>
    <s v="5-Friday"/>
    <d v="1899-12-30T21:20:00"/>
    <x v="0"/>
    <s v="Loose Trailer"/>
    <n v="0"/>
    <n v="884.12061371804339"/>
    <n v="0"/>
    <n v="0"/>
    <n v="0.82599184427640593"/>
    <n v="0"/>
    <n v="0"/>
    <n v="5.0000000000000001E-3"/>
    <n v="5.1999999999999998E-2"/>
    <n v="0.11700815572359402"/>
    <n v="1"/>
  </r>
  <r>
    <x v="3"/>
    <x v="0"/>
    <x v="1"/>
    <n v="0"/>
    <s v="COYHAIQUE"/>
    <s v="6-Saturday"/>
    <d v="1899-12-30T00:30:00"/>
    <x v="0"/>
    <s v="Loose Trailer"/>
    <n v="0"/>
    <n v="884.12061371804339"/>
    <n v="0"/>
    <n v="0"/>
    <n v="0.82599184427640593"/>
    <n v="0"/>
    <n v="0"/>
    <n v="5.0000000000000001E-3"/>
    <n v="5.1999999999999998E-2"/>
    <n v="0.11700815572359402"/>
    <n v="1"/>
  </r>
  <r>
    <x v="3"/>
    <x v="0"/>
    <x v="1"/>
    <n v="23"/>
    <s v="CURICO"/>
    <s v="5-Friday"/>
    <d v="1899-12-30T23:30:00"/>
    <x v="0"/>
    <s v="Loose Trailer"/>
    <n v="0"/>
    <n v="1040.3349463571631"/>
    <n v="0"/>
    <n v="2.8388928317955998E-3"/>
    <n v="0.85463349043655401"/>
    <n v="0"/>
    <n v="4.9680624556422996E-3"/>
    <n v="5.0000000000000001E-3"/>
    <n v="5.1999999999999998E-2"/>
    <n v="8.0559554276008027E-2"/>
    <n v="1"/>
  </r>
  <r>
    <x v="3"/>
    <x v="0"/>
    <x v="1"/>
    <n v="20"/>
    <s v="CURICO"/>
    <s v="5-Friday"/>
    <d v="1899-12-30T20:55:00"/>
    <x v="0"/>
    <s v="Loose Trailer"/>
    <n v="0"/>
    <n v="1040.3349463571631"/>
    <n v="0"/>
    <n v="2.8388928317955998E-3"/>
    <n v="0.85463349043655401"/>
    <n v="0"/>
    <n v="4.9680624556422996E-3"/>
    <n v="5.0000000000000001E-3"/>
    <n v="5.1999999999999998E-2"/>
    <n v="8.0559554276008027E-2"/>
    <n v="1"/>
  </r>
  <r>
    <x v="3"/>
    <x v="0"/>
    <x v="1"/>
    <n v="20"/>
    <s v="IQUIQUE"/>
    <s v="5-Friday"/>
    <d v="1899-12-30T20:35:00"/>
    <x v="0"/>
    <s v="Loose Trailer"/>
    <n v="0"/>
    <n v="1482.3812765022312"/>
    <n v="0"/>
    <n v="2E-3"/>
    <n v="0.84"/>
    <n v="0"/>
    <n v="0"/>
    <n v="5.0000000000000001E-3"/>
    <n v="5.1999999999999998E-2"/>
    <n v="0.10099999999999998"/>
    <n v="1"/>
  </r>
  <r>
    <x v="3"/>
    <x v="0"/>
    <x v="1"/>
    <n v="23"/>
    <s v="IQUIQUE"/>
    <s v="5-Friday"/>
    <d v="1899-12-30T23:10:00"/>
    <x v="0"/>
    <s v="Loose Trailer"/>
    <n v="0"/>
    <n v="1482.3812765022312"/>
    <n v="0"/>
    <n v="2E-3"/>
    <n v="0.84"/>
    <n v="0"/>
    <n v="0"/>
    <n v="5.0000000000000001E-3"/>
    <n v="5.1999999999999998E-2"/>
    <n v="0.10099999999999998"/>
    <n v="1"/>
  </r>
  <r>
    <x v="3"/>
    <x v="0"/>
    <x v="1"/>
    <n v="0"/>
    <s v="IQUIQUE"/>
    <s v="6-Saturday"/>
    <d v="1899-12-30T00:00:00"/>
    <x v="0"/>
    <s v="Loose Trailer"/>
    <n v="0"/>
    <n v="1482.3812765022312"/>
    <n v="0"/>
    <n v="2E-3"/>
    <n v="0.84"/>
    <n v="0"/>
    <n v="0"/>
    <n v="5.0000000000000001E-3"/>
    <n v="5.1999999999999998E-2"/>
    <n v="0.10099999999999998"/>
    <n v="1"/>
  </r>
  <r>
    <x v="3"/>
    <x v="0"/>
    <x v="1"/>
    <n v="21"/>
    <s v="LA SERENA"/>
    <s v="5-Friday"/>
    <d v="1899-12-30T21:50:00"/>
    <x v="0"/>
    <s v="Loose Trailer"/>
    <n v="0"/>
    <n v="1449.5047016570334"/>
    <n v="0"/>
    <n v="2E-3"/>
    <n v="0.8"/>
    <n v="0"/>
    <n v="1.6605778811026239E-3"/>
    <n v="5.0000000000000001E-3"/>
    <n v="5.1999999999999998E-2"/>
    <n v="0.13933942211889727"/>
    <n v="1"/>
  </r>
  <r>
    <x v="3"/>
    <x v="0"/>
    <x v="1"/>
    <n v="22"/>
    <s v="LA SERENA"/>
    <s v="5-Friday"/>
    <d v="1899-12-30T22:35:00"/>
    <x v="0"/>
    <s v="Loose Trailer"/>
    <n v="0"/>
    <n v="1449.5047016570334"/>
    <n v="0"/>
    <n v="2E-3"/>
    <n v="0.77424321695352039"/>
    <n v="0"/>
    <n v="1.6605778811026239E-3"/>
    <n v="5.0000000000000001E-3"/>
    <n v="5.1999999999999998E-2"/>
    <n v="0.16509620516537693"/>
    <n v="1"/>
  </r>
  <r>
    <x v="3"/>
    <x v="0"/>
    <x v="1"/>
    <n v="22"/>
    <s v="LA SERENA"/>
    <s v="5-Friday"/>
    <d v="1899-12-30T22:55:00"/>
    <x v="0"/>
    <s v="Loose Trailer"/>
    <n v="0"/>
    <n v="1449.5047016570334"/>
    <n v="0"/>
    <n v="2E-3"/>
    <n v="0.77424321695352039"/>
    <n v="0"/>
    <n v="1.6605778811026239E-3"/>
    <n v="5.0000000000000001E-3"/>
    <n v="5.1999999999999998E-2"/>
    <n v="0.16509620516537693"/>
    <n v="1"/>
  </r>
  <r>
    <x v="3"/>
    <x v="0"/>
    <x v="1"/>
    <n v="23"/>
    <s v="LA SERENA"/>
    <s v="5-Friday"/>
    <d v="1899-12-30T23:50:00"/>
    <x v="0"/>
    <s v="Loose Trailer"/>
    <n v="0"/>
    <n v="1449.5047016570334"/>
    <n v="0"/>
    <n v="2E-3"/>
    <n v="0.77424321695352039"/>
    <n v="0"/>
    <n v="1.6605778811026239E-3"/>
    <n v="5.0000000000000001E-3"/>
    <n v="5.1999999999999998E-2"/>
    <n v="0.16509620516537693"/>
    <n v="1"/>
  </r>
  <r>
    <x v="3"/>
    <x v="0"/>
    <x v="1"/>
    <n v="19"/>
    <s v="LA SERENA"/>
    <s v="5-Friday"/>
    <d v="1899-12-30T19:25:00"/>
    <x v="0"/>
    <s v="Loose Trailer"/>
    <n v="0"/>
    <n v="1449.5047016570334"/>
    <n v="0"/>
    <n v="2E-3"/>
    <n v="0.77424321695352039"/>
    <n v="0"/>
    <n v="1.6605778811026239E-3"/>
    <n v="5.0000000000000001E-3"/>
    <n v="5.1999999999999998E-2"/>
    <n v="0.16509620516537693"/>
    <n v="1"/>
  </r>
  <r>
    <x v="3"/>
    <x v="0"/>
    <x v="1"/>
    <n v="20"/>
    <s v="LINARES"/>
    <s v="5-Friday"/>
    <d v="1899-12-30T20:20:00"/>
    <x v="0"/>
    <s v="Loose Trailer"/>
    <n v="0"/>
    <n v="1192.611102543196"/>
    <n v="0"/>
    <n v="3.1397174254317113E-3"/>
    <n v="0.80959351429701298"/>
    <n v="0"/>
    <n v="0"/>
    <n v="5.0000000000000001E-3"/>
    <n v="5.1999999999999998E-2"/>
    <n v="0.13026676827755523"/>
    <n v="1"/>
  </r>
  <r>
    <x v="3"/>
    <x v="0"/>
    <x v="1"/>
    <n v="22"/>
    <s v="LINARES"/>
    <s v="5-Friday"/>
    <d v="1899-12-30T22:00:00"/>
    <x v="0"/>
    <s v="Loose Trailer"/>
    <n v="0"/>
    <n v="1192.611102543196"/>
    <n v="0"/>
    <n v="3.1397174254317113E-3"/>
    <n v="0.80959351429701298"/>
    <n v="0"/>
    <n v="0"/>
    <n v="5.0000000000000001E-3"/>
    <n v="5.1999999999999998E-2"/>
    <n v="0.13026676827755523"/>
    <n v="1"/>
  </r>
  <r>
    <x v="3"/>
    <x v="0"/>
    <x v="1"/>
    <n v="19"/>
    <s v="LOS ANGELES"/>
    <s v="5-Friday"/>
    <d v="1899-12-30T19:40:00"/>
    <x v="0"/>
    <s v="Loose Trailer"/>
    <n v="0"/>
    <n v="1188.6729260901088"/>
    <n v="0"/>
    <n v="3.1397174254317113E-3"/>
    <n v="0.80959351429701298"/>
    <n v="0"/>
    <n v="0"/>
    <n v="5.0000000000000001E-3"/>
    <n v="5.1999999999999998E-2"/>
    <n v="0.13026676827755523"/>
    <n v="1"/>
  </r>
  <r>
    <x v="3"/>
    <x v="0"/>
    <x v="1"/>
    <n v="23"/>
    <s v="LOS ANGELES"/>
    <s v="5-Friday"/>
    <d v="1899-12-30T23:35:00"/>
    <x v="0"/>
    <s v="Loose Trailer"/>
    <n v="0"/>
    <n v="1188.6729260901088"/>
    <n v="0"/>
    <n v="3.1397174254317113E-3"/>
    <n v="0.80959351429701298"/>
    <n v="0"/>
    <n v="0"/>
    <n v="5.0000000000000001E-3"/>
    <n v="5.1999999999999998E-2"/>
    <n v="0.13026676827755523"/>
    <n v="1"/>
  </r>
  <r>
    <x v="3"/>
    <x v="0"/>
    <x v="1"/>
    <n v="23"/>
    <s v="LOS VILOS"/>
    <s v="5-Friday"/>
    <d v="1899-12-30T23:30:00"/>
    <x v="0"/>
    <s v="Loose Trailer"/>
    <n v="0"/>
    <n v="1013.424073927735"/>
    <n v="0"/>
    <n v="2E-3"/>
    <n v="0.82281205633839904"/>
    <n v="0"/>
    <n v="0"/>
    <n v="5.0000000000000001E-3"/>
    <n v="5.1999999999999998E-2"/>
    <n v="0.1181879436616009"/>
    <n v="1"/>
  </r>
  <r>
    <x v="3"/>
    <x v="0"/>
    <x v="1"/>
    <n v="22"/>
    <s v="OSORNO"/>
    <s v="5-Friday"/>
    <d v="1899-12-30T22:00:00"/>
    <x v="0"/>
    <s v="Loose Trailer"/>
    <n v="0"/>
    <n v="1125.662102840716"/>
    <n v="0"/>
    <n v="2E-3"/>
    <n v="0.82281205633839904"/>
    <n v="0"/>
    <n v="0"/>
    <n v="5.0000000000000001E-3"/>
    <n v="5.1999999999999998E-2"/>
    <n v="0.1181879436616009"/>
    <n v="1"/>
  </r>
  <r>
    <x v="3"/>
    <x v="0"/>
    <x v="1"/>
    <n v="0"/>
    <s v="OSORNO"/>
    <s v="6-Saturday"/>
    <d v="1899-12-30T00:15:00"/>
    <x v="0"/>
    <s v="Loose Trailer"/>
    <n v="0"/>
    <n v="1125.662102840716"/>
    <n v="0"/>
    <n v="2E-3"/>
    <n v="0.82281205633839904"/>
    <n v="0"/>
    <n v="0"/>
    <n v="5.0000000000000001E-3"/>
    <n v="5.1999999999999998E-2"/>
    <n v="0.1181879436616009"/>
    <n v="1"/>
  </r>
  <r>
    <x v="3"/>
    <x v="0"/>
    <x v="1"/>
    <n v="19"/>
    <s v="OVALLE"/>
    <s v="5-Friday"/>
    <d v="1899-12-30T19:45:00"/>
    <x v="0"/>
    <s v="Loose Trailer"/>
    <n v="0"/>
    <n v="885.4333392024057"/>
    <n v="0"/>
    <n v="2E-3"/>
    <n v="0.78927522324180699"/>
    <n v="0"/>
    <n v="1.2999999999999999E-2"/>
    <n v="5.0000000000000001E-3"/>
    <n v="5.1999999999999998E-2"/>
    <n v="0.13872477675819295"/>
    <n v="1"/>
  </r>
  <r>
    <x v="3"/>
    <x v="0"/>
    <x v="1"/>
    <n v="23"/>
    <s v="OVALLE"/>
    <s v="5-Friday"/>
    <d v="1899-12-30T23:10:00"/>
    <x v="0"/>
    <s v="Loose Trailer"/>
    <n v="0"/>
    <n v="885.4333392024057"/>
    <n v="0"/>
    <n v="2E-3"/>
    <n v="0.78927522324180699"/>
    <n v="0"/>
    <n v="0"/>
    <n v="5.0000000000000001E-3"/>
    <n v="5.1999999999999998E-2"/>
    <n v="0.15172477675819296"/>
    <n v="1"/>
  </r>
  <r>
    <x v="3"/>
    <x v="0"/>
    <x v="1"/>
    <n v="19"/>
    <s v="PUERTO MONTT"/>
    <s v="5-Friday"/>
    <d v="1899-12-30T19:30:00"/>
    <x v="0"/>
    <s v="Loose Trailer"/>
    <n v="0"/>
    <n v="1364.9649377693809"/>
    <n v="0"/>
    <n v="2.1141649048625798E-3"/>
    <n v="0.9"/>
    <n v="0"/>
    <n v="1.7835339410948628E-3"/>
    <n v="5.0000000000000001E-3"/>
    <n v="5.1999999999999998E-2"/>
    <n v="3.9102301154042451E-2"/>
    <n v="1"/>
  </r>
  <r>
    <x v="3"/>
    <x v="0"/>
    <x v="1"/>
    <n v="21"/>
    <s v="PUERTO MONTT"/>
    <s v="5-Friday"/>
    <d v="1899-12-30T21:00:00"/>
    <x v="0"/>
    <s v="Loose Trailer"/>
    <n v="0"/>
    <n v="1364.9649377693809"/>
    <n v="0"/>
    <n v="2.1141649048625798E-3"/>
    <n v="0.82"/>
    <n v="0"/>
    <n v="1.7835339410948628E-3"/>
    <n v="5.0000000000000001E-3"/>
    <n v="5.1999999999999998E-2"/>
    <n v="0.11910230115404252"/>
    <n v="1"/>
  </r>
  <r>
    <x v="3"/>
    <x v="0"/>
    <x v="1"/>
    <n v="0"/>
    <s v="PUERTO MONTT"/>
    <s v="6-Saturday"/>
    <d v="1899-12-30T00:15:00"/>
    <x v="0"/>
    <s v="Loose Trailer"/>
    <n v="0"/>
    <n v="1364.9649377693809"/>
    <n v="0"/>
    <n v="2.1141649048625798E-3"/>
    <n v="0.82"/>
    <n v="0"/>
    <n v="1.7835339410948628E-3"/>
    <n v="5.0000000000000001E-3"/>
    <n v="5.1999999999999998E-2"/>
    <n v="0.11910230115404252"/>
    <n v="1"/>
  </r>
  <r>
    <x v="3"/>
    <x v="0"/>
    <x v="1"/>
    <n v="23"/>
    <s v="PUERTO MONTT"/>
    <s v="5-Friday"/>
    <d v="1899-12-30T23:30:00"/>
    <x v="0"/>
    <s v="Loose Trailer"/>
    <n v="0"/>
    <n v="1364.9649377693809"/>
    <n v="0"/>
    <n v="2.1141649048625798E-3"/>
    <n v="0.82"/>
    <n v="0"/>
    <n v="1.7835339410948628E-3"/>
    <n v="5.0000000000000001E-3"/>
    <n v="5.1999999999999998E-2"/>
    <n v="0.11910230115404252"/>
    <n v="1"/>
  </r>
  <r>
    <x v="3"/>
    <x v="0"/>
    <x v="1"/>
    <n v="21"/>
    <s v="PUNTA ARENAS"/>
    <s v="5-Friday"/>
    <d v="1899-12-30T21:55:00"/>
    <x v="0"/>
    <s v="Loose Trailer"/>
    <n v="0"/>
    <n v="1740.6739922644774"/>
    <n v="0"/>
    <n v="2E-3"/>
    <n v="0.800483579661315"/>
    <n v="0"/>
    <n v="0"/>
    <n v="5.0000000000000001E-3"/>
    <n v="5.1999999999999998E-2"/>
    <n v="0.14051642033868494"/>
    <n v="1"/>
  </r>
  <r>
    <x v="3"/>
    <x v="0"/>
    <x v="1"/>
    <n v="20"/>
    <s v="RANCAGUA"/>
    <s v="5-Friday"/>
    <d v="1899-12-30T20:50:00"/>
    <x v="0"/>
    <s v="Loose Trailer"/>
    <n v="0"/>
    <n v="1405.0821868364383"/>
    <n v="0"/>
    <n v="2E-3"/>
    <n v="0.800483579661315"/>
    <n v="0"/>
    <n v="0"/>
    <n v="5.0000000000000001E-3"/>
    <n v="5.1999999999999998E-2"/>
    <n v="0.14051642033868494"/>
    <n v="1"/>
  </r>
  <r>
    <x v="3"/>
    <x v="0"/>
    <x v="1"/>
    <n v="0"/>
    <s v="RANCAGUA"/>
    <s v="6-Saturday"/>
    <d v="1899-12-30T00:45:00"/>
    <x v="0"/>
    <s v="Loose Trailer"/>
    <n v="0"/>
    <n v="1405.0821868364383"/>
    <n v="0"/>
    <n v="2E-3"/>
    <n v="0.800483579661315"/>
    <n v="0"/>
    <n v="0"/>
    <n v="5.0000000000000001E-3"/>
    <n v="5.1999999999999998E-2"/>
    <n v="0.14051642033868494"/>
    <n v="1"/>
  </r>
  <r>
    <x v="3"/>
    <x v="0"/>
    <x v="1"/>
    <n v="21"/>
    <s v="RANCAGUA"/>
    <s v="5-Friday"/>
    <d v="1899-12-30T21:45:00"/>
    <x v="0"/>
    <s v="Loose Trailer"/>
    <n v="0"/>
    <n v="1405.0821868364383"/>
    <n v="0"/>
    <n v="2E-3"/>
    <n v="0.800483579661315"/>
    <n v="0"/>
    <n v="5.0000000000000001E-4"/>
    <n v="5.0000000000000001E-3"/>
    <n v="5.1999999999999998E-2"/>
    <n v="0.140016420338685"/>
    <n v="1"/>
  </r>
  <r>
    <x v="3"/>
    <x v="0"/>
    <x v="1"/>
    <n v="22"/>
    <s v="SAN ANTONIO"/>
    <s v="5-Friday"/>
    <d v="1899-12-30T22:45:00"/>
    <x v="0"/>
    <s v="Loose Trailer"/>
    <n v="0"/>
    <n v="363.62495916837116"/>
    <n v="0"/>
    <n v="2.875629043853343E-3"/>
    <n v="0.8349718833538099"/>
    <n v="0"/>
    <n v="0"/>
    <n v="5.0000000000000001E-3"/>
    <n v="5.1999999999999998E-2"/>
    <n v="0.10515248760233675"/>
    <n v="1"/>
  </r>
  <r>
    <x v="3"/>
    <x v="0"/>
    <x v="1"/>
    <n v="20"/>
    <s v="SAN FELIPE"/>
    <s v="5-Friday"/>
    <d v="1899-12-30T20:25:00"/>
    <x v="0"/>
    <s v="Loose Trailer"/>
    <n v="0"/>
    <n v="1181.4529359261157"/>
    <n v="0"/>
    <n v="2.875629043853343E-3"/>
    <n v="0.8349718833538099"/>
    <n v="0"/>
    <n v="0"/>
    <n v="5.0000000000000001E-3"/>
    <n v="5.1999999999999998E-2"/>
    <n v="0.10515248760233675"/>
    <n v="1"/>
  </r>
  <r>
    <x v="3"/>
    <x v="0"/>
    <x v="1"/>
    <n v="23"/>
    <s v="SAN FELIPE"/>
    <s v="5-Friday"/>
    <d v="1899-12-30T23:50:00"/>
    <x v="0"/>
    <s v="Loose Trailer"/>
    <n v="0"/>
    <n v="1181.4529359261157"/>
    <n v="0"/>
    <n v="2.875629043853343E-3"/>
    <n v="0.8349718833538099"/>
    <n v="0"/>
    <n v="0"/>
    <n v="5.0000000000000001E-3"/>
    <n v="5.1999999999999998E-2"/>
    <n v="0.10515248760233675"/>
    <n v="1"/>
  </r>
  <r>
    <x v="3"/>
    <x v="0"/>
    <x v="1"/>
    <n v="20"/>
    <s v="SAN FERNANDO"/>
    <s v="5-Friday"/>
    <d v="1899-12-30T20:45:00"/>
    <x v="0"/>
    <s v="Loose Trailer"/>
    <n v="0"/>
    <n v="1347.2939221172264"/>
    <n v="0"/>
    <n v="2E-3"/>
    <n v="0.79573125830201397"/>
    <n v="0"/>
    <n v="0"/>
    <n v="5.0000000000000001E-3"/>
    <n v="5.1999999999999998E-2"/>
    <n v="0.14526874169798598"/>
    <n v="1"/>
  </r>
  <r>
    <x v="3"/>
    <x v="0"/>
    <x v="1"/>
    <n v="22"/>
    <s v="SAN FERNANDO"/>
    <s v="5-Friday"/>
    <d v="1899-12-30T22:40:00"/>
    <x v="0"/>
    <s v="Loose Trailer"/>
    <n v="0"/>
    <n v="1347.2939221172264"/>
    <n v="0"/>
    <n v="2E-3"/>
    <n v="0.79573125830201397"/>
    <n v="0"/>
    <n v="0"/>
    <n v="5.0000000000000001E-3"/>
    <n v="5.1999999999999998E-2"/>
    <n v="0.14526874169798598"/>
    <n v="1"/>
  </r>
  <r>
    <x v="3"/>
    <x v="0"/>
    <x v="1"/>
    <n v="0"/>
    <s v="SAN FERNANDO"/>
    <s v="6-Saturday"/>
    <d v="1899-12-30T00:10:00"/>
    <x v="0"/>
    <s v="Loose Trailer"/>
    <n v="0"/>
    <n v="1347.2939221172264"/>
    <n v="0"/>
    <n v="2E-3"/>
    <n v="0.79573125830201397"/>
    <n v="0"/>
    <n v="0"/>
    <n v="5.0000000000000001E-3"/>
    <n v="5.1999999999999998E-2"/>
    <n v="0.14526874169798598"/>
    <n v="1"/>
  </r>
  <r>
    <x v="3"/>
    <x v="0"/>
    <x v="1"/>
    <n v="18"/>
    <s v="SANTIAGO SOUTH STATION"/>
    <s v="5-Friday"/>
    <d v="1899-12-30T18:50:00"/>
    <x v="0"/>
    <s v="Loose Trailer"/>
    <n v="0"/>
    <n v="1459.8593390133242"/>
    <n v="0"/>
    <n v="0.25"/>
    <n v="0.61399999999999999"/>
    <n v="0"/>
    <n v="0"/>
    <n v="0.03"/>
    <n v="5.1999999999999998E-2"/>
    <n v="5.3999999999999937E-2"/>
    <n v="1"/>
  </r>
  <r>
    <x v="3"/>
    <x v="0"/>
    <x v="1"/>
    <n v="19"/>
    <s v="SANTIAGO SOUTH STATION"/>
    <s v="5-Friday"/>
    <d v="1899-12-30T19:25:00"/>
    <x v="0"/>
    <s v="Loose Trailer"/>
    <n v="0"/>
    <n v="1459.8593390133242"/>
    <n v="0"/>
    <n v="0.04"/>
    <n v="0.9"/>
    <n v="0"/>
    <n v="0"/>
    <n v="5.0000000000000001E-3"/>
    <n v="5.1999999999999998E-2"/>
    <n v="2.9999999999998916E-3"/>
    <n v="1"/>
  </r>
  <r>
    <x v="3"/>
    <x v="0"/>
    <x v="1"/>
    <n v="20"/>
    <s v="SANTIAGO SOUTH STATION"/>
    <s v="5-Friday"/>
    <d v="1899-12-30T20:35:00"/>
    <x v="0"/>
    <s v="Loose Trailer"/>
    <n v="0"/>
    <n v="1459.8593390133242"/>
    <n v="0"/>
    <n v="0.1"/>
    <n v="0.84"/>
    <n v="0"/>
    <n v="0"/>
    <n v="5.0000000000000001E-3"/>
    <n v="5.1999999999999998E-2"/>
    <n v="3.0000000000000027E-3"/>
    <n v="1"/>
  </r>
  <r>
    <x v="3"/>
    <x v="0"/>
    <x v="1"/>
    <n v="21"/>
    <s v="SANTIAGO SOUTH STATION"/>
    <s v="5-Friday"/>
    <d v="1899-12-30T21:00:00"/>
    <x v="0"/>
    <s v="Loose Trailer"/>
    <n v="0"/>
    <n v="1459.8593390133242"/>
    <n v="0"/>
    <n v="0"/>
    <n v="0.84"/>
    <n v="0"/>
    <n v="0"/>
    <n v="5.0000000000000001E-3"/>
    <n v="5.1999999999999998E-2"/>
    <n v="0.10299999999999998"/>
    <n v="1"/>
  </r>
  <r>
    <x v="3"/>
    <x v="0"/>
    <x v="1"/>
    <n v="0"/>
    <s v="TALCA"/>
    <s v="6-Saturday"/>
    <d v="1899-12-30T00:00:00"/>
    <x v="0"/>
    <s v="Loose Trailer"/>
    <n v="0"/>
    <n v="1441.3725818298612"/>
    <n v="0"/>
    <n v="2.4479804161566705E-3"/>
    <n v="0.81"/>
    <n v="0"/>
    <n v="0"/>
    <n v="-3.4900263776065366E-3"/>
    <n v="5.1999999999999998E-2"/>
    <n v="0.13904204596144987"/>
    <n v="1"/>
  </r>
  <r>
    <x v="3"/>
    <x v="0"/>
    <x v="1"/>
    <n v="22"/>
    <s v="TALCA"/>
    <s v="5-Friday"/>
    <d v="1899-12-30T22:40:00"/>
    <x v="0"/>
    <s v="Loose Trailer"/>
    <n v="0"/>
    <n v="1441.3725818298612"/>
    <n v="0"/>
    <n v="2.4479804161566705E-3"/>
    <n v="0.81"/>
    <n v="0"/>
    <n v="0"/>
    <n v="-3.4900263776065366E-3"/>
    <n v="5.1999999999999998E-2"/>
    <n v="0.13904204596144987"/>
    <n v="1"/>
  </r>
  <r>
    <x v="3"/>
    <x v="0"/>
    <x v="1"/>
    <n v="18"/>
    <s v="TEMUCO"/>
    <s v="5-Friday"/>
    <d v="1899-12-30T18:40:00"/>
    <x v="0"/>
    <s v="Loose Trailer"/>
    <n v="0"/>
    <n v="1753.2775437215917"/>
    <n v="0"/>
    <n v="2E-3"/>
    <n v="0.82835121701123404"/>
    <n v="0"/>
    <n v="9.7055968942089956E-4"/>
    <n v="5.0000000000000001E-3"/>
    <n v="0.04"/>
    <n v="0.12367822329934497"/>
    <n v="1"/>
  </r>
  <r>
    <x v="3"/>
    <x v="0"/>
    <x v="1"/>
    <n v="18"/>
    <s v="TEMUCO"/>
    <s v="5-Friday"/>
    <d v="1899-12-30T18:40:00"/>
    <x v="0"/>
    <s v="Loose Trailer"/>
    <n v="0"/>
    <n v="1753.2775437215917"/>
    <n v="0"/>
    <n v="2E-3"/>
    <n v="0.82435121701123393"/>
    <n v="0"/>
    <n v="9.7055968942089956E-4"/>
    <n v="5.0000000000000001E-3"/>
    <n v="0.04"/>
    <n v="0.12767822329934508"/>
    <n v="1"/>
  </r>
  <r>
    <x v="3"/>
    <x v="0"/>
    <x v="1"/>
    <n v="19"/>
    <s v="TEMUCO"/>
    <s v="5-Friday"/>
    <d v="1899-12-30T19:30:00"/>
    <x v="0"/>
    <s v="Loose Trailer"/>
    <n v="0"/>
    <n v="1753.2775437215917"/>
    <n v="0"/>
    <n v="2E-3"/>
    <n v="0.82435121701123393"/>
    <n v="0"/>
    <n v="9.7055968942089956E-4"/>
    <n v="5.0000000000000001E-3"/>
    <n v="0.04"/>
    <n v="0.12767822329934508"/>
    <n v="1"/>
  </r>
  <r>
    <x v="3"/>
    <x v="0"/>
    <x v="1"/>
    <n v="19"/>
    <s v="TEMUCO"/>
    <s v="5-Friday"/>
    <d v="1899-12-30T19:55:00"/>
    <x v="0"/>
    <s v="Loose Trailer"/>
    <n v="0"/>
    <n v="1753.2775437215917"/>
    <n v="0"/>
    <n v="2E-3"/>
    <n v="0.82435121701123393"/>
    <n v="0"/>
    <n v="9.7055968942089956E-4"/>
    <n v="5.0000000000000001E-3"/>
    <n v="0.04"/>
    <n v="0.12767822329934508"/>
    <n v="1"/>
  </r>
  <r>
    <x v="3"/>
    <x v="0"/>
    <x v="1"/>
    <n v="20"/>
    <s v="TEMUCO"/>
    <s v="5-Friday"/>
    <d v="1899-12-30T20:35:00"/>
    <x v="0"/>
    <s v="Loose Trailer"/>
    <n v="0"/>
    <n v="1753.2775437215917"/>
    <n v="0"/>
    <n v="2E-3"/>
    <n v="0.82435121701123393"/>
    <n v="0"/>
    <n v="9.7055968942089956E-4"/>
    <n v="5.0000000000000001E-3"/>
    <n v="0.04"/>
    <n v="0.12767822329934508"/>
    <n v="1"/>
  </r>
  <r>
    <x v="3"/>
    <x v="0"/>
    <x v="1"/>
    <n v="21"/>
    <s v="TEMUCO"/>
    <s v="5-Friday"/>
    <d v="1899-12-30T21:15:00"/>
    <x v="0"/>
    <s v="Loose Trailer"/>
    <n v="0"/>
    <n v="1753.2775437215917"/>
    <n v="0"/>
    <n v="2E-3"/>
    <n v="0.82435121701123393"/>
    <n v="0"/>
    <n v="9.7055968942089956E-4"/>
    <n v="5.0000000000000001E-3"/>
    <n v="0.04"/>
    <n v="0.12767822329934508"/>
    <n v="1"/>
  </r>
  <r>
    <x v="3"/>
    <x v="0"/>
    <x v="1"/>
    <n v="22"/>
    <s v="TEMUCO"/>
    <s v="5-Friday"/>
    <d v="1899-12-30T22:25:00"/>
    <x v="0"/>
    <s v="Loose Trailer"/>
    <n v="0"/>
    <n v="1753.2775437215917"/>
    <n v="0"/>
    <n v="2E-3"/>
    <n v="0.82435121701123393"/>
    <n v="0"/>
    <n v="9.7055968942089956E-4"/>
    <n v="5.0000000000000001E-3"/>
    <n v="0.04"/>
    <n v="0.12767822329934508"/>
    <n v="1"/>
  </r>
  <r>
    <x v="3"/>
    <x v="0"/>
    <x v="1"/>
    <n v="21"/>
    <s v="VALDIVIA"/>
    <s v="5-Friday"/>
    <d v="1899-12-30T21:15:00"/>
    <x v="0"/>
    <s v="Loose Trailer"/>
    <n v="0"/>
    <n v="1198.0807920613722"/>
    <n v="0"/>
    <n v="4.1322314049586778E-3"/>
    <n v="0.83542568945808204"/>
    <n v="0"/>
    <n v="4.0000000000000001E-3"/>
    <n v="5.0000000000000001E-3"/>
    <n v="0.04"/>
    <n v="0.11144207913695925"/>
    <n v="1"/>
  </r>
  <r>
    <x v="3"/>
    <x v="0"/>
    <x v="1"/>
    <n v="23"/>
    <s v="VALDIVIA"/>
    <s v="5-Friday"/>
    <d v="1899-12-30T23:20:00"/>
    <x v="0"/>
    <s v="Loose Trailer"/>
    <n v="0"/>
    <n v="1198.0807920613722"/>
    <n v="0"/>
    <n v="4.1322314049586778E-3"/>
    <n v="0.83542568945808204"/>
    <n v="0"/>
    <n v="0"/>
    <n v="5.0000000000000001E-3"/>
    <n v="0.04"/>
    <n v="0.11544207913695925"/>
    <n v="1"/>
  </r>
  <r>
    <x v="3"/>
    <x v="0"/>
    <x v="1"/>
    <n v="20"/>
    <s v="VALDIVIA"/>
    <s v="5-Friday"/>
    <d v="1899-12-30T20:20:00"/>
    <x v="0"/>
    <s v="Loose Trailer"/>
    <n v="0"/>
    <n v="1198.0807920613722"/>
    <n v="0"/>
    <n v="4.1322314049586778E-3"/>
    <n v="0.83542568945808204"/>
    <n v="0"/>
    <n v="0"/>
    <n v="5.0000000000000001E-3"/>
    <n v="0.05"/>
    <n v="0.10544207913695924"/>
    <n v="1"/>
  </r>
  <r>
    <x v="3"/>
    <x v="0"/>
    <x v="1"/>
    <n v="0"/>
    <s v="VALLENAR"/>
    <s v="6-Saturday"/>
    <d v="1899-12-30T00:00:00"/>
    <x v="0"/>
    <s v="Loose Trailer"/>
    <n v="0"/>
    <n v="1244.4637591755086"/>
    <n v="0"/>
    <n v="2E-3"/>
    <n v="0.7995311449279483"/>
    <n v="0"/>
    <n v="0"/>
    <n v="5.0000000000000001E-3"/>
    <n v="0.05"/>
    <n v="0.14346885507205165"/>
    <n v="1"/>
  </r>
  <r>
    <x v="3"/>
    <x v="0"/>
    <x v="1"/>
    <n v="20"/>
    <s v="VILLARRICA"/>
    <s v="5-Friday"/>
    <d v="1899-12-30T20:40:00"/>
    <x v="0"/>
    <s v="Loose Trailer"/>
    <n v="0"/>
    <n v="1701.2922277336068"/>
    <n v="0"/>
    <n v="2E-3"/>
    <n v="0.82535121701123404"/>
    <n v="0"/>
    <n v="9.7055968942089956E-4"/>
    <n v="5.0000000000000001E-3"/>
    <n v="5.0999999999999997E-2"/>
    <n v="0.11567822329934496"/>
    <n v="1"/>
  </r>
  <r>
    <x v="3"/>
    <x v="0"/>
    <x v="1"/>
    <n v="23"/>
    <s v="VILLARRICA"/>
    <s v="5-Friday"/>
    <d v="1899-12-30T23:00:00"/>
    <x v="0"/>
    <s v="Loose Trailer"/>
    <n v="0"/>
    <n v="1701.2922277336068"/>
    <n v="0"/>
    <n v="2E-3"/>
    <n v="0.82435121701123393"/>
    <n v="0"/>
    <n v="9.7055968942089956E-4"/>
    <n v="5.0000000000000001E-3"/>
    <n v="5.1999999999999998E-2"/>
    <n v="0.11567822329934507"/>
    <n v="1"/>
  </r>
  <r>
    <x v="3"/>
    <x v="0"/>
    <x v="1"/>
    <n v="22"/>
    <s v="VIÑA DEL MAR"/>
    <s v="5-Friday"/>
    <d v="1899-12-30T22:45:00"/>
    <x v="0"/>
    <s v="Loose Trailer"/>
    <n v="0"/>
    <n v="1360.561825066899"/>
    <n v="0"/>
    <n v="6.9124423963133636E-3"/>
    <n v="0.83785828373388294"/>
    <n v="0"/>
    <n v="4.2242703533026116E-3"/>
    <n v="5.0000000000000001E-3"/>
    <n v="5.1999999999999998E-2"/>
    <n v="9.4005003516500985E-2"/>
    <n v="1"/>
  </r>
  <r>
    <x v="3"/>
    <x v="0"/>
    <x v="1"/>
    <n v="23"/>
    <s v="VIÑA DEL MAR"/>
    <s v="5-Friday"/>
    <d v="1899-12-30T23:50:00"/>
    <x v="0"/>
    <s v="Loose Trailer"/>
    <n v="0"/>
    <n v="1360.561825066899"/>
    <n v="0"/>
    <n v="6.9124423963133636E-3"/>
    <n v="0.83785828373388294"/>
    <n v="0"/>
    <n v="4.2242703533026116E-3"/>
    <n v="5.0000000000000001E-3"/>
    <n v="5.1999999999999998E-2"/>
    <n v="9.4005003516500985E-2"/>
    <n v="1"/>
  </r>
  <r>
    <x v="3"/>
    <x v="0"/>
    <x v="1"/>
    <n v="0"/>
    <s v="VIÑA DEL MAR"/>
    <s v="6-Saturday"/>
    <d v="1899-12-30T00:40:00"/>
    <x v="0"/>
    <s v="Loose Trailer"/>
    <n v="0"/>
    <n v="1360.561825066899"/>
    <n v="0"/>
    <n v="6.9124423963133636E-3"/>
    <n v="0.83785828373388294"/>
    <n v="0"/>
    <n v="4.2242703533026116E-3"/>
    <n v="5.0000000000000001E-3"/>
    <n v="5.1999999999999998E-2"/>
    <n v="9.4005003516500985E-2"/>
    <n v="1"/>
  </r>
  <r>
    <x v="3"/>
    <x v="0"/>
    <x v="1"/>
    <n v="19"/>
    <s v="VIÑA DEL MAR"/>
    <s v="5-Friday"/>
    <d v="1899-12-30T19:00:00"/>
    <x v="0"/>
    <s v="Loose Trailer"/>
    <n v="0"/>
    <n v="1360.561825066899"/>
    <n v="0"/>
    <n v="6.9124423963133636E-3"/>
    <n v="0.83785828373388294"/>
    <n v="0"/>
    <n v="4.2242703533026116E-3"/>
    <n v="5.0000000000000001E-3"/>
    <n v="5.1999999999999998E-2"/>
    <n v="9.4005003516500985E-2"/>
    <n v="1"/>
  </r>
  <r>
    <x v="4"/>
    <x v="0"/>
    <x v="1"/>
    <n v="21"/>
    <s v="INTERNATIONAL TRUCK"/>
    <s v="5-Friday"/>
    <d v="1899-12-30T21:30:00"/>
    <x v="0"/>
    <s v="Loose Trailer"/>
    <n v="0"/>
    <n v="721.6668287993316"/>
    <n v="0"/>
    <n v="0.53937823000350571"/>
    <n v="0.46"/>
    <n v="0"/>
    <n v="0"/>
    <n v="5.0000000000000001E-3"/>
    <n v="0"/>
    <n v="-4.3782300035055677E-3"/>
    <n v="1"/>
  </r>
  <r>
    <x v="5"/>
    <x v="0"/>
    <x v="0"/>
    <n v="10"/>
    <s v="ECOMMERCE"/>
    <s v="5-Friday"/>
    <d v="1899-12-30T10:19:34"/>
    <x v="1"/>
    <s v="loose van"/>
    <n v="0"/>
    <n v="378.92892361111114"/>
    <n v="0"/>
    <n v="0"/>
    <n v="0.78"/>
    <n v="0"/>
    <n v="0"/>
    <n v="0.02"/>
    <n v="0.02"/>
    <n v="0.18"/>
    <n v="1"/>
  </r>
  <r>
    <x v="5"/>
    <x v="0"/>
    <x v="0"/>
    <n v="10"/>
    <s v="ECOMMERCE"/>
    <s v="5-Friday"/>
    <d v="1899-12-30T10:50:13"/>
    <x v="1"/>
    <s v="loose van"/>
    <n v="0"/>
    <n v="508.92892361111114"/>
    <n v="0"/>
    <n v="0"/>
    <n v="0.78"/>
    <n v="0"/>
    <n v="0"/>
    <n v="0.02"/>
    <n v="0.02"/>
    <n v="0.18"/>
    <n v="1"/>
  </r>
  <r>
    <x v="5"/>
    <x v="0"/>
    <x v="0"/>
    <n v="11"/>
    <s v="ECOMMERCE"/>
    <s v="5-Friday"/>
    <d v="1899-12-30T11:05:39"/>
    <x v="1"/>
    <s v="loose van"/>
    <n v="0"/>
    <n v="231.92892361111112"/>
    <n v="0"/>
    <n v="0"/>
    <n v="0.78"/>
    <n v="0"/>
    <n v="0"/>
    <n v="0.02"/>
    <n v="0.02"/>
    <n v="0.18"/>
    <n v="1"/>
  </r>
  <r>
    <x v="5"/>
    <x v="0"/>
    <x v="0"/>
    <n v="11"/>
    <s v="ECOMMERCE"/>
    <s v="5-Friday"/>
    <d v="1899-12-30T11:53:13"/>
    <x v="1"/>
    <s v="loose van"/>
    <n v="0"/>
    <n v="450.92892361111114"/>
    <n v="0"/>
    <n v="0"/>
    <n v="0.78"/>
    <n v="0"/>
    <n v="0"/>
    <n v="0.02"/>
    <n v="0.02"/>
    <n v="0.18"/>
    <n v="1"/>
  </r>
  <r>
    <x v="5"/>
    <x v="0"/>
    <x v="0"/>
    <n v="12"/>
    <s v="ECOMMERCE"/>
    <s v="5-Friday"/>
    <d v="1899-12-30T12:55:20"/>
    <x v="1"/>
    <s v="loose van"/>
    <n v="0"/>
    <n v="214.92892361111112"/>
    <n v="0"/>
    <n v="0"/>
    <n v="0.78"/>
    <n v="0"/>
    <n v="0"/>
    <n v="0.02"/>
    <n v="0.02"/>
    <n v="0.18"/>
    <n v="1"/>
  </r>
  <r>
    <x v="5"/>
    <x v="0"/>
    <x v="0"/>
    <n v="12"/>
    <s v="ECOMMERCE"/>
    <s v="5-Friday"/>
    <d v="1899-12-30T12:46:56"/>
    <x v="1"/>
    <s v="loose van"/>
    <n v="0"/>
    <n v="183.92892361111112"/>
    <n v="0"/>
    <n v="0"/>
    <n v="0.78"/>
    <n v="0"/>
    <n v="0"/>
    <n v="0.02"/>
    <n v="0.02"/>
    <n v="0.18"/>
    <n v="1"/>
  </r>
  <r>
    <x v="5"/>
    <x v="0"/>
    <x v="0"/>
    <n v="12"/>
    <s v="ECOMMERCE"/>
    <s v="5-Friday"/>
    <d v="1899-12-30T12:18:47"/>
    <x v="1"/>
    <s v="loose van"/>
    <n v="0"/>
    <n v="414.92892361111114"/>
    <n v="0"/>
    <n v="0"/>
    <n v="0.78"/>
    <n v="0"/>
    <n v="0"/>
    <n v="0.02"/>
    <n v="0.02"/>
    <n v="0.18"/>
    <n v="1"/>
  </r>
  <r>
    <x v="5"/>
    <x v="0"/>
    <x v="0"/>
    <n v="12"/>
    <s v="ECOMMERCE"/>
    <s v="5-Friday"/>
    <d v="1899-12-30T12:37:47"/>
    <x v="1"/>
    <s v="loose van"/>
    <n v="0"/>
    <n v="415.92892361111114"/>
    <n v="0"/>
    <n v="0"/>
    <n v="0.78"/>
    <n v="0"/>
    <n v="0"/>
    <n v="0.02"/>
    <n v="0.02"/>
    <n v="0.18"/>
    <n v="1"/>
  </r>
  <r>
    <x v="5"/>
    <x v="0"/>
    <x v="0"/>
    <n v="12"/>
    <s v="ECOMMERCE"/>
    <s v="5-Friday"/>
    <d v="1899-12-30T12:08:36"/>
    <x v="1"/>
    <s v="loose van"/>
    <n v="0"/>
    <n v="292.92892361111114"/>
    <n v="0"/>
    <n v="0"/>
    <n v="0.78"/>
    <n v="0"/>
    <n v="0"/>
    <n v="0.02"/>
    <n v="0.02"/>
    <n v="0.18"/>
    <n v="1"/>
  </r>
  <r>
    <x v="5"/>
    <x v="0"/>
    <x v="0"/>
    <n v="13"/>
    <s v="ECOMMERCE"/>
    <s v="5-Friday"/>
    <d v="1899-12-30T13:58:03"/>
    <x v="1"/>
    <s v="loose van"/>
    <n v="0"/>
    <n v="252.92892361111112"/>
    <n v="0"/>
    <n v="0"/>
    <n v="0.78"/>
    <n v="0"/>
    <n v="0"/>
    <n v="0.02"/>
    <n v="0.02"/>
    <n v="0.18"/>
    <n v="1"/>
  </r>
  <r>
    <x v="5"/>
    <x v="0"/>
    <x v="0"/>
    <n v="13"/>
    <s v="ECOMMERCE"/>
    <s v="5-Friday"/>
    <d v="1899-12-30T13:17:00"/>
    <x v="1"/>
    <s v="loose van"/>
    <n v="0"/>
    <n v="355.92892361111114"/>
    <n v="0"/>
    <n v="0"/>
    <n v="0.78"/>
    <n v="0"/>
    <n v="0"/>
    <n v="0.02"/>
    <n v="0.02"/>
    <n v="0.18"/>
    <n v="1"/>
  </r>
  <r>
    <x v="5"/>
    <x v="0"/>
    <x v="0"/>
    <n v="13"/>
    <s v="ECOMMERCE"/>
    <s v="5-Friday"/>
    <d v="1899-12-30T13:11:54"/>
    <x v="1"/>
    <s v="loose van"/>
    <n v="0"/>
    <n v="462.92892361111114"/>
    <n v="0"/>
    <n v="0"/>
    <n v="0.78"/>
    <n v="0"/>
    <n v="0"/>
    <n v="0.02"/>
    <n v="0.02"/>
    <n v="0.18"/>
    <n v="1"/>
  </r>
  <r>
    <x v="5"/>
    <x v="0"/>
    <x v="0"/>
    <n v="13"/>
    <s v="ECOMMERCE"/>
    <s v="5-Friday"/>
    <d v="1899-12-30T13:04:07"/>
    <x v="1"/>
    <s v="loose van"/>
    <n v="0"/>
    <n v="596.92892361111103"/>
    <n v="0"/>
    <n v="0"/>
    <n v="0.78"/>
    <n v="0"/>
    <n v="0"/>
    <n v="0.02"/>
    <n v="0.02"/>
    <n v="0.18"/>
    <n v="1"/>
  </r>
  <r>
    <x v="5"/>
    <x v="0"/>
    <x v="0"/>
    <n v="14"/>
    <s v="ECOMMERCE"/>
    <s v="5-Friday"/>
    <d v="1899-12-30T14:18:41"/>
    <x v="1"/>
    <s v="loose van"/>
    <n v="0"/>
    <n v="468.92892361111114"/>
    <n v="0"/>
    <n v="0"/>
    <n v="0.78"/>
    <n v="0"/>
    <n v="0"/>
    <n v="0.02"/>
    <n v="0.02"/>
    <n v="0.18"/>
    <n v="1"/>
  </r>
  <r>
    <x v="5"/>
    <x v="0"/>
    <x v="0"/>
    <n v="14"/>
    <s v="ECOMMERCE"/>
    <s v="5-Friday"/>
    <d v="1899-12-30T14:55:22"/>
    <x v="1"/>
    <s v="loose van"/>
    <n v="0"/>
    <n v="335.92892361111114"/>
    <n v="0"/>
    <n v="0"/>
    <n v="0.78"/>
    <n v="0"/>
    <n v="0"/>
    <n v="0.02"/>
    <n v="0.02"/>
    <n v="0.18"/>
    <n v="1"/>
  </r>
  <r>
    <x v="5"/>
    <x v="0"/>
    <x v="0"/>
    <n v="15"/>
    <s v="ECOMMERCE"/>
    <s v="5-Friday"/>
    <d v="1899-12-30T15:09:24"/>
    <x v="1"/>
    <s v="loose van"/>
    <n v="0"/>
    <n v="544.92892361111103"/>
    <n v="0"/>
    <n v="0"/>
    <n v="0.78"/>
    <n v="0"/>
    <n v="0"/>
    <n v="0.02"/>
    <n v="0.02"/>
    <n v="0.18"/>
    <n v="1"/>
  </r>
  <r>
    <x v="5"/>
    <x v="0"/>
    <x v="0"/>
    <n v="15"/>
    <s v="ECOMMERCE"/>
    <s v="5-Friday"/>
    <d v="1899-12-30T15:35:56"/>
    <x v="1"/>
    <s v="loose van"/>
    <n v="0"/>
    <n v="471.92892361111114"/>
    <n v="0"/>
    <n v="0"/>
    <n v="0.78"/>
    <n v="0"/>
    <n v="0"/>
    <n v="0.02"/>
    <n v="0.02"/>
    <n v="0.18"/>
    <n v="1"/>
  </r>
  <r>
    <x v="5"/>
    <x v="0"/>
    <x v="0"/>
    <n v="16"/>
    <s v="ECOMMERCE"/>
    <s v="5-Friday"/>
    <d v="1899-12-30T16:55:14"/>
    <x v="1"/>
    <s v="loose van"/>
    <n v="0"/>
    <n v="526.92892361111114"/>
    <n v="0"/>
    <n v="0"/>
    <n v="0.78"/>
    <n v="0"/>
    <n v="0"/>
    <n v="0.02"/>
    <n v="0.02"/>
    <n v="0.18"/>
    <n v="1"/>
  </r>
  <r>
    <x v="5"/>
    <x v="0"/>
    <x v="0"/>
    <n v="16"/>
    <s v="ECOMMERCE"/>
    <s v="5-Friday"/>
    <d v="1899-12-30T16:17:52"/>
    <x v="1"/>
    <s v="loose van"/>
    <n v="0"/>
    <n v="467.92892361111114"/>
    <n v="0"/>
    <n v="0"/>
    <n v="0.78"/>
    <n v="0"/>
    <n v="0"/>
    <n v="0.02"/>
    <n v="0.02"/>
    <n v="0.18"/>
    <n v="1"/>
  </r>
  <r>
    <x v="5"/>
    <x v="0"/>
    <x v="0"/>
    <n v="17"/>
    <s v="ECOMMERCE"/>
    <s v="5-Friday"/>
    <d v="1899-12-30T17:53:50"/>
    <x v="1"/>
    <s v="loose van"/>
    <n v="0"/>
    <n v="509.92892361111114"/>
    <n v="0"/>
    <n v="0"/>
    <n v="0.78"/>
    <n v="0"/>
    <n v="0"/>
    <n v="0.02"/>
    <n v="0.02"/>
    <n v="0.18"/>
    <n v="1"/>
  </r>
  <r>
    <x v="5"/>
    <x v="0"/>
    <x v="0"/>
    <n v="17"/>
    <s v="ECOMMERCE"/>
    <s v="5-Friday"/>
    <d v="1899-12-30T17:18:31"/>
    <x v="1"/>
    <s v="loose van"/>
    <n v="0"/>
    <n v="279.92892361111114"/>
    <n v="0"/>
    <n v="0"/>
    <n v="0.78"/>
    <n v="0"/>
    <n v="0"/>
    <n v="0.02"/>
    <n v="0.02"/>
    <n v="0.18"/>
    <n v="1"/>
  </r>
  <r>
    <x v="5"/>
    <x v="0"/>
    <x v="0"/>
    <n v="17"/>
    <s v="ECOMMERCE"/>
    <s v="5-Friday"/>
    <d v="1899-12-30T17:56:33"/>
    <x v="1"/>
    <s v="loose van"/>
    <n v="0"/>
    <n v="445.92892361111114"/>
    <n v="0"/>
    <n v="0"/>
    <n v="0.78"/>
    <n v="0"/>
    <n v="0"/>
    <n v="0.02"/>
    <n v="0.02"/>
    <n v="0.18"/>
    <n v="1"/>
  </r>
  <r>
    <x v="5"/>
    <x v="0"/>
    <x v="0"/>
    <n v="17"/>
    <s v="ECOMMERCE"/>
    <s v="5-Friday"/>
    <d v="1899-12-30T17:42:17"/>
    <x v="1"/>
    <s v="loose van"/>
    <n v="0"/>
    <n v="178.92892361111112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41:03"/>
    <x v="1"/>
    <s v="loose van"/>
    <n v="0"/>
    <n v="299.92892361111114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08:05"/>
    <x v="1"/>
    <s v="loose van"/>
    <n v="0"/>
    <n v="302.92892361111114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27:19"/>
    <x v="1"/>
    <s v="loose van"/>
    <n v="0"/>
    <n v="380.92892361111114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19:33"/>
    <x v="1"/>
    <s v="loose van"/>
    <n v="0"/>
    <n v="401.92892361111114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32:20"/>
    <x v="1"/>
    <s v="loose van"/>
    <n v="0"/>
    <n v="515.92892361111114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06:36"/>
    <x v="1"/>
    <s v="loose van"/>
    <n v="0"/>
    <n v="553.92892361111103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42:14"/>
    <x v="1"/>
    <s v="loose van"/>
    <n v="0"/>
    <n v="432.92892361111114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34:54"/>
    <x v="1"/>
    <s v="loose van"/>
    <n v="0"/>
    <n v="407.92892361111114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50:21"/>
    <x v="1"/>
    <s v="loose van"/>
    <n v="0"/>
    <n v="377.92892361111114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24:09"/>
    <x v="1"/>
    <s v="loose van"/>
    <n v="0"/>
    <n v="224.92892361111112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27:42"/>
    <x v="1"/>
    <s v="loose van"/>
    <n v="0"/>
    <n v="226.92892361111112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50:58"/>
    <x v="1"/>
    <s v="loose van"/>
    <n v="0"/>
    <n v="604.92892361111103"/>
    <n v="0"/>
    <n v="0"/>
    <n v="0.78"/>
    <n v="0"/>
    <n v="0"/>
    <n v="0.02"/>
    <n v="0.02"/>
    <n v="0.18"/>
    <n v="1"/>
  </r>
  <r>
    <x v="5"/>
    <x v="0"/>
    <x v="0"/>
    <n v="18"/>
    <s v="ECOMMERCE"/>
    <s v="5-Friday"/>
    <d v="1899-12-30T18:11:05"/>
    <x v="1"/>
    <s v="loose van"/>
    <n v="0"/>
    <n v="272.92892361111114"/>
    <n v="0"/>
    <n v="0"/>
    <n v="0.78"/>
    <n v="0"/>
    <n v="0"/>
    <n v="0.02"/>
    <n v="0.02"/>
    <n v="0.18"/>
    <n v="1"/>
  </r>
  <r>
    <x v="6"/>
    <x v="0"/>
    <x v="0"/>
    <n v="18"/>
    <s v="AGENTS - 1"/>
    <s v="5-Friday"/>
    <d v="1899-12-30T18:31:00"/>
    <x v="1"/>
    <s v="loose van"/>
    <n v="0"/>
    <n v="123.85399729882012"/>
    <n v="0"/>
    <n v="0"/>
    <n v="0.91"/>
    <n v="0"/>
    <n v="0"/>
    <n v="0"/>
    <n v="0.05"/>
    <n v="0.04"/>
    <n v="1"/>
  </r>
  <r>
    <x v="6"/>
    <x v="0"/>
    <x v="0"/>
    <n v="14"/>
    <s v="AGENTS - 2"/>
    <s v="5-Friday"/>
    <d v="1899-12-30T14:21:00"/>
    <x v="1"/>
    <s v="loose van"/>
    <n v="0"/>
    <n v="394.8539972988201"/>
    <n v="0"/>
    <n v="0"/>
    <n v="0.91"/>
    <n v="0"/>
    <n v="0"/>
    <n v="0"/>
    <n v="0.05"/>
    <n v="0.04"/>
    <n v="1"/>
  </r>
  <r>
    <x v="6"/>
    <x v="0"/>
    <x v="0"/>
    <n v="19"/>
    <s v="AGENTS - 3"/>
    <s v="5-Friday"/>
    <d v="1899-12-30T19:45:00"/>
    <x v="1"/>
    <s v="loose van"/>
    <n v="0"/>
    <n v="279.8539972988201"/>
    <n v="0"/>
    <n v="0"/>
    <n v="0.91"/>
    <n v="0"/>
    <n v="0"/>
    <n v="0"/>
    <n v="0.05"/>
    <n v="0.04"/>
    <n v="1"/>
  </r>
  <r>
    <x v="6"/>
    <x v="0"/>
    <x v="0"/>
    <n v="16"/>
    <s v="AGENTS - 4"/>
    <s v="5-Friday"/>
    <d v="1899-12-30T16:10:00"/>
    <x v="1"/>
    <s v="loose van"/>
    <n v="0"/>
    <n v="356.8539972988201"/>
    <n v="0"/>
    <n v="0"/>
    <n v="0.91"/>
    <n v="0"/>
    <n v="0"/>
    <n v="0"/>
    <n v="0.05"/>
    <n v="0.04"/>
    <n v="1"/>
  </r>
  <r>
    <x v="6"/>
    <x v="0"/>
    <x v="0"/>
    <n v="18"/>
    <s v="AGENTS - 5"/>
    <s v="5-Friday"/>
    <d v="1899-12-30T18:00:00"/>
    <x v="1"/>
    <s v="loose van"/>
    <n v="0"/>
    <n v="458.8539972988201"/>
    <n v="0"/>
    <n v="0"/>
    <n v="0.91"/>
    <n v="0"/>
    <n v="0"/>
    <n v="0"/>
    <n v="0.05"/>
    <n v="0.04"/>
    <n v="1"/>
  </r>
  <r>
    <x v="6"/>
    <x v="0"/>
    <x v="0"/>
    <n v="20"/>
    <s v="AGENTS - 6"/>
    <s v="5-Friday"/>
    <d v="1899-12-30T20:40:00"/>
    <x v="1"/>
    <s v="loose van"/>
    <n v="0"/>
    <n v="338.8539972988201"/>
    <n v="0"/>
    <n v="0"/>
    <n v="0.91"/>
    <n v="0"/>
    <n v="0"/>
    <n v="0"/>
    <n v="0.05"/>
    <n v="0.04"/>
    <n v="1"/>
  </r>
  <r>
    <x v="6"/>
    <x v="0"/>
    <x v="0"/>
    <n v="21"/>
    <s v="AGENTS - 7"/>
    <s v="5-Friday"/>
    <d v="1899-12-30T21:30:00"/>
    <x v="1"/>
    <s v="loose van"/>
    <n v="0"/>
    <n v="169.85399729882013"/>
    <n v="0"/>
    <n v="0"/>
    <n v="0.91"/>
    <n v="0"/>
    <n v="0"/>
    <n v="0"/>
    <n v="0.05"/>
    <n v="0.04"/>
    <n v="1"/>
  </r>
  <r>
    <x v="6"/>
    <x v="0"/>
    <x v="0"/>
    <n v="15"/>
    <s v="AGENTS - 8"/>
    <s v="5-Friday"/>
    <d v="1899-12-30T15:30:00"/>
    <x v="1"/>
    <s v="loose van"/>
    <n v="0"/>
    <n v="138.85399729882013"/>
    <n v="0"/>
    <n v="0"/>
    <n v="0.91"/>
    <n v="0"/>
    <n v="0"/>
    <n v="0"/>
    <n v="0.05"/>
    <n v="0.04"/>
    <n v="1"/>
  </r>
  <r>
    <x v="6"/>
    <x v="0"/>
    <x v="0"/>
    <n v="19"/>
    <s v="AGENTS - 9"/>
    <s v="5-Friday"/>
    <d v="1899-12-30T19:15:00"/>
    <x v="1"/>
    <s v="loose van"/>
    <n v="0"/>
    <n v="163.85399729882013"/>
    <n v="0"/>
    <n v="0"/>
    <n v="0.91"/>
    <n v="0"/>
    <n v="0"/>
    <n v="0"/>
    <n v="0.05"/>
    <n v="0.04"/>
    <n v="1"/>
  </r>
  <r>
    <x v="6"/>
    <x v="0"/>
    <x v="0"/>
    <n v="21"/>
    <s v="AGENTS - 10"/>
    <s v="5-Friday"/>
    <d v="1899-12-30T21:15:00"/>
    <x v="1"/>
    <s v="loose van"/>
    <n v="0"/>
    <n v="229.85399729882013"/>
    <n v="0"/>
    <n v="0"/>
    <n v="0.91"/>
    <n v="0"/>
    <n v="0"/>
    <n v="0"/>
    <n v="0.05"/>
    <n v="0.04"/>
    <n v="1"/>
  </r>
  <r>
    <x v="6"/>
    <x v="0"/>
    <x v="0"/>
    <n v="18"/>
    <s v="AGENTS - 11"/>
    <s v="5-Friday"/>
    <d v="1899-12-30T18:31:00"/>
    <x v="1"/>
    <s v="loose van"/>
    <n v="0"/>
    <n v="326.8539972988201"/>
    <n v="0"/>
    <n v="0"/>
    <n v="0.91"/>
    <n v="0"/>
    <n v="0"/>
    <n v="0"/>
    <n v="0.05"/>
    <n v="0.04"/>
    <n v="1"/>
  </r>
  <r>
    <x v="6"/>
    <x v="0"/>
    <x v="0"/>
    <n v="20"/>
    <s v="AGENTS - 12"/>
    <s v="5-Friday"/>
    <d v="1899-12-30T20:15:00"/>
    <x v="1"/>
    <s v="loose van"/>
    <n v="0"/>
    <n v="455.8539972988201"/>
    <n v="0"/>
    <n v="0"/>
    <n v="0.91"/>
    <n v="0"/>
    <n v="0"/>
    <n v="0"/>
    <n v="0.05"/>
    <n v="0.04"/>
    <n v="1"/>
  </r>
  <r>
    <x v="6"/>
    <x v="0"/>
    <x v="0"/>
    <n v="15"/>
    <s v="AGENTS - 13"/>
    <s v="5-Friday"/>
    <d v="1899-12-30T15:14:00"/>
    <x v="1"/>
    <s v="loose van"/>
    <n v="0"/>
    <n v="199.85399729882013"/>
    <n v="0"/>
    <n v="0"/>
    <n v="0.91"/>
    <n v="0"/>
    <n v="0"/>
    <n v="0"/>
    <n v="0.05"/>
    <n v="0.04"/>
    <n v="1"/>
  </r>
  <r>
    <x v="6"/>
    <x v="0"/>
    <x v="0"/>
    <n v="18"/>
    <s v="AGENTS - 14"/>
    <s v="5-Friday"/>
    <d v="1899-12-30T18:35:00"/>
    <x v="1"/>
    <s v="loose van"/>
    <n v="0"/>
    <n v="221.85399729882013"/>
    <n v="0"/>
    <n v="0"/>
    <n v="0.91"/>
    <n v="0"/>
    <n v="0"/>
    <n v="0"/>
    <n v="0.05"/>
    <n v="0.04"/>
    <n v="1"/>
  </r>
  <r>
    <x v="6"/>
    <x v="0"/>
    <x v="0"/>
    <n v="14"/>
    <s v="AGENTS - 15"/>
    <s v="5-Friday"/>
    <d v="1899-12-30T14:41:00"/>
    <x v="1"/>
    <s v="loose van"/>
    <n v="0"/>
    <n v="412.8539972988201"/>
    <n v="0"/>
    <n v="0"/>
    <n v="0.91"/>
    <n v="0"/>
    <n v="0"/>
    <n v="0"/>
    <n v="0.05"/>
    <n v="0.04"/>
    <n v="1"/>
  </r>
  <r>
    <x v="6"/>
    <x v="0"/>
    <x v="0"/>
    <n v="19"/>
    <s v="AGENTS - 16"/>
    <s v="5-Friday"/>
    <d v="1899-12-30T19:55:00"/>
    <x v="1"/>
    <s v="loose van"/>
    <n v="0"/>
    <n v="378.8539972988201"/>
    <n v="0"/>
    <n v="0"/>
    <n v="0.91"/>
    <n v="0"/>
    <n v="0"/>
    <n v="0"/>
    <n v="0.05"/>
    <n v="0.04"/>
    <n v="1"/>
  </r>
  <r>
    <x v="6"/>
    <x v="0"/>
    <x v="0"/>
    <n v="16"/>
    <s v="AGENTS - 17"/>
    <s v="5-Friday"/>
    <d v="1899-12-30T16:04:00"/>
    <x v="1"/>
    <s v="loose van"/>
    <n v="0"/>
    <n v="126.85399729882012"/>
    <n v="0"/>
    <n v="0"/>
    <n v="0.91"/>
    <n v="0"/>
    <n v="0"/>
    <n v="0"/>
    <n v="0.05"/>
    <n v="0.04"/>
    <n v="1"/>
  </r>
  <r>
    <x v="6"/>
    <x v="0"/>
    <x v="0"/>
    <n v="19"/>
    <s v="AGENTS - 18"/>
    <s v="5-Friday"/>
    <d v="1899-12-30T19:31:00"/>
    <x v="1"/>
    <s v="loose van"/>
    <n v="0"/>
    <n v="202.85399729882013"/>
    <n v="0"/>
    <n v="0"/>
    <n v="0.91"/>
    <n v="0"/>
    <n v="0"/>
    <n v="0"/>
    <n v="0.05"/>
    <n v="0.04"/>
    <n v="1"/>
  </r>
  <r>
    <x v="6"/>
    <x v="0"/>
    <x v="0"/>
    <n v="20"/>
    <s v="AGENTS - 19"/>
    <s v="5-Friday"/>
    <d v="1899-12-30T20:27:00"/>
    <x v="1"/>
    <s v="loose van"/>
    <n v="0"/>
    <n v="201.85399729882013"/>
    <n v="0"/>
    <n v="0"/>
    <n v="0.91"/>
    <n v="0"/>
    <n v="0"/>
    <n v="0"/>
    <n v="0.05"/>
    <n v="0.04"/>
    <n v="1"/>
  </r>
  <r>
    <x v="6"/>
    <x v="0"/>
    <x v="0"/>
    <n v="22"/>
    <s v="AGENTS - 20"/>
    <s v="5-Friday"/>
    <d v="1899-12-30T22:01:00"/>
    <x v="1"/>
    <s v="loose van"/>
    <n v="0"/>
    <n v="225.85399729882013"/>
    <n v="0"/>
    <n v="0"/>
    <n v="0.91"/>
    <n v="0"/>
    <n v="0"/>
    <n v="0"/>
    <n v="0.05"/>
    <n v="0.04"/>
    <n v="1"/>
  </r>
  <r>
    <x v="6"/>
    <x v="0"/>
    <x v="0"/>
    <n v="16"/>
    <s v="AGENTS - 21"/>
    <s v="5-Friday"/>
    <d v="1899-12-30T16:54:00"/>
    <x v="1"/>
    <s v="loose van"/>
    <n v="0"/>
    <n v="251.85399729882013"/>
    <n v="0"/>
    <n v="0"/>
    <n v="0.91"/>
    <n v="0"/>
    <n v="0"/>
    <n v="0"/>
    <n v="0.05"/>
    <n v="0.04"/>
    <n v="1"/>
  </r>
  <r>
    <x v="6"/>
    <x v="0"/>
    <x v="0"/>
    <n v="20"/>
    <s v="AGENTS - 22"/>
    <s v="5-Friday"/>
    <d v="1899-12-30T20:47:00"/>
    <x v="1"/>
    <s v="loose van"/>
    <n v="0"/>
    <n v="334.8539972988201"/>
    <n v="0"/>
    <n v="0"/>
    <n v="0.91"/>
    <n v="0"/>
    <n v="0"/>
    <n v="0"/>
    <n v="0.05"/>
    <n v="0.04"/>
    <n v="1"/>
  </r>
  <r>
    <x v="6"/>
    <x v="0"/>
    <x v="0"/>
    <n v="18"/>
    <s v="AGENTS - 23"/>
    <s v="5-Friday"/>
    <d v="1899-12-30T18:04:00"/>
    <x v="1"/>
    <s v="loose van"/>
    <n v="0"/>
    <n v="254.85399729882013"/>
    <n v="0"/>
    <n v="0"/>
    <n v="0.91"/>
    <n v="0"/>
    <n v="0"/>
    <n v="0"/>
    <n v="0.05"/>
    <n v="0.04"/>
    <n v="1"/>
  </r>
  <r>
    <x v="6"/>
    <x v="0"/>
    <x v="0"/>
    <n v="14"/>
    <s v="AGENTS - 24"/>
    <s v="5-Friday"/>
    <d v="1899-12-30T14:31:00"/>
    <x v="1"/>
    <s v="loose van"/>
    <n v="0"/>
    <n v="246.85399729882013"/>
    <n v="0"/>
    <n v="0"/>
    <n v="0.91"/>
    <n v="0"/>
    <n v="0"/>
    <n v="0"/>
    <n v="0.05"/>
    <n v="0.04"/>
    <n v="1"/>
  </r>
  <r>
    <x v="6"/>
    <x v="0"/>
    <x v="0"/>
    <n v="18"/>
    <s v="AGENTS - 25"/>
    <s v="5-Friday"/>
    <d v="1899-12-30T18:57:00"/>
    <x v="1"/>
    <s v="loose van"/>
    <n v="0"/>
    <n v="291.8539972988201"/>
    <n v="0"/>
    <n v="0"/>
    <n v="0.91"/>
    <n v="0"/>
    <n v="0"/>
    <n v="0"/>
    <n v="0.05"/>
    <n v="0.04"/>
    <n v="1"/>
  </r>
  <r>
    <x v="6"/>
    <x v="0"/>
    <x v="0"/>
    <n v="19"/>
    <s v="AGENTS - 26"/>
    <s v="5-Friday"/>
    <d v="1899-12-30T19:31:00"/>
    <x v="1"/>
    <s v="loose van"/>
    <n v="0"/>
    <n v="212.85399729882013"/>
    <n v="0"/>
    <n v="0"/>
    <n v="0.91"/>
    <n v="0"/>
    <n v="0"/>
    <n v="0"/>
    <n v="0.05"/>
    <n v="0.04"/>
    <n v="1"/>
  </r>
  <r>
    <x v="6"/>
    <x v="0"/>
    <x v="0"/>
    <n v="22"/>
    <s v="AGENTS - 27"/>
    <s v="5-Friday"/>
    <d v="1899-12-30T22:01:00"/>
    <x v="1"/>
    <s v="loose van"/>
    <n v="0"/>
    <n v="253.85399729882013"/>
    <n v="0"/>
    <n v="0"/>
    <n v="0.91"/>
    <n v="0"/>
    <n v="0"/>
    <n v="0"/>
    <n v="0.05"/>
    <n v="0.04"/>
    <n v="1"/>
  </r>
  <r>
    <x v="6"/>
    <x v="0"/>
    <x v="0"/>
    <n v="13"/>
    <s v="AGENTS - 28"/>
    <s v="5-Friday"/>
    <d v="1899-12-30T13:54:00"/>
    <x v="1"/>
    <s v="loose van"/>
    <n v="0"/>
    <n v="378.8539972988201"/>
    <n v="0"/>
    <n v="0"/>
    <n v="0.91"/>
    <n v="0"/>
    <n v="0"/>
    <n v="0"/>
    <n v="0.05"/>
    <n v="0.04"/>
    <n v="1"/>
  </r>
  <r>
    <x v="6"/>
    <x v="0"/>
    <x v="0"/>
    <n v="18"/>
    <s v="AGENTS - 29"/>
    <s v="5-Friday"/>
    <d v="1899-12-30T18:47:00"/>
    <x v="1"/>
    <s v="loose van"/>
    <n v="0"/>
    <n v="201.85399729882013"/>
    <n v="0"/>
    <n v="0"/>
    <n v="0.91"/>
    <n v="0"/>
    <n v="0"/>
    <n v="0"/>
    <n v="0.05"/>
    <n v="0.04"/>
    <n v="1"/>
  </r>
  <r>
    <x v="6"/>
    <x v="0"/>
    <x v="0"/>
    <n v="17"/>
    <s v="AGENTS - 30"/>
    <s v="5-Friday"/>
    <d v="1899-12-30T17:30:00"/>
    <x v="1"/>
    <s v="loose van"/>
    <n v="0"/>
    <n v="292.8539972988201"/>
    <n v="0"/>
    <n v="0"/>
    <n v="0.91"/>
    <n v="0"/>
    <n v="0"/>
    <n v="0"/>
    <n v="0.05"/>
    <n v="0.04"/>
    <n v="1"/>
  </r>
  <r>
    <x v="6"/>
    <x v="0"/>
    <x v="0"/>
    <n v="17"/>
    <s v="AGENTS - 31"/>
    <s v="5-Friday"/>
    <d v="1899-12-30T17:30:00"/>
    <x v="1"/>
    <s v="loose van"/>
    <n v="0"/>
    <n v="408.8539972988201"/>
    <n v="0"/>
    <n v="0"/>
    <n v="0.91"/>
    <n v="0"/>
    <n v="0"/>
    <n v="0"/>
    <n v="0.05"/>
    <n v="0.04"/>
    <n v="1"/>
  </r>
  <r>
    <x v="6"/>
    <x v="0"/>
    <x v="0"/>
    <n v="13"/>
    <s v="AGENTS - 32"/>
    <s v="5-Friday"/>
    <d v="1899-12-30T13:14:00"/>
    <x v="1"/>
    <s v="loose van"/>
    <n v="0"/>
    <n v="453.8539972988201"/>
    <n v="0"/>
    <n v="0"/>
    <n v="0.91"/>
    <n v="0"/>
    <n v="0"/>
    <n v="0"/>
    <n v="0.05"/>
    <n v="0.04"/>
    <n v="1"/>
  </r>
  <r>
    <x v="6"/>
    <x v="0"/>
    <x v="0"/>
    <n v="14"/>
    <s v="AGENTS - 33"/>
    <s v="5-Friday"/>
    <d v="1899-12-30T14:51:00"/>
    <x v="1"/>
    <s v="loose van"/>
    <n v="0"/>
    <n v="144.85399729882013"/>
    <n v="0"/>
    <n v="0"/>
    <n v="0.91"/>
    <n v="0"/>
    <n v="0"/>
    <n v="0"/>
    <n v="0.05"/>
    <n v="0.04"/>
    <n v="1"/>
  </r>
  <r>
    <x v="6"/>
    <x v="0"/>
    <x v="0"/>
    <n v="18"/>
    <s v="AGENTS - 34"/>
    <s v="5-Friday"/>
    <d v="1899-12-30T18:17:00"/>
    <x v="1"/>
    <s v="loose van"/>
    <n v="0"/>
    <n v="242.85399729882013"/>
    <n v="0"/>
    <n v="0"/>
    <n v="0.91"/>
    <n v="0"/>
    <n v="0"/>
    <n v="0"/>
    <n v="0.05"/>
    <n v="0.04"/>
    <n v="1"/>
  </r>
  <r>
    <x v="6"/>
    <x v="0"/>
    <x v="0"/>
    <n v="19"/>
    <s v="AGENTS - 35"/>
    <s v="5-Friday"/>
    <d v="1899-12-30T19:46:00"/>
    <x v="1"/>
    <s v="loose van"/>
    <n v="0"/>
    <n v="176.85399729882013"/>
    <n v="0"/>
    <n v="0"/>
    <n v="0.91"/>
    <n v="0"/>
    <n v="0"/>
    <n v="0"/>
    <n v="0.05"/>
    <n v="0.04"/>
    <n v="1"/>
  </r>
  <r>
    <x v="6"/>
    <x v="0"/>
    <x v="0"/>
    <n v="21"/>
    <s v="AGENTS - 36"/>
    <s v="5-Friday"/>
    <d v="1899-12-30T21:14:00"/>
    <x v="1"/>
    <s v="loose van"/>
    <n v="0"/>
    <n v="249.85399729882013"/>
    <n v="0"/>
    <n v="0"/>
    <n v="0.91"/>
    <n v="0"/>
    <n v="0"/>
    <n v="0"/>
    <n v="0.05"/>
    <n v="0.04"/>
    <n v="1"/>
  </r>
  <r>
    <x v="6"/>
    <x v="0"/>
    <x v="0"/>
    <n v="22"/>
    <s v="AGENTS - 37"/>
    <s v="5-Friday"/>
    <d v="1899-12-30T22:14:00"/>
    <x v="1"/>
    <s v="loose van"/>
    <n v="0"/>
    <n v="271.8539972988201"/>
    <n v="0"/>
    <n v="0"/>
    <n v="0.91"/>
    <n v="0"/>
    <n v="0"/>
    <n v="0"/>
    <n v="0.05"/>
    <n v="0.04"/>
    <n v="1"/>
  </r>
  <r>
    <x v="6"/>
    <x v="0"/>
    <x v="0"/>
    <n v="14"/>
    <s v="AGENTS - 38"/>
    <s v="5-Friday"/>
    <d v="1899-12-30T14:24:00"/>
    <x v="1"/>
    <s v="loose van"/>
    <n v="0"/>
    <n v="436.8539972988201"/>
    <n v="0"/>
    <n v="0"/>
    <n v="0.91"/>
    <n v="0"/>
    <n v="0"/>
    <n v="0"/>
    <n v="0.05"/>
    <n v="0.04"/>
    <n v="1"/>
  </r>
  <r>
    <x v="6"/>
    <x v="0"/>
    <x v="0"/>
    <n v="19"/>
    <s v="AGENTS - 39"/>
    <s v="5-Friday"/>
    <d v="1899-12-30T19:17:00"/>
    <x v="1"/>
    <s v="loose van"/>
    <n v="0"/>
    <n v="171.85399729882013"/>
    <n v="0"/>
    <n v="0"/>
    <n v="0.91"/>
    <n v="0"/>
    <n v="0"/>
    <n v="0"/>
    <n v="0.05"/>
    <n v="0.04"/>
    <n v="1"/>
  </r>
  <r>
    <x v="6"/>
    <x v="0"/>
    <x v="0"/>
    <n v="16"/>
    <s v="AGENTS - 40"/>
    <s v="5-Friday"/>
    <d v="1899-12-30T16:45:00"/>
    <x v="1"/>
    <s v="loose van"/>
    <n v="0"/>
    <n v="196.85399729882013"/>
    <n v="0"/>
    <n v="0"/>
    <n v="0.91"/>
    <n v="0"/>
    <n v="0"/>
    <n v="0"/>
    <n v="0.05"/>
    <n v="0.04"/>
    <n v="1"/>
  </r>
  <r>
    <x v="6"/>
    <x v="0"/>
    <x v="0"/>
    <n v="18"/>
    <s v="AGENTS - 41"/>
    <s v="5-Friday"/>
    <d v="1899-12-30T18:15:00"/>
    <x v="1"/>
    <s v="loose van"/>
    <n v="0"/>
    <n v="409.8539972988201"/>
    <n v="0"/>
    <n v="0"/>
    <n v="0.91"/>
    <n v="0"/>
    <n v="0"/>
    <n v="0"/>
    <n v="0.05"/>
    <n v="0.04"/>
    <n v="1"/>
  </r>
  <r>
    <x v="6"/>
    <x v="0"/>
    <x v="0"/>
    <n v="21"/>
    <s v="AGENTS - 42"/>
    <s v="5-Friday"/>
    <d v="1899-12-30T21:21:00"/>
    <x v="1"/>
    <s v="loose van"/>
    <n v="0"/>
    <n v="460.8539972988201"/>
    <n v="0"/>
    <n v="0"/>
    <n v="0.91"/>
    <n v="0"/>
    <n v="0"/>
    <n v="0"/>
    <n v="0.05"/>
    <n v="0.04"/>
    <n v="1"/>
  </r>
  <r>
    <x v="6"/>
    <x v="0"/>
    <x v="0"/>
    <n v="18"/>
    <s v="AGENTS - 43"/>
    <s v="5-Friday"/>
    <d v="1899-12-30T18:41:00"/>
    <x v="1"/>
    <s v="loose van"/>
    <n v="0"/>
    <n v="173.85399729882013"/>
    <n v="0"/>
    <n v="0"/>
    <n v="0.91"/>
    <n v="0"/>
    <n v="0"/>
    <n v="0"/>
    <n v="0.05"/>
    <n v="0.04"/>
    <n v="1"/>
  </r>
  <r>
    <x v="6"/>
    <x v="0"/>
    <x v="0"/>
    <n v="18"/>
    <s v="AGENTS - 44"/>
    <s v="5-Friday"/>
    <d v="1899-12-30T18:20:00"/>
    <x v="1"/>
    <s v="loose van"/>
    <n v="0"/>
    <n v="324.8539972988201"/>
    <n v="0"/>
    <n v="0"/>
    <n v="0.91"/>
    <n v="0"/>
    <n v="0"/>
    <n v="0"/>
    <n v="0.05"/>
    <n v="0.04"/>
    <n v="1"/>
  </r>
  <r>
    <x v="6"/>
    <x v="0"/>
    <x v="0"/>
    <n v="20"/>
    <s v="AGENTS - 45"/>
    <s v="5-Friday"/>
    <d v="1899-12-30T20:20:00"/>
    <x v="1"/>
    <s v="loose van"/>
    <n v="0"/>
    <n v="266.8539972988201"/>
    <n v="0"/>
    <n v="0"/>
    <n v="0.91"/>
    <n v="0"/>
    <n v="0"/>
    <n v="0"/>
    <n v="0.05"/>
    <n v="0.04"/>
    <n v="1"/>
  </r>
  <r>
    <x v="6"/>
    <x v="0"/>
    <x v="0"/>
    <n v="22"/>
    <s v="AGENTS - 46"/>
    <s v="5-Friday"/>
    <d v="1899-12-30T22:20:00"/>
    <x v="1"/>
    <s v="loose van"/>
    <n v="0"/>
    <n v="217.85399729882013"/>
    <n v="0"/>
    <n v="0"/>
    <n v="0.91"/>
    <n v="0"/>
    <n v="0"/>
    <n v="0"/>
    <n v="0.05"/>
    <n v="0.04"/>
    <n v="1"/>
  </r>
  <r>
    <x v="6"/>
    <x v="0"/>
    <x v="0"/>
    <n v="15"/>
    <s v="AGENTS - 47"/>
    <s v="5-Friday"/>
    <d v="1899-12-30T15:45:00"/>
    <x v="1"/>
    <s v="loose van"/>
    <n v="0"/>
    <n v="168.85399729882013"/>
    <n v="0"/>
    <n v="0"/>
    <n v="0.91"/>
    <n v="0"/>
    <n v="0"/>
    <n v="0"/>
    <n v="0.05"/>
    <n v="0.04"/>
    <n v="1"/>
  </r>
  <r>
    <x v="6"/>
    <x v="0"/>
    <x v="0"/>
    <n v="18"/>
    <s v="AGENTS - 48"/>
    <s v="5-Friday"/>
    <d v="1899-12-30T18:15:00"/>
    <x v="1"/>
    <s v="loose van"/>
    <n v="0"/>
    <n v="269.8539972988201"/>
    <n v="0"/>
    <n v="0"/>
    <n v="0.91"/>
    <n v="0"/>
    <n v="0"/>
    <n v="0"/>
    <n v="0.05"/>
    <n v="0.04"/>
    <n v="1"/>
  </r>
  <r>
    <x v="6"/>
    <x v="0"/>
    <x v="0"/>
    <n v="20"/>
    <s v="AGENTS - 49"/>
    <s v="5-Friday"/>
    <d v="1899-12-30T20:21:00"/>
    <x v="1"/>
    <s v="loose van"/>
    <n v="0"/>
    <n v="339.8539972988201"/>
    <n v="0"/>
    <n v="0"/>
    <n v="0.91"/>
    <n v="0"/>
    <n v="0"/>
    <n v="0"/>
    <n v="0.05"/>
    <n v="0.04"/>
    <n v="1"/>
  </r>
  <r>
    <x v="6"/>
    <x v="0"/>
    <x v="0"/>
    <n v="18"/>
    <s v="AGENTS - 50"/>
    <s v="5-Friday"/>
    <d v="1899-12-30T18:44:00"/>
    <x v="1"/>
    <s v="loose van"/>
    <n v="0"/>
    <n v="227.85399729882013"/>
    <n v="0"/>
    <n v="0"/>
    <n v="0.91"/>
    <n v="0"/>
    <n v="0"/>
    <n v="0"/>
    <n v="0.05"/>
    <n v="0.04"/>
    <n v="1"/>
  </r>
  <r>
    <x v="6"/>
    <x v="0"/>
    <x v="0"/>
    <n v="19"/>
    <s v="AGENTS - 51"/>
    <s v="5-Friday"/>
    <d v="1899-12-30T19:15:00"/>
    <x v="1"/>
    <s v="loose van"/>
    <n v="0"/>
    <n v="422.8539972988201"/>
    <n v="0"/>
    <n v="0"/>
    <n v="0.91"/>
    <n v="0"/>
    <n v="0"/>
    <n v="0"/>
    <n v="0.05"/>
    <n v="0.04"/>
    <n v="1"/>
  </r>
  <r>
    <x v="6"/>
    <x v="0"/>
    <x v="0"/>
    <n v="15"/>
    <s v="AGENTS - 52"/>
    <s v="5-Friday"/>
    <d v="1899-12-30T15:46:00"/>
    <x v="1"/>
    <s v="loose van"/>
    <n v="0"/>
    <n v="127.85399729882012"/>
    <n v="0"/>
    <n v="0"/>
    <n v="0.91"/>
    <n v="0"/>
    <n v="0"/>
    <n v="0"/>
    <n v="0.05"/>
    <n v="0.04"/>
    <n v="1"/>
  </r>
  <r>
    <x v="6"/>
    <x v="0"/>
    <x v="0"/>
    <n v="18"/>
    <s v="AGENTS - 53"/>
    <s v="5-Friday"/>
    <d v="1899-12-30T18:15:00"/>
    <x v="1"/>
    <s v="loose van"/>
    <n v="0"/>
    <n v="453.8539972988201"/>
    <n v="0"/>
    <n v="0"/>
    <n v="0.91"/>
    <n v="0"/>
    <n v="0"/>
    <n v="0"/>
    <n v="0.05"/>
    <n v="0.04"/>
    <n v="1"/>
  </r>
  <r>
    <x v="6"/>
    <x v="0"/>
    <x v="0"/>
    <n v="19"/>
    <s v="AGENTS - 54"/>
    <s v="5-Friday"/>
    <d v="1899-12-30T19:48:00"/>
    <x v="1"/>
    <s v="loose van"/>
    <n v="0"/>
    <n v="171.85399729882013"/>
    <n v="0"/>
    <n v="0"/>
    <n v="0.91"/>
    <n v="0"/>
    <n v="0"/>
    <n v="0"/>
    <n v="0.05"/>
    <n v="0.04"/>
    <n v="1"/>
  </r>
  <r>
    <x v="6"/>
    <x v="0"/>
    <x v="0"/>
    <n v="21"/>
    <s v="AGENTS - 55"/>
    <s v="5-Friday"/>
    <d v="1899-12-30T21:48:00"/>
    <x v="1"/>
    <s v="loose van"/>
    <n v="0"/>
    <n v="151.85399729882013"/>
    <n v="0"/>
    <n v="0"/>
    <n v="0.91"/>
    <n v="0"/>
    <n v="0"/>
    <n v="0"/>
    <n v="0.05"/>
    <n v="0.04"/>
    <n v="1"/>
  </r>
  <r>
    <x v="6"/>
    <x v="0"/>
    <x v="0"/>
    <n v="17"/>
    <s v="AGENTS - 56"/>
    <s v="5-Friday"/>
    <d v="1899-12-30T17:24:00"/>
    <x v="1"/>
    <s v="loose van"/>
    <n v="0"/>
    <n v="251.85399729882013"/>
    <n v="0"/>
    <n v="0"/>
    <n v="0.91"/>
    <n v="0"/>
    <n v="0"/>
    <n v="0"/>
    <n v="0.05"/>
    <n v="0.04"/>
    <n v="1"/>
  </r>
  <r>
    <x v="6"/>
    <x v="0"/>
    <x v="0"/>
    <n v="18"/>
    <s v="AGENTS - 57"/>
    <s v="5-Friday"/>
    <d v="1899-12-30T18:56:00"/>
    <x v="1"/>
    <s v="loose van"/>
    <n v="0"/>
    <n v="155.85399729882013"/>
    <n v="0"/>
    <n v="0"/>
    <n v="0.91"/>
    <n v="0"/>
    <n v="0"/>
    <n v="0"/>
    <n v="0.05"/>
    <n v="0.04"/>
    <n v="1"/>
  </r>
  <r>
    <x v="6"/>
    <x v="0"/>
    <x v="0"/>
    <n v="19"/>
    <s v="AGENTS - 58"/>
    <s v="5-Friday"/>
    <d v="1899-12-30T19:58:00"/>
    <x v="1"/>
    <s v="loose van"/>
    <n v="0"/>
    <n v="384.8539972988201"/>
    <n v="0"/>
    <n v="0"/>
    <n v="0.91"/>
    <n v="0"/>
    <n v="0"/>
    <n v="0"/>
    <n v="0.05"/>
    <n v="0.04"/>
    <n v="1"/>
  </r>
  <r>
    <x v="6"/>
    <x v="0"/>
    <x v="0"/>
    <n v="21"/>
    <s v="AGENTS - 59"/>
    <s v="5-Friday"/>
    <d v="1899-12-30T21:35:00"/>
    <x v="1"/>
    <s v="loose van"/>
    <n v="0"/>
    <n v="352.8539972988201"/>
    <n v="0"/>
    <n v="0"/>
    <n v="0.91"/>
    <n v="0"/>
    <n v="0"/>
    <n v="0"/>
    <n v="0.05"/>
    <n v="0.04"/>
    <n v="1"/>
  </r>
  <r>
    <x v="6"/>
    <x v="0"/>
    <x v="0"/>
    <n v="22"/>
    <s v="AGENTS - 60"/>
    <s v="5-Friday"/>
    <d v="1899-12-30T22:17:00"/>
    <x v="1"/>
    <s v="loose van"/>
    <n v="0"/>
    <n v="352.8539972988201"/>
    <n v="0"/>
    <n v="0"/>
    <n v="0.91"/>
    <n v="0"/>
    <n v="0"/>
    <n v="0"/>
    <n v="0.05"/>
    <n v="0.04"/>
    <n v="1"/>
  </r>
  <r>
    <x v="6"/>
    <x v="0"/>
    <x v="0"/>
    <n v="16"/>
    <s v="AGENTS - 61"/>
    <s v="5-Friday"/>
    <d v="1899-12-30T16:06:00"/>
    <x v="1"/>
    <s v="loose van"/>
    <n v="0"/>
    <n v="124.85399729882012"/>
    <n v="0"/>
    <n v="0"/>
    <n v="0.91"/>
    <n v="0"/>
    <n v="0"/>
    <n v="0"/>
    <n v="0.05"/>
    <n v="0.04"/>
    <n v="1"/>
  </r>
  <r>
    <x v="6"/>
    <x v="0"/>
    <x v="0"/>
    <n v="20"/>
    <s v="AGENTS - 62"/>
    <s v="5-Friday"/>
    <d v="1899-12-30T20:02:00"/>
    <x v="1"/>
    <s v="loose van"/>
    <n v="0"/>
    <n v="153.85399729882013"/>
    <n v="0"/>
    <n v="0"/>
    <n v="0.91"/>
    <n v="0"/>
    <n v="0"/>
    <n v="0"/>
    <n v="0.05"/>
    <n v="0.04"/>
    <n v="1"/>
  </r>
  <r>
    <x v="6"/>
    <x v="0"/>
    <x v="0"/>
    <n v="19"/>
    <s v="AGENTS - 63"/>
    <s v="5-Friday"/>
    <d v="1899-12-30T19:41:00"/>
    <x v="1"/>
    <s v="loose van"/>
    <n v="0"/>
    <n v="159.85399729882013"/>
    <n v="0"/>
    <n v="0"/>
    <n v="0.91"/>
    <n v="0"/>
    <n v="0"/>
    <n v="0"/>
    <n v="0.05"/>
    <n v="0.04"/>
    <n v="1"/>
  </r>
  <r>
    <x v="6"/>
    <x v="0"/>
    <x v="0"/>
    <n v="18"/>
    <s v="AGENTS - 64"/>
    <s v="5-Friday"/>
    <d v="1899-12-30T18:55:00"/>
    <x v="1"/>
    <s v="loose van"/>
    <n v="0"/>
    <n v="363.8539972988201"/>
    <n v="0"/>
    <n v="0"/>
    <n v="0.91"/>
    <n v="0"/>
    <n v="0"/>
    <n v="0"/>
    <n v="0.05"/>
    <n v="0.04"/>
    <n v="1"/>
  </r>
  <r>
    <x v="6"/>
    <x v="0"/>
    <x v="0"/>
    <n v="20"/>
    <s v="AGENTS - 65"/>
    <s v="5-Friday"/>
    <d v="1899-12-30T20:02:00"/>
    <x v="1"/>
    <s v="loose van"/>
    <n v="0"/>
    <n v="361.8539972988201"/>
    <n v="0"/>
    <n v="0"/>
    <n v="0.91"/>
    <n v="0"/>
    <n v="0"/>
    <n v="0"/>
    <n v="0.05"/>
    <n v="0.04"/>
    <n v="1"/>
  </r>
  <r>
    <x v="6"/>
    <x v="0"/>
    <x v="0"/>
    <n v="15"/>
    <s v="AGENTS - 66"/>
    <s v="5-Friday"/>
    <d v="1899-12-30T15:05:00"/>
    <x v="1"/>
    <s v="loose van"/>
    <n v="0"/>
    <n v="412.8539972988201"/>
    <n v="0"/>
    <n v="0"/>
    <n v="0.91"/>
    <n v="0"/>
    <n v="0"/>
    <n v="0"/>
    <n v="0.05"/>
    <n v="0.04"/>
    <n v="1"/>
  </r>
  <r>
    <x v="6"/>
    <x v="0"/>
    <x v="0"/>
    <n v="18"/>
    <s v="AGENTS - 67"/>
    <s v="5-Friday"/>
    <d v="1899-12-30T18:35:00"/>
    <x v="1"/>
    <s v="loose van"/>
    <n v="0"/>
    <n v="146.85399729882013"/>
    <n v="0"/>
    <n v="0"/>
    <n v="0.91"/>
    <n v="0"/>
    <n v="0"/>
    <n v="0"/>
    <n v="0.05"/>
    <n v="0.04"/>
    <n v="1"/>
  </r>
  <r>
    <x v="6"/>
    <x v="0"/>
    <x v="0"/>
    <n v="21"/>
    <s v="AGENTS - 68"/>
    <s v="5-Friday"/>
    <d v="1899-12-30T21:31:00"/>
    <x v="1"/>
    <s v="loose van"/>
    <n v="0"/>
    <n v="195.85399729882013"/>
    <n v="0"/>
    <n v="0"/>
    <n v="0.91"/>
    <n v="0"/>
    <n v="0"/>
    <n v="0"/>
    <n v="0.05"/>
    <n v="0.04"/>
    <n v="1"/>
  </r>
  <r>
    <x v="6"/>
    <x v="0"/>
    <x v="0"/>
    <n v="16"/>
    <s v="AGENTS - 69"/>
    <s v="5-Friday"/>
    <d v="1899-12-30T16:14:00"/>
    <x v="1"/>
    <s v="loose van"/>
    <n v="0"/>
    <n v="256.8539972988201"/>
    <n v="0"/>
    <n v="0"/>
    <n v="0.91"/>
    <n v="0"/>
    <n v="0"/>
    <n v="0"/>
    <n v="0.05"/>
    <n v="0.04"/>
    <n v="1"/>
  </r>
  <r>
    <x v="6"/>
    <x v="0"/>
    <x v="0"/>
    <n v="18"/>
    <s v="AGENTS - 70"/>
    <s v="5-Friday"/>
    <d v="1899-12-30T18:21:00"/>
    <x v="1"/>
    <s v="loose van"/>
    <n v="0"/>
    <n v="364.8539972988201"/>
    <n v="0"/>
    <n v="0"/>
    <n v="0.91"/>
    <n v="0"/>
    <n v="0"/>
    <n v="0"/>
    <n v="0.05"/>
    <n v="0.04"/>
    <n v="1"/>
  </r>
  <r>
    <x v="6"/>
    <x v="0"/>
    <x v="0"/>
    <n v="19"/>
    <s v="AGENTS - 71"/>
    <s v="5-Friday"/>
    <d v="1899-12-30T19:26:00"/>
    <x v="1"/>
    <s v="loose van"/>
    <n v="0"/>
    <n v="157.85399729882013"/>
    <n v="0"/>
    <n v="0"/>
    <n v="0.91"/>
    <n v="0"/>
    <n v="0"/>
    <n v="0"/>
    <n v="0.05"/>
    <n v="0.04"/>
    <n v="1"/>
  </r>
  <r>
    <x v="6"/>
    <x v="0"/>
    <x v="0"/>
    <n v="22"/>
    <s v="AGENTS - 72"/>
    <s v="5-Friday"/>
    <d v="1899-12-30T22:11:00"/>
    <x v="1"/>
    <s v="loose van"/>
    <n v="0"/>
    <n v="355.8539972988201"/>
    <n v="0"/>
    <n v="0"/>
    <n v="0.91"/>
    <n v="0"/>
    <n v="0"/>
    <n v="0"/>
    <n v="0.05"/>
    <n v="0.04"/>
    <n v="1"/>
  </r>
  <r>
    <x v="6"/>
    <x v="0"/>
    <x v="0"/>
    <n v="22"/>
    <s v="AGENTS - 73"/>
    <s v="5-Friday"/>
    <d v="1899-12-30T22:59:00"/>
    <x v="1"/>
    <s v="loose van"/>
    <n v="0"/>
    <n v="161.85399729882013"/>
    <n v="0"/>
    <n v="0"/>
    <n v="0.91"/>
    <n v="0"/>
    <n v="0"/>
    <n v="0"/>
    <n v="0.05"/>
    <n v="0.04"/>
    <n v="1"/>
  </r>
  <r>
    <x v="6"/>
    <x v="0"/>
    <x v="0"/>
    <n v="16"/>
    <s v="AGENTS - 74"/>
    <s v="5-Friday"/>
    <d v="1899-12-30T16:21:00"/>
    <x v="1"/>
    <s v="loose van"/>
    <n v="0"/>
    <n v="226.85399729882013"/>
    <n v="0"/>
    <n v="0"/>
    <n v="0.91"/>
    <n v="0"/>
    <n v="0"/>
    <n v="0"/>
    <n v="0.05"/>
    <n v="0.04"/>
    <n v="1"/>
  </r>
  <r>
    <x v="6"/>
    <x v="0"/>
    <x v="0"/>
    <n v="18"/>
    <s v="AGENTS - 75"/>
    <s v="5-Friday"/>
    <d v="1899-12-30T18:59:00"/>
    <x v="1"/>
    <s v="loose van"/>
    <n v="0"/>
    <n v="438.8539972988201"/>
    <n v="0"/>
    <n v="0"/>
    <n v="0.91"/>
    <n v="0"/>
    <n v="0"/>
    <n v="0"/>
    <n v="0.05"/>
    <n v="0.04"/>
    <n v="1"/>
  </r>
  <r>
    <x v="6"/>
    <x v="0"/>
    <x v="0"/>
    <n v="20"/>
    <s v="AGENTS - 76"/>
    <s v="5-Friday"/>
    <d v="1899-12-30T20:41:00"/>
    <x v="1"/>
    <s v="loose van"/>
    <n v="0"/>
    <n v="297.8539972988201"/>
    <n v="0"/>
    <n v="0"/>
    <n v="0.91"/>
    <n v="0"/>
    <n v="0"/>
    <n v="0"/>
    <n v="0.05"/>
    <n v="0.04"/>
    <n v="1"/>
  </r>
  <r>
    <x v="6"/>
    <x v="0"/>
    <x v="0"/>
    <n v="20"/>
    <s v="AGENTS - 77"/>
    <s v="5-Friday"/>
    <d v="1899-12-30T20:04:00"/>
    <x v="1"/>
    <s v="loose van"/>
    <n v="0"/>
    <n v="428.8539972988201"/>
    <n v="0"/>
    <n v="0"/>
    <n v="0.91"/>
    <n v="0"/>
    <n v="0"/>
    <n v="0"/>
    <n v="0.05"/>
    <n v="0.04"/>
    <n v="1"/>
  </r>
  <r>
    <x v="6"/>
    <x v="0"/>
    <x v="0"/>
    <n v="21"/>
    <s v="AGENTS - 78"/>
    <s v="5-Friday"/>
    <d v="1899-12-30T21:01:00"/>
    <x v="1"/>
    <s v="loose van"/>
    <n v="0"/>
    <n v="326.8539972988201"/>
    <n v="0"/>
    <n v="0"/>
    <n v="0.91"/>
    <n v="0"/>
    <n v="0"/>
    <n v="0"/>
    <n v="0.05"/>
    <n v="0.04"/>
    <n v="1"/>
  </r>
  <r>
    <x v="6"/>
    <x v="0"/>
    <x v="0"/>
    <n v="19"/>
    <s v="AGENTS - 79"/>
    <s v="5-Friday"/>
    <d v="1899-12-30T19:00:00"/>
    <x v="1"/>
    <s v="loose van"/>
    <n v="0"/>
    <n v="262.8539972988201"/>
    <n v="0"/>
    <n v="0"/>
    <n v="0.91"/>
    <n v="0"/>
    <n v="0"/>
    <n v="0"/>
    <n v="0.05"/>
    <n v="0.04"/>
    <n v="1"/>
  </r>
  <r>
    <x v="6"/>
    <x v="0"/>
    <x v="0"/>
    <n v="21"/>
    <s v="AGENTS - 80"/>
    <s v="5-Friday"/>
    <d v="1899-12-30T21:00:00"/>
    <x v="1"/>
    <s v="loose van"/>
    <n v="0"/>
    <n v="320.8539972988201"/>
    <n v="0"/>
    <n v="0"/>
    <n v="0.91"/>
    <n v="0"/>
    <n v="0"/>
    <n v="0"/>
    <n v="0.05"/>
    <n v="0.04"/>
    <n v="1"/>
  </r>
  <r>
    <x v="6"/>
    <x v="0"/>
    <x v="0"/>
    <n v="15"/>
    <s v="AGENTS - 81"/>
    <s v="5-Friday"/>
    <d v="1899-12-30T15:46:00"/>
    <x v="1"/>
    <s v="loose van"/>
    <n v="0"/>
    <n v="212.85399729882013"/>
    <n v="0"/>
    <n v="0"/>
    <n v="0.91"/>
    <n v="0"/>
    <n v="0"/>
    <n v="0"/>
    <n v="0.05"/>
    <n v="0.04"/>
    <n v="1"/>
  </r>
  <r>
    <x v="6"/>
    <x v="0"/>
    <x v="0"/>
    <n v="20"/>
    <s v="AGENTS - 82"/>
    <s v="5-Friday"/>
    <d v="1899-12-30T20:05:00"/>
    <x v="1"/>
    <s v="loose van"/>
    <n v="0"/>
    <n v="187.85399729882013"/>
    <n v="0"/>
    <n v="0"/>
    <n v="0.91"/>
    <n v="0"/>
    <n v="0"/>
    <n v="0"/>
    <n v="0.05"/>
    <n v="0.04"/>
    <n v="1"/>
  </r>
  <r>
    <x v="6"/>
    <x v="0"/>
    <x v="0"/>
    <n v="22"/>
    <s v="AGENTS - 83"/>
    <s v="5-Friday"/>
    <d v="1899-12-30T22:01:00"/>
    <x v="1"/>
    <s v="loose van"/>
    <n v="0"/>
    <n v="354.8539972988201"/>
    <n v="0"/>
    <n v="0"/>
    <n v="0.91"/>
    <n v="0"/>
    <n v="0"/>
    <n v="0"/>
    <n v="0.05"/>
    <n v="0.04"/>
    <n v="1"/>
  </r>
  <r>
    <x v="6"/>
    <x v="0"/>
    <x v="0"/>
    <n v="18"/>
    <s v="AGENTS - 84"/>
    <s v="5-Friday"/>
    <d v="1899-12-30T18:48:00"/>
    <x v="1"/>
    <s v="loose van"/>
    <n v="0"/>
    <n v="348.8539972988201"/>
    <n v="0"/>
    <n v="0"/>
    <n v="0.91"/>
    <n v="0"/>
    <n v="0"/>
    <n v="0"/>
    <n v="0.05"/>
    <n v="0.04"/>
    <n v="1"/>
  </r>
  <r>
    <x v="6"/>
    <x v="0"/>
    <x v="0"/>
    <n v="19"/>
    <s v="AGENTS - 85"/>
    <s v="5-Friday"/>
    <d v="1899-12-30T19:55:00"/>
    <x v="1"/>
    <s v="loose van"/>
    <n v="0"/>
    <n v="201.85399729882013"/>
    <n v="0"/>
    <n v="0"/>
    <n v="0.91"/>
    <n v="0"/>
    <n v="0"/>
    <n v="0"/>
    <n v="0.05"/>
    <n v="0.04"/>
    <n v="1"/>
  </r>
  <r>
    <x v="6"/>
    <x v="0"/>
    <x v="0"/>
    <n v="18"/>
    <s v="AGENTS - 86"/>
    <s v="5-Friday"/>
    <d v="1899-12-30T18:56:00"/>
    <x v="1"/>
    <s v="loose van"/>
    <n v="0"/>
    <n v="394.8539972988201"/>
    <n v="0"/>
    <n v="0"/>
    <n v="0.91"/>
    <n v="0"/>
    <n v="0"/>
    <n v="0"/>
    <n v="0.05"/>
    <n v="0.04"/>
    <n v="1"/>
  </r>
  <r>
    <x v="6"/>
    <x v="0"/>
    <x v="0"/>
    <n v="20"/>
    <s v="AGENTS - 87"/>
    <s v="5-Friday"/>
    <d v="1899-12-30T20:45:00"/>
    <x v="1"/>
    <s v="loose van"/>
    <n v="0"/>
    <n v="192.85399729882013"/>
    <n v="0"/>
    <n v="0"/>
    <n v="0.91"/>
    <n v="0"/>
    <n v="0"/>
    <n v="0"/>
    <n v="0.05"/>
    <n v="0.04"/>
    <n v="1"/>
  </r>
  <r>
    <x v="6"/>
    <x v="0"/>
    <x v="0"/>
    <n v="22"/>
    <s v="AGENTS - 88"/>
    <s v="5-Friday"/>
    <d v="1899-12-30T22:13:00"/>
    <x v="1"/>
    <s v="loose van"/>
    <n v="0"/>
    <n v="127.85399729882012"/>
    <n v="0"/>
    <n v="0"/>
    <n v="0.91"/>
    <n v="0"/>
    <n v="0"/>
    <n v="0"/>
    <n v="0.05"/>
    <n v="0.04"/>
    <n v="1"/>
  </r>
  <r>
    <x v="6"/>
    <x v="0"/>
    <x v="0"/>
    <n v="21"/>
    <s v="AGENTS - 89"/>
    <s v="5-Friday"/>
    <d v="1899-12-30T21:48:00"/>
    <x v="1"/>
    <s v="loose van"/>
    <n v="0"/>
    <n v="359.8539972988201"/>
    <n v="0"/>
    <n v="0"/>
    <n v="0.91"/>
    <n v="0"/>
    <n v="0"/>
    <n v="0"/>
    <n v="0.05"/>
    <n v="0.04"/>
    <n v="1"/>
  </r>
  <r>
    <x v="6"/>
    <x v="0"/>
    <x v="0"/>
    <n v="18"/>
    <s v="AGENTS - 90"/>
    <s v="5-Friday"/>
    <d v="1899-12-30T18:47:00"/>
    <x v="1"/>
    <s v="loose van"/>
    <n v="0"/>
    <n v="127.85399729882012"/>
    <n v="0"/>
    <n v="0"/>
    <n v="0.91"/>
    <n v="0"/>
    <n v="0"/>
    <n v="0"/>
    <n v="0.05"/>
    <n v="0.04"/>
    <n v="1"/>
  </r>
  <r>
    <x v="6"/>
    <x v="0"/>
    <x v="0"/>
    <n v="19"/>
    <s v="AGENTS - 91"/>
    <s v="5-Friday"/>
    <d v="1899-12-30T19:47:33"/>
    <x v="1"/>
    <s v="loose van"/>
    <n v="0"/>
    <n v="350.8539972988201"/>
    <n v="0"/>
    <n v="0"/>
    <n v="0.91"/>
    <n v="0"/>
    <n v="0"/>
    <n v="0"/>
    <n v="0.05"/>
    <n v="0.04"/>
    <n v="1"/>
  </r>
  <r>
    <x v="6"/>
    <x v="0"/>
    <x v="0"/>
    <n v="16"/>
    <s v="AGENTS - 92"/>
    <s v="5-Friday"/>
    <d v="1899-12-30T16:48:00"/>
    <x v="1"/>
    <s v="loose van"/>
    <n v="0"/>
    <n v="408.8539972988201"/>
    <n v="0"/>
    <n v="0"/>
    <n v="0.91"/>
    <n v="0"/>
    <n v="0"/>
    <n v="0"/>
    <n v="0.05"/>
    <n v="0.04"/>
    <n v="1"/>
  </r>
  <r>
    <x v="6"/>
    <x v="0"/>
    <x v="0"/>
    <n v="19"/>
    <s v="AGENTS - 93"/>
    <s v="5-Friday"/>
    <d v="1899-12-30T19:41:00"/>
    <x v="1"/>
    <s v="loose van"/>
    <n v="0"/>
    <n v="224.85399729882013"/>
    <n v="0"/>
    <n v="0"/>
    <n v="0.91"/>
    <n v="0"/>
    <n v="0"/>
    <n v="0"/>
    <n v="0.05"/>
    <n v="0.04"/>
    <n v="1"/>
  </r>
  <r>
    <x v="6"/>
    <x v="0"/>
    <x v="0"/>
    <n v="17"/>
    <s v="AGENTS - 94"/>
    <s v="5-Friday"/>
    <d v="1899-12-30T17:36:00"/>
    <x v="1"/>
    <s v="loose van"/>
    <n v="0"/>
    <n v="321.8539972988201"/>
    <n v="0"/>
    <n v="0"/>
    <n v="0.91"/>
    <n v="0"/>
    <n v="0"/>
    <n v="0"/>
    <n v="0.05"/>
    <n v="0.04"/>
    <n v="1"/>
  </r>
  <r>
    <x v="6"/>
    <x v="0"/>
    <x v="0"/>
    <n v="14"/>
    <s v="AGENTS - 95"/>
    <s v="5-Friday"/>
    <d v="1899-12-30T14:55:00"/>
    <x v="1"/>
    <s v="loose van"/>
    <n v="0"/>
    <n v="161.85399729882013"/>
    <n v="0"/>
    <n v="0"/>
    <n v="0.91"/>
    <n v="0"/>
    <n v="0"/>
    <n v="0"/>
    <n v="0.05"/>
    <n v="0.04"/>
    <n v="1"/>
  </r>
  <r>
    <x v="6"/>
    <x v="0"/>
    <x v="0"/>
    <n v="18"/>
    <s v="AGENTS - 96"/>
    <s v="5-Friday"/>
    <d v="1899-12-30T18:43:00"/>
    <x v="1"/>
    <s v="loose van"/>
    <n v="0"/>
    <n v="159.85399729882013"/>
    <n v="0"/>
    <n v="0"/>
    <n v="0.91"/>
    <n v="0"/>
    <n v="0"/>
    <n v="0"/>
    <n v="0.05"/>
    <n v="0.04"/>
    <n v="1"/>
  </r>
  <r>
    <x v="6"/>
    <x v="0"/>
    <x v="0"/>
    <n v="21"/>
    <s v="AGENTS - 97"/>
    <s v="5-Friday"/>
    <d v="1899-12-30T21:11:00"/>
    <x v="1"/>
    <s v="loose van"/>
    <n v="0"/>
    <n v="191.85399729882013"/>
    <n v="0"/>
    <n v="0"/>
    <n v="0.91"/>
    <n v="0"/>
    <n v="0"/>
    <n v="0"/>
    <n v="0.05"/>
    <n v="0.04"/>
    <n v="1"/>
  </r>
  <r>
    <x v="6"/>
    <x v="0"/>
    <x v="0"/>
    <n v="16"/>
    <s v="AGENTS - 98"/>
    <s v="5-Friday"/>
    <d v="1899-12-30T16:45:56"/>
    <x v="1"/>
    <s v="loose van"/>
    <n v="0"/>
    <n v="229.85399729882013"/>
    <n v="0"/>
    <n v="0"/>
    <n v="0.91"/>
    <n v="0"/>
    <n v="0"/>
    <n v="0"/>
    <n v="0.05"/>
    <n v="0.04"/>
    <n v="1"/>
  </r>
  <r>
    <x v="6"/>
    <x v="0"/>
    <x v="0"/>
    <n v="18"/>
    <s v="AGENTS - 99"/>
    <s v="5-Friday"/>
    <d v="1899-12-30T18:26:38"/>
    <x v="1"/>
    <s v="loose van"/>
    <n v="0"/>
    <n v="357.8539972988201"/>
    <n v="0"/>
    <n v="0"/>
    <n v="0.91"/>
    <n v="0"/>
    <n v="0"/>
    <n v="0"/>
    <n v="0.05"/>
    <n v="0.04"/>
    <n v="1"/>
  </r>
  <r>
    <x v="6"/>
    <x v="0"/>
    <x v="0"/>
    <n v="15"/>
    <s v="AGENTS - 100"/>
    <s v="5-Friday"/>
    <d v="1899-12-30T15:14:00"/>
    <x v="1"/>
    <s v="loose van"/>
    <n v="0"/>
    <n v="390.8539972988201"/>
    <n v="0"/>
    <n v="0"/>
    <n v="0.91"/>
    <n v="0"/>
    <n v="0"/>
    <n v="0"/>
    <n v="0.05"/>
    <n v="0.04"/>
    <n v="1"/>
  </r>
  <r>
    <x v="6"/>
    <x v="0"/>
    <x v="0"/>
    <n v="18"/>
    <s v="AGENTS - 101"/>
    <s v="5-Friday"/>
    <d v="1899-12-30T18:27:00"/>
    <x v="1"/>
    <s v="loose van"/>
    <n v="0"/>
    <n v="388.8539972988201"/>
    <n v="0"/>
    <n v="0"/>
    <n v="0.91"/>
    <n v="0"/>
    <n v="0"/>
    <n v="0"/>
    <n v="0.05"/>
    <n v="0.04"/>
    <n v="1"/>
  </r>
  <r>
    <x v="6"/>
    <x v="0"/>
    <x v="0"/>
    <n v="15"/>
    <s v="AGENTS - 102"/>
    <s v="5-Friday"/>
    <d v="1899-12-30T15:55:00"/>
    <x v="1"/>
    <s v="loose van"/>
    <n v="0"/>
    <n v="207.85399729882013"/>
    <n v="0"/>
    <n v="0"/>
    <n v="0.91"/>
    <n v="0"/>
    <n v="0"/>
    <n v="0"/>
    <n v="0.05"/>
    <n v="0.04"/>
    <n v="1"/>
  </r>
  <r>
    <x v="6"/>
    <x v="0"/>
    <x v="0"/>
    <n v="19"/>
    <s v="AGENTS - 103"/>
    <s v="5-Friday"/>
    <d v="1899-12-30T19:51:00"/>
    <x v="1"/>
    <s v="loose van"/>
    <n v="0"/>
    <n v="396.8539972988201"/>
    <n v="0"/>
    <n v="0"/>
    <n v="0.91"/>
    <n v="0"/>
    <n v="0"/>
    <n v="0"/>
    <n v="0.05"/>
    <n v="0.04"/>
    <n v="1"/>
  </r>
  <r>
    <x v="6"/>
    <x v="0"/>
    <x v="0"/>
    <n v="13"/>
    <s v="AGENTS - 104"/>
    <s v="5-Friday"/>
    <d v="1899-12-30T13:25:43"/>
    <x v="1"/>
    <s v="loose van"/>
    <n v="0"/>
    <n v="249.85399729882013"/>
    <n v="0"/>
    <n v="0"/>
    <n v="0.91"/>
    <n v="0"/>
    <n v="0"/>
    <n v="0"/>
    <n v="0.05"/>
    <n v="0.04"/>
    <n v="1"/>
  </r>
  <r>
    <x v="6"/>
    <x v="0"/>
    <x v="0"/>
    <n v="18"/>
    <s v="AGENTS - 105"/>
    <s v="5-Friday"/>
    <d v="1899-12-30T18:25:43"/>
    <x v="1"/>
    <s v="loose van"/>
    <n v="0"/>
    <n v="144.85399729882013"/>
    <n v="0"/>
    <n v="0"/>
    <n v="0.91"/>
    <n v="0"/>
    <n v="0"/>
    <n v="0"/>
    <n v="0.05"/>
    <n v="0.04"/>
    <n v="1"/>
  </r>
  <r>
    <x v="6"/>
    <x v="0"/>
    <x v="0"/>
    <n v="16"/>
    <s v="AGENTS - 106"/>
    <s v="5-Friday"/>
    <d v="1899-12-30T16:09:24"/>
    <x v="1"/>
    <s v="loose van"/>
    <n v="0"/>
    <n v="160.85399729882013"/>
    <n v="0"/>
    <n v="0"/>
    <n v="0.91"/>
    <n v="0"/>
    <n v="0"/>
    <n v="0"/>
    <n v="0.05"/>
    <n v="0.04"/>
    <n v="1"/>
  </r>
  <r>
    <x v="6"/>
    <x v="0"/>
    <x v="0"/>
    <n v="18"/>
    <s v="AGENTS - 107"/>
    <s v="5-Friday"/>
    <d v="1899-12-30T18:04:10"/>
    <x v="1"/>
    <s v="loose van"/>
    <n v="0"/>
    <n v="161.85399729882013"/>
    <n v="0"/>
    <n v="0"/>
    <n v="0.91"/>
    <n v="0"/>
    <n v="0"/>
    <n v="0"/>
    <n v="0.05"/>
    <n v="0.04"/>
    <n v="1"/>
  </r>
  <r>
    <x v="6"/>
    <x v="0"/>
    <x v="0"/>
    <n v="18"/>
    <s v="AGENTS - 108"/>
    <s v="5-Friday"/>
    <d v="1899-12-30T18:58:27"/>
    <x v="1"/>
    <s v="loose van"/>
    <n v="0"/>
    <n v="372.8539972988201"/>
    <n v="0"/>
    <n v="0"/>
    <n v="0.91"/>
    <n v="0"/>
    <n v="0"/>
    <n v="0"/>
    <n v="0.05"/>
    <n v="0.04"/>
    <n v="1"/>
  </r>
  <r>
    <x v="6"/>
    <x v="0"/>
    <x v="0"/>
    <n v="17"/>
    <s v="AGENTS - 109"/>
    <s v="5-Friday"/>
    <d v="1899-12-30T17:58:27"/>
    <x v="1"/>
    <s v="loose van"/>
    <n v="0"/>
    <n v="435.8539972988201"/>
    <n v="0"/>
    <n v="0"/>
    <n v="0.91"/>
    <n v="0"/>
    <n v="0"/>
    <n v="0"/>
    <n v="0.05"/>
    <n v="0.04"/>
    <n v="1"/>
  </r>
  <r>
    <x v="6"/>
    <x v="0"/>
    <x v="0"/>
    <n v="13"/>
    <s v="AGENTS - 110"/>
    <s v="5-Friday"/>
    <d v="1899-12-30T13:27:00"/>
    <x v="1"/>
    <s v="loose van"/>
    <n v="0"/>
    <n v="374.8539972988201"/>
    <n v="0"/>
    <n v="0"/>
    <n v="0.91"/>
    <n v="0"/>
    <n v="0"/>
    <n v="0"/>
    <n v="0.05"/>
    <n v="0.04"/>
    <n v="1"/>
  </r>
  <r>
    <x v="6"/>
    <x v="0"/>
    <x v="0"/>
    <n v="17"/>
    <s v="AGENTS - 111"/>
    <s v="5-Friday"/>
    <d v="1899-12-30T17:55:00"/>
    <x v="1"/>
    <s v="loose van"/>
    <n v="0"/>
    <n v="435.8539972988201"/>
    <n v="0"/>
    <n v="0"/>
    <n v="0.91"/>
    <n v="0"/>
    <n v="0"/>
    <n v="0"/>
    <n v="0.05"/>
    <n v="0.04"/>
    <n v="1"/>
  </r>
  <r>
    <x v="6"/>
    <x v="0"/>
    <x v="0"/>
    <n v="20"/>
    <s v="AGENTS - 112"/>
    <s v="5-Friday"/>
    <d v="1899-12-30T20:37:00"/>
    <x v="1"/>
    <s v="loose van"/>
    <n v="0"/>
    <n v="156.85399729882013"/>
    <n v="0"/>
    <n v="0"/>
    <n v="0.91"/>
    <n v="0"/>
    <n v="0"/>
    <n v="0"/>
    <n v="0.05"/>
    <n v="0.04"/>
    <n v="1"/>
  </r>
  <r>
    <x v="6"/>
    <x v="0"/>
    <x v="0"/>
    <n v="12"/>
    <s v="AGENTS - 113"/>
    <s v="5-Friday"/>
    <d v="1899-12-30T12:49:00"/>
    <x v="1"/>
    <s v="loose van"/>
    <n v="0"/>
    <n v="352.8539972988201"/>
    <n v="0"/>
    <n v="0"/>
    <n v="0.91"/>
    <n v="0"/>
    <n v="0"/>
    <n v="0"/>
    <n v="0.05"/>
    <n v="0.04"/>
    <n v="1"/>
  </r>
  <r>
    <x v="6"/>
    <x v="0"/>
    <x v="0"/>
    <n v="12"/>
    <s v="AGENTS - 114"/>
    <s v="5-Friday"/>
    <d v="1899-12-30T12:26:55"/>
    <x v="1"/>
    <s v="loose van"/>
    <n v="0"/>
    <n v="271.8539972988201"/>
    <n v="0"/>
    <n v="0"/>
    <n v="0.91"/>
    <n v="0"/>
    <n v="0"/>
    <n v="0"/>
    <n v="0.05"/>
    <n v="0.04"/>
    <n v="1"/>
  </r>
  <r>
    <x v="6"/>
    <x v="0"/>
    <x v="0"/>
    <n v="17"/>
    <s v="AGENTS - 115"/>
    <s v="5-Friday"/>
    <d v="1899-12-30T17:32:08"/>
    <x v="1"/>
    <s v="loose van"/>
    <n v="0"/>
    <n v="147.85399729882013"/>
    <n v="0"/>
    <n v="0"/>
    <n v="0.91"/>
    <n v="0"/>
    <n v="0"/>
    <n v="0"/>
    <n v="0.05"/>
    <n v="0.04"/>
    <n v="1"/>
  </r>
  <r>
    <x v="6"/>
    <x v="0"/>
    <x v="0"/>
    <n v="13"/>
    <s v="AGENTS - 116"/>
    <s v="5-Friday"/>
    <d v="1899-12-30T13:02:00"/>
    <x v="1"/>
    <s v="loose van"/>
    <n v="0"/>
    <n v="216.85399729882013"/>
    <n v="0"/>
    <n v="0"/>
    <n v="0.91"/>
    <n v="0"/>
    <n v="0"/>
    <n v="0"/>
    <n v="0.05"/>
    <n v="0.04"/>
    <n v="1"/>
  </r>
  <r>
    <x v="6"/>
    <x v="0"/>
    <x v="0"/>
    <n v="15"/>
    <s v="AGENTS - 117"/>
    <s v="5-Friday"/>
    <d v="1899-12-30T15:01:00"/>
    <x v="1"/>
    <s v="loose van"/>
    <n v="0"/>
    <n v="214.85399729882013"/>
    <n v="0"/>
    <n v="0"/>
    <n v="0.91"/>
    <n v="0"/>
    <n v="0"/>
    <n v="0"/>
    <n v="0.05"/>
    <n v="0.04"/>
    <n v="1"/>
  </r>
  <r>
    <x v="6"/>
    <x v="0"/>
    <x v="0"/>
    <n v="13"/>
    <s v="AGENTS - 118"/>
    <s v="5-Friday"/>
    <d v="1899-12-30T13:21:32"/>
    <x v="1"/>
    <s v="loose van"/>
    <n v="0"/>
    <n v="324.8539972988201"/>
    <n v="0"/>
    <n v="0"/>
    <n v="0.91"/>
    <n v="0"/>
    <n v="0"/>
    <n v="0"/>
    <n v="0.05"/>
    <n v="0.04"/>
    <n v="1"/>
  </r>
  <r>
    <x v="6"/>
    <x v="0"/>
    <x v="0"/>
    <n v="15"/>
    <s v="AGENTS - 119"/>
    <s v="5-Friday"/>
    <d v="1899-12-30T15:16:08"/>
    <x v="1"/>
    <s v="loose van"/>
    <n v="0"/>
    <n v="413.8539972988201"/>
    <n v="0"/>
    <n v="0"/>
    <n v="0.91"/>
    <n v="0"/>
    <n v="0"/>
    <n v="0"/>
    <n v="0.05"/>
    <n v="0.04"/>
    <n v="1"/>
  </r>
  <r>
    <x v="6"/>
    <x v="0"/>
    <x v="0"/>
    <n v="15"/>
    <s v="AGENTS - 120"/>
    <s v="5-Friday"/>
    <d v="1899-12-30T15:23:19"/>
    <x v="1"/>
    <s v="loose van"/>
    <n v="0"/>
    <n v="447.8539972988201"/>
    <n v="0"/>
    <n v="0"/>
    <n v="0.91"/>
    <n v="0"/>
    <n v="0"/>
    <n v="0"/>
    <n v="0.05"/>
    <n v="0.04"/>
    <n v="1"/>
  </r>
  <r>
    <x v="6"/>
    <x v="0"/>
    <x v="0"/>
    <n v="19"/>
    <s v="AGENTS - 121"/>
    <s v="5-Friday"/>
    <d v="1899-12-30T19:38:13"/>
    <x v="1"/>
    <s v="loose van"/>
    <n v="0"/>
    <n v="352.8539972988201"/>
    <n v="0"/>
    <n v="0"/>
    <n v="0.91"/>
    <n v="0"/>
    <n v="0"/>
    <n v="0"/>
    <n v="0.05"/>
    <n v="0.04"/>
    <n v="1"/>
  </r>
  <r>
    <x v="6"/>
    <x v="0"/>
    <x v="0"/>
    <n v="16"/>
    <s v="AGENTS - 122"/>
    <s v="5-Friday"/>
    <d v="1899-12-30T16:27:35"/>
    <x v="1"/>
    <s v="loose van"/>
    <n v="0"/>
    <n v="305.8539972988201"/>
    <n v="0"/>
    <n v="0"/>
    <n v="0.91"/>
    <n v="0"/>
    <n v="0"/>
    <n v="0"/>
    <n v="0.05"/>
    <n v="0.04"/>
    <n v="1"/>
  </r>
  <r>
    <x v="6"/>
    <x v="0"/>
    <x v="0"/>
    <n v="16"/>
    <s v="AGENTS - 123"/>
    <s v="5-Friday"/>
    <d v="1899-12-30T16:12:36"/>
    <x v="1"/>
    <s v="loose van"/>
    <n v="0"/>
    <n v="179.85399729882013"/>
    <n v="0"/>
    <n v="0"/>
    <n v="0.91"/>
    <n v="0"/>
    <n v="0"/>
    <n v="0"/>
    <n v="0.05"/>
    <n v="0.04"/>
    <n v="1"/>
  </r>
  <r>
    <x v="6"/>
    <x v="0"/>
    <x v="0"/>
    <n v="20"/>
    <s v="AGENTS - 124"/>
    <s v="5-Friday"/>
    <d v="1899-12-30T20:55:35"/>
    <x v="1"/>
    <s v="loose van"/>
    <n v="0"/>
    <n v="464.8539972988201"/>
    <n v="0"/>
    <n v="0"/>
    <n v="0.91"/>
    <n v="0"/>
    <n v="0"/>
    <n v="0"/>
    <n v="0.05"/>
    <n v="0.04"/>
    <n v="1"/>
  </r>
  <r>
    <x v="6"/>
    <x v="0"/>
    <x v="0"/>
    <n v="20"/>
    <s v="AGENTS - 125"/>
    <s v="5-Friday"/>
    <d v="1899-12-30T20:37:25"/>
    <x v="1"/>
    <s v="loose van"/>
    <n v="0"/>
    <n v="270.8539972988201"/>
    <n v="0"/>
    <n v="0"/>
    <n v="0.91"/>
    <n v="0"/>
    <n v="0"/>
    <n v="0"/>
    <n v="0.05"/>
    <n v="0.04"/>
    <n v="1"/>
  </r>
  <r>
    <x v="6"/>
    <x v="0"/>
    <x v="0"/>
    <n v="13"/>
    <s v="AGENTS - 126"/>
    <s v="5-Friday"/>
    <d v="1899-12-30T13:44:18"/>
    <x v="1"/>
    <s v="loose van"/>
    <n v="0"/>
    <n v="166.85399729882013"/>
    <n v="0"/>
    <n v="0"/>
    <n v="0.91"/>
    <n v="0"/>
    <n v="0"/>
    <n v="0"/>
    <n v="0.05"/>
    <n v="0.04"/>
    <n v="1"/>
  </r>
  <r>
    <x v="6"/>
    <x v="0"/>
    <x v="0"/>
    <n v="17"/>
    <s v="AGENTS - 127"/>
    <s v="5-Friday"/>
    <d v="1899-12-30T17:39:13"/>
    <x v="1"/>
    <s v="loose van"/>
    <n v="0"/>
    <n v="285.8539972988201"/>
    <n v="0"/>
    <n v="0"/>
    <n v="0.91"/>
    <n v="0"/>
    <n v="0"/>
    <n v="0"/>
    <n v="0.05"/>
    <n v="0.04"/>
    <n v="1"/>
  </r>
  <r>
    <x v="6"/>
    <x v="0"/>
    <x v="0"/>
    <n v="19"/>
    <s v="AGENTS - 128"/>
    <s v="5-Friday"/>
    <d v="1899-12-30T19:44:08"/>
    <x v="1"/>
    <s v="loose van"/>
    <n v="0"/>
    <n v="201.85399729882013"/>
    <n v="0"/>
    <n v="0"/>
    <n v="0.91"/>
    <n v="0"/>
    <n v="0"/>
    <n v="0"/>
    <n v="0.05"/>
    <n v="0.04"/>
    <n v="1"/>
  </r>
  <r>
    <x v="6"/>
    <x v="0"/>
    <x v="0"/>
    <n v="19"/>
    <s v="AGENTS - 129"/>
    <s v="5-Friday"/>
    <d v="1899-12-30T19:30:20"/>
    <x v="1"/>
    <s v="loose van"/>
    <n v="0"/>
    <n v="387.8539972988201"/>
    <n v="0"/>
    <n v="0"/>
    <n v="0.91"/>
    <n v="0"/>
    <n v="0"/>
    <n v="0"/>
    <n v="0.05"/>
    <n v="0.04"/>
    <n v="1"/>
  </r>
  <r>
    <x v="6"/>
    <x v="0"/>
    <x v="0"/>
    <n v="15"/>
    <s v="AGENTS - 130"/>
    <s v="5-Friday"/>
    <d v="1899-12-30T15:45:12"/>
    <x v="1"/>
    <s v="loose van"/>
    <n v="0"/>
    <n v="400.8539972988201"/>
    <n v="0"/>
    <n v="0"/>
    <n v="0.91"/>
    <n v="0"/>
    <n v="0"/>
    <n v="0"/>
    <n v="0.05"/>
    <n v="0.04"/>
    <n v="1"/>
  </r>
  <r>
    <x v="6"/>
    <x v="0"/>
    <x v="0"/>
    <n v="16"/>
    <s v="AGENTS - 131"/>
    <s v="5-Friday"/>
    <d v="1899-12-30T16:05:33"/>
    <x v="1"/>
    <s v="loose van"/>
    <n v="0"/>
    <n v="202.85399729882013"/>
    <n v="0"/>
    <n v="0"/>
    <n v="0.91"/>
    <n v="0"/>
    <n v="0"/>
    <n v="0"/>
    <n v="0.05"/>
    <n v="0.04"/>
    <n v="1"/>
  </r>
  <r>
    <x v="6"/>
    <x v="0"/>
    <x v="0"/>
    <n v="13"/>
    <s v="AGENTS - 132"/>
    <s v="5-Friday"/>
    <d v="1899-12-30T13:42:57"/>
    <x v="1"/>
    <s v="loose van"/>
    <n v="0"/>
    <n v="320.8539972988201"/>
    <n v="0"/>
    <n v="0"/>
    <n v="0.91"/>
    <n v="0"/>
    <n v="0"/>
    <n v="0"/>
    <n v="0.05"/>
    <n v="0.04"/>
    <n v="1"/>
  </r>
  <r>
    <x v="6"/>
    <x v="0"/>
    <x v="0"/>
    <n v="20"/>
    <s v="AGENTS - 133"/>
    <s v="5-Friday"/>
    <d v="1899-12-30T20:27:09"/>
    <x v="1"/>
    <s v="loose van"/>
    <n v="0"/>
    <n v="187.85399729882013"/>
    <n v="0"/>
    <n v="0"/>
    <n v="0.91"/>
    <n v="0"/>
    <n v="0"/>
    <n v="0"/>
    <n v="0.05"/>
    <n v="0.04"/>
    <n v="1"/>
  </r>
  <r>
    <x v="6"/>
    <x v="0"/>
    <x v="0"/>
    <n v="19"/>
    <s v="AGENTS - 134"/>
    <s v="5-Friday"/>
    <d v="1899-12-30T19:02:52"/>
    <x v="1"/>
    <s v="loose van"/>
    <n v="0"/>
    <n v="281.8539972988201"/>
    <n v="0"/>
    <n v="0"/>
    <n v="0.91"/>
    <n v="0"/>
    <n v="0"/>
    <n v="0"/>
    <n v="0.05"/>
    <n v="0.04"/>
    <n v="1"/>
  </r>
  <r>
    <x v="6"/>
    <x v="0"/>
    <x v="0"/>
    <n v="14"/>
    <s v="AGENTS - 135"/>
    <s v="5-Friday"/>
    <d v="1899-12-30T14:56:09"/>
    <x v="1"/>
    <s v="loose van"/>
    <n v="0"/>
    <n v="315.8539972988201"/>
    <n v="0"/>
    <n v="0"/>
    <n v="0.91"/>
    <n v="0"/>
    <n v="0"/>
    <n v="0"/>
    <n v="0.05"/>
    <n v="0.04"/>
    <n v="1"/>
  </r>
  <r>
    <x v="6"/>
    <x v="0"/>
    <x v="0"/>
    <n v="18"/>
    <s v="AGENTS - 136"/>
    <s v="5-Friday"/>
    <d v="1899-12-30T18:50:11"/>
    <x v="1"/>
    <s v="loose van"/>
    <n v="0"/>
    <n v="218.85399729882013"/>
    <n v="0"/>
    <n v="0"/>
    <n v="0.91"/>
    <n v="0"/>
    <n v="0"/>
    <n v="0"/>
    <n v="0.05"/>
    <n v="0.04"/>
    <n v="1"/>
  </r>
  <r>
    <x v="7"/>
    <x v="1"/>
    <x v="0"/>
    <n v="20"/>
    <s v="SCLA - 1"/>
    <s v="5-Friday"/>
    <d v="1899-12-30T20:22:00"/>
    <x v="2"/>
    <s v="loose van"/>
    <n v="0"/>
    <n v="5.743058933319408"/>
    <n v="0"/>
    <n v="0.54"/>
    <n v="0.46"/>
    <n v="0"/>
    <n v="0"/>
    <n v="0"/>
    <n v="0"/>
    <n v="0"/>
    <n v="1"/>
  </r>
  <r>
    <x v="7"/>
    <x v="1"/>
    <x v="0"/>
    <n v="19"/>
    <s v="SCLA - 2"/>
    <s v="5-Friday"/>
    <d v="1899-12-30T19:15:00"/>
    <x v="2"/>
    <s v="loose van"/>
    <n v="0"/>
    <n v="17.743058933319407"/>
    <n v="0"/>
    <n v="0.54"/>
    <n v="0.46"/>
    <n v="0"/>
    <n v="0"/>
    <n v="0"/>
    <n v="0"/>
    <n v="0"/>
    <n v="1"/>
  </r>
  <r>
    <x v="7"/>
    <x v="1"/>
    <x v="0"/>
    <n v="20"/>
    <s v="SCLA - 3"/>
    <s v="5-Friday"/>
    <d v="1899-12-30T20:01:00"/>
    <x v="2"/>
    <s v="loose van"/>
    <n v="0"/>
    <n v="10.743058933319409"/>
    <n v="0"/>
    <n v="0.54"/>
    <n v="0.46"/>
    <n v="0"/>
    <n v="0"/>
    <n v="0"/>
    <n v="0"/>
    <n v="0"/>
    <n v="1"/>
  </r>
  <r>
    <x v="7"/>
    <x v="1"/>
    <x v="0"/>
    <n v="20"/>
    <s v="SCLA - 4"/>
    <s v="5-Friday"/>
    <d v="1899-12-30T20:20:00"/>
    <x v="2"/>
    <s v="loose van"/>
    <n v="0"/>
    <n v="12.743058933319409"/>
    <n v="0"/>
    <n v="0.54"/>
    <n v="0.46"/>
    <n v="0"/>
    <n v="0"/>
    <n v="0"/>
    <n v="0"/>
    <n v="0"/>
    <n v="1"/>
  </r>
  <r>
    <x v="7"/>
    <x v="1"/>
    <x v="0"/>
    <n v="19"/>
    <s v="SCLA - 5"/>
    <s v="5-Friday"/>
    <d v="1899-12-30T19:30:00"/>
    <x v="2"/>
    <s v="loose van"/>
    <n v="0"/>
    <n v="7.743058933319408"/>
    <n v="0"/>
    <n v="0.54"/>
    <n v="0.46"/>
    <n v="0"/>
    <n v="0"/>
    <n v="0"/>
    <n v="0"/>
    <n v="0"/>
    <n v="1"/>
  </r>
  <r>
    <x v="7"/>
    <x v="1"/>
    <x v="0"/>
    <n v="19"/>
    <s v="SCLA - 6"/>
    <s v="5-Friday"/>
    <d v="1899-12-30T19:22:00"/>
    <x v="2"/>
    <s v="loose van"/>
    <n v="0"/>
    <n v="19.743058933319407"/>
    <n v="0"/>
    <n v="0.54"/>
    <n v="0.46"/>
    <n v="0"/>
    <n v="0"/>
    <n v="0"/>
    <n v="0"/>
    <n v="0"/>
    <n v="1"/>
  </r>
  <r>
    <x v="7"/>
    <x v="1"/>
    <x v="0"/>
    <n v="18"/>
    <s v="SCLA - 7"/>
    <s v="5-Friday"/>
    <d v="1899-12-30T18:10:00"/>
    <x v="2"/>
    <s v="loose van"/>
    <n v="0"/>
    <n v="21.743058933319407"/>
    <n v="0"/>
    <n v="0.54"/>
    <n v="0.46"/>
    <n v="0"/>
    <n v="0"/>
    <n v="0"/>
    <n v="0"/>
    <n v="0"/>
    <n v="1"/>
  </r>
  <r>
    <x v="7"/>
    <x v="1"/>
    <x v="0"/>
    <n v="19"/>
    <s v="SCLA - 8"/>
    <s v="5-Friday"/>
    <d v="1899-12-30T19:52:00"/>
    <x v="2"/>
    <s v="loose van"/>
    <n v="0"/>
    <n v="22.743058933319407"/>
    <n v="0"/>
    <n v="0.54"/>
    <n v="0.46"/>
    <n v="0"/>
    <n v="0"/>
    <n v="0"/>
    <n v="0"/>
    <n v="0"/>
    <n v="1"/>
  </r>
  <r>
    <x v="7"/>
    <x v="1"/>
    <x v="0"/>
    <n v="19"/>
    <s v="SCLA - 9"/>
    <s v="5-Friday"/>
    <d v="1899-12-30T19:02:00"/>
    <x v="2"/>
    <s v="loose van"/>
    <n v="0"/>
    <n v="22.743058933319407"/>
    <n v="0"/>
    <n v="0.54"/>
    <n v="0.46"/>
    <n v="0"/>
    <n v="0"/>
    <n v="0"/>
    <n v="0"/>
    <n v="0"/>
    <n v="1"/>
  </r>
  <r>
    <x v="7"/>
    <x v="1"/>
    <x v="0"/>
    <n v="19"/>
    <s v="SCLA - 10"/>
    <s v="5-Friday"/>
    <d v="1899-12-30T19:03:00"/>
    <x v="2"/>
    <s v="loose van"/>
    <n v="0"/>
    <n v="23.743058933319407"/>
    <n v="0"/>
    <n v="0.54"/>
    <n v="0.46"/>
    <n v="0"/>
    <n v="0"/>
    <n v="0"/>
    <n v="0"/>
    <n v="0"/>
    <n v="1"/>
  </r>
  <r>
    <x v="7"/>
    <x v="1"/>
    <x v="0"/>
    <n v="19"/>
    <s v="SCLA - 11"/>
    <s v="5-Friday"/>
    <d v="1899-12-30T19:25:00"/>
    <x v="2"/>
    <s v="loose van"/>
    <n v="0"/>
    <n v="11.743058933319409"/>
    <n v="0"/>
    <n v="0.54"/>
    <n v="0.46"/>
    <n v="0"/>
    <n v="0"/>
    <n v="0"/>
    <n v="0"/>
    <n v="0"/>
    <n v="1"/>
  </r>
  <r>
    <x v="7"/>
    <x v="1"/>
    <x v="0"/>
    <n v="19"/>
    <s v="SCLA - 12"/>
    <s v="5-Friday"/>
    <d v="1899-12-30T19:44:00"/>
    <x v="2"/>
    <s v="loose van"/>
    <n v="0"/>
    <n v="20.743058933319407"/>
    <n v="0"/>
    <n v="0.54"/>
    <n v="0.46"/>
    <n v="0"/>
    <n v="0"/>
    <n v="0"/>
    <n v="0"/>
    <n v="0"/>
    <n v="1"/>
  </r>
  <r>
    <x v="7"/>
    <x v="1"/>
    <x v="0"/>
    <n v="18"/>
    <s v="SCLA - 13"/>
    <s v="5-Friday"/>
    <d v="1899-12-30T18:45:00"/>
    <x v="2"/>
    <s v="loose van"/>
    <n v="0"/>
    <n v="16.743058933319407"/>
    <n v="0"/>
    <n v="0.54"/>
    <n v="0.46"/>
    <n v="0"/>
    <n v="0"/>
    <n v="0"/>
    <n v="0"/>
    <n v="0"/>
    <n v="1"/>
  </r>
  <r>
    <x v="7"/>
    <x v="1"/>
    <x v="0"/>
    <n v="18"/>
    <s v="SCLA - 14"/>
    <s v="5-Friday"/>
    <d v="1899-12-30T18:58:00"/>
    <x v="2"/>
    <s v="loose van"/>
    <n v="0"/>
    <n v="6.743058933319408"/>
    <n v="0"/>
    <n v="0.54"/>
    <n v="0.46"/>
    <n v="0"/>
    <n v="0"/>
    <n v="0"/>
    <n v="0"/>
    <n v="0"/>
    <n v="1"/>
  </r>
  <r>
    <x v="7"/>
    <x v="1"/>
    <x v="0"/>
    <n v="19"/>
    <s v="SCLA - 15"/>
    <s v="5-Friday"/>
    <d v="1899-12-30T19:40:00"/>
    <x v="2"/>
    <s v="loose van"/>
    <n v="0"/>
    <n v="11.743058933319409"/>
    <n v="0"/>
    <n v="0.54"/>
    <n v="0.46"/>
    <n v="0"/>
    <n v="0"/>
    <n v="0"/>
    <n v="0"/>
    <n v="0"/>
    <n v="1"/>
  </r>
  <r>
    <x v="7"/>
    <x v="1"/>
    <x v="0"/>
    <n v="19"/>
    <s v="SCLA - 16"/>
    <s v="5-Friday"/>
    <d v="1899-12-30T19:05:00"/>
    <x v="2"/>
    <s v="loose van"/>
    <n v="0"/>
    <n v="9.7430589333194089"/>
    <n v="0"/>
    <n v="0.54"/>
    <n v="0.46"/>
    <n v="0"/>
    <n v="0"/>
    <n v="0"/>
    <n v="0"/>
    <n v="0"/>
    <n v="1"/>
  </r>
  <r>
    <x v="7"/>
    <x v="1"/>
    <x v="0"/>
    <n v="19"/>
    <s v="SCLA - 17"/>
    <s v="5-Friday"/>
    <d v="1899-12-30T19:39:00"/>
    <x v="2"/>
    <s v="loose van"/>
    <n v="0"/>
    <n v="22.743058933319407"/>
    <n v="0"/>
    <n v="0.54"/>
    <n v="0.46"/>
    <n v="0"/>
    <n v="0"/>
    <n v="0"/>
    <n v="0"/>
    <n v="0"/>
    <n v="1"/>
  </r>
  <r>
    <x v="7"/>
    <x v="1"/>
    <x v="0"/>
    <n v="19"/>
    <s v="SCLA - 18"/>
    <s v="5-Friday"/>
    <d v="1899-12-30T19:21:00"/>
    <x v="2"/>
    <s v="loose van"/>
    <n v="0"/>
    <n v="20.743058933319407"/>
    <n v="0"/>
    <n v="0.54"/>
    <n v="0.46"/>
    <n v="0"/>
    <n v="0"/>
    <n v="0"/>
    <n v="0"/>
    <n v="0"/>
    <n v="1"/>
  </r>
  <r>
    <x v="7"/>
    <x v="1"/>
    <x v="0"/>
    <n v="19"/>
    <s v="SCLA - 19"/>
    <s v="5-Friday"/>
    <d v="1899-12-30T19:01:00"/>
    <x v="2"/>
    <s v="loose van"/>
    <n v="0"/>
    <n v="4.743058933319408"/>
    <n v="0"/>
    <n v="0.54"/>
    <n v="0.46"/>
    <n v="0"/>
    <n v="0"/>
    <n v="0"/>
    <n v="0"/>
    <n v="0"/>
    <n v="1"/>
  </r>
  <r>
    <x v="7"/>
    <x v="1"/>
    <x v="0"/>
    <n v="19"/>
    <s v="SCLA - 20"/>
    <s v="5-Friday"/>
    <d v="1899-12-30T19:18:00"/>
    <x v="2"/>
    <s v="loose van"/>
    <n v="0"/>
    <n v="7.743058933319408"/>
    <n v="0"/>
    <n v="0.54"/>
    <n v="0.46"/>
    <n v="0"/>
    <n v="0"/>
    <n v="0"/>
    <n v="0"/>
    <n v="0"/>
    <n v="1"/>
  </r>
  <r>
    <x v="7"/>
    <x v="1"/>
    <x v="0"/>
    <n v="19"/>
    <s v="SCLA - 21"/>
    <s v="5-Friday"/>
    <d v="1899-12-30T19:55:00"/>
    <x v="2"/>
    <s v="loose van"/>
    <n v="0"/>
    <n v="19.743058933319407"/>
    <n v="0"/>
    <n v="0.54"/>
    <n v="0.46"/>
    <n v="0"/>
    <n v="0"/>
    <n v="0"/>
    <n v="0"/>
    <n v="0"/>
    <n v="1"/>
  </r>
  <r>
    <x v="7"/>
    <x v="1"/>
    <x v="0"/>
    <n v="20"/>
    <s v="SCLA - 22"/>
    <s v="5-Friday"/>
    <d v="1899-12-30T20:23:00"/>
    <x v="2"/>
    <s v="loose van"/>
    <n v="0"/>
    <n v="13.743058933319409"/>
    <n v="0"/>
    <n v="0.54"/>
    <n v="0.46"/>
    <n v="0"/>
    <n v="0"/>
    <n v="0"/>
    <n v="0"/>
    <n v="0"/>
    <n v="1"/>
  </r>
  <r>
    <x v="7"/>
    <x v="1"/>
    <x v="0"/>
    <n v="19"/>
    <s v="SCLA - 23"/>
    <s v="5-Friday"/>
    <d v="1899-12-30T19:37:00"/>
    <x v="2"/>
    <s v="loose van"/>
    <n v="0"/>
    <n v="15.743058933319409"/>
    <n v="0"/>
    <n v="0.54"/>
    <n v="0.46"/>
    <n v="0"/>
    <n v="0"/>
    <n v="0"/>
    <n v="0"/>
    <n v="0"/>
    <n v="1"/>
  </r>
  <r>
    <x v="7"/>
    <x v="1"/>
    <x v="0"/>
    <n v="19"/>
    <s v="SCLA - 24"/>
    <s v="5-Friday"/>
    <d v="1899-12-30T19:44:00"/>
    <x v="2"/>
    <s v="loose van"/>
    <n v="0"/>
    <n v="18.743058933319407"/>
    <n v="0"/>
    <n v="0.54"/>
    <n v="0.46"/>
    <n v="0"/>
    <n v="0"/>
    <n v="0"/>
    <n v="0"/>
    <n v="0"/>
    <n v="1"/>
  </r>
  <r>
    <x v="7"/>
    <x v="1"/>
    <x v="0"/>
    <n v="19"/>
    <s v="SCLA - 25"/>
    <s v="5-Friday"/>
    <d v="1899-12-30T19:07:00"/>
    <x v="2"/>
    <s v="loose van"/>
    <n v="0"/>
    <n v="22.743058933319407"/>
    <n v="0"/>
    <n v="0.54"/>
    <n v="0.46"/>
    <n v="0"/>
    <n v="0"/>
    <n v="0"/>
    <n v="0"/>
    <n v="0"/>
    <n v="1"/>
  </r>
  <r>
    <x v="7"/>
    <x v="1"/>
    <x v="0"/>
    <n v="20"/>
    <s v="SCLA - 26"/>
    <s v="5-Friday"/>
    <d v="1899-12-30T20:45:00"/>
    <x v="2"/>
    <s v="loose van"/>
    <n v="0"/>
    <n v="14.743058933319409"/>
    <n v="0"/>
    <n v="0.54"/>
    <n v="0.46"/>
    <n v="0"/>
    <n v="0"/>
    <n v="0"/>
    <n v="0"/>
    <n v="0"/>
    <n v="1"/>
  </r>
  <r>
    <x v="7"/>
    <x v="1"/>
    <x v="0"/>
    <n v="18"/>
    <s v="SCLA - 27"/>
    <s v="5-Friday"/>
    <d v="1899-12-30T18:45:00"/>
    <x v="2"/>
    <s v="loose van"/>
    <n v="0"/>
    <n v="11.743058933319409"/>
    <n v="0"/>
    <n v="0.54"/>
    <n v="0.46"/>
    <n v="0"/>
    <n v="0"/>
    <n v="0"/>
    <n v="0"/>
    <n v="0"/>
    <n v="1"/>
  </r>
  <r>
    <x v="7"/>
    <x v="1"/>
    <x v="0"/>
    <n v="19"/>
    <s v="SCLA - 28"/>
    <s v="5-Friday"/>
    <d v="1899-12-30T19:32:00"/>
    <x v="2"/>
    <s v="loose van"/>
    <n v="0"/>
    <n v="20.743058933319407"/>
    <n v="0"/>
    <n v="0.54"/>
    <n v="0.46"/>
    <n v="0"/>
    <n v="0"/>
    <n v="0"/>
    <n v="0"/>
    <n v="0"/>
    <n v="1"/>
  </r>
  <r>
    <x v="7"/>
    <x v="1"/>
    <x v="0"/>
    <n v="19"/>
    <s v="SCLA - 29"/>
    <s v="5-Friday"/>
    <d v="1899-12-30T19:53:00"/>
    <x v="2"/>
    <s v="loose van"/>
    <n v="0"/>
    <n v="12.743058933319409"/>
    <n v="0"/>
    <n v="0.54"/>
    <n v="0.46"/>
    <n v="0"/>
    <n v="0"/>
    <n v="0"/>
    <n v="0"/>
    <n v="0"/>
    <n v="1"/>
  </r>
  <r>
    <x v="7"/>
    <x v="1"/>
    <x v="0"/>
    <n v="19"/>
    <s v="SCLA - 30"/>
    <s v="5-Friday"/>
    <d v="1899-12-30T19:14:20"/>
    <x v="2"/>
    <s v="loose van"/>
    <n v="0"/>
    <n v="8.7430589333194089"/>
    <n v="0"/>
    <n v="0.54"/>
    <n v="0.46"/>
    <n v="0"/>
    <n v="0"/>
    <n v="0"/>
    <n v="0"/>
    <n v="0"/>
    <n v="1"/>
  </r>
  <r>
    <x v="7"/>
    <x v="1"/>
    <x v="0"/>
    <n v="20"/>
    <s v="SCLA - 31"/>
    <s v="5-Friday"/>
    <d v="1899-12-30T20:02:46"/>
    <x v="2"/>
    <s v="loose van"/>
    <n v="0"/>
    <n v="6.743058933319408"/>
    <n v="0"/>
    <n v="0.54"/>
    <n v="0.46"/>
    <n v="0"/>
    <n v="0"/>
    <n v="0"/>
    <n v="0"/>
    <n v="0"/>
    <n v="1"/>
  </r>
  <r>
    <x v="7"/>
    <x v="1"/>
    <x v="0"/>
    <n v="19"/>
    <s v="SCLA - 32"/>
    <s v="5-Friday"/>
    <d v="1899-12-30T19:08:13"/>
    <x v="2"/>
    <s v="loose van"/>
    <n v="0"/>
    <n v="10.743058933319409"/>
    <n v="0"/>
    <n v="0.54"/>
    <n v="0.46"/>
    <n v="0"/>
    <n v="0"/>
    <n v="0"/>
    <n v="0"/>
    <n v="0"/>
    <n v="1"/>
  </r>
  <r>
    <x v="7"/>
    <x v="1"/>
    <x v="0"/>
    <n v="18"/>
    <s v="SCLA - 33"/>
    <s v="5-Friday"/>
    <d v="1899-12-30T18:41:21"/>
    <x v="2"/>
    <s v="loose van"/>
    <n v="0"/>
    <n v="11.743058933319409"/>
    <n v="0"/>
    <n v="0.54"/>
    <n v="0.46"/>
    <n v="0"/>
    <n v="0"/>
    <n v="0"/>
    <n v="0"/>
    <n v="0"/>
    <n v="1"/>
  </r>
  <r>
    <x v="7"/>
    <x v="1"/>
    <x v="0"/>
    <n v="19"/>
    <s v="SCLA - 34"/>
    <s v="5-Friday"/>
    <d v="1899-12-30T19:03:12"/>
    <x v="2"/>
    <s v="loose van"/>
    <n v="0"/>
    <n v="4.743058933319408"/>
    <n v="0"/>
    <n v="0.54"/>
    <n v="0.46"/>
    <n v="0"/>
    <n v="0"/>
    <n v="0"/>
    <n v="0"/>
    <n v="0"/>
    <n v="1"/>
  </r>
  <r>
    <x v="7"/>
    <x v="1"/>
    <x v="0"/>
    <n v="19"/>
    <s v="SCLA - 35"/>
    <s v="5-Friday"/>
    <d v="1899-12-30T19:43:07"/>
    <x v="2"/>
    <s v="loose van"/>
    <n v="0"/>
    <n v="23.743058933319407"/>
    <n v="0"/>
    <n v="0.54"/>
    <n v="0.46"/>
    <n v="0"/>
    <n v="0"/>
    <n v="0"/>
    <n v="0"/>
    <n v="0"/>
    <n v="1"/>
  </r>
  <r>
    <x v="7"/>
    <x v="1"/>
    <x v="0"/>
    <n v="18"/>
    <s v="SCLA - 36"/>
    <s v="5-Friday"/>
    <d v="1899-12-30T18:55:02"/>
    <x v="2"/>
    <s v="loose van"/>
    <n v="0"/>
    <n v="5.743058933319408"/>
    <n v="0"/>
    <n v="0.54"/>
    <n v="0.46"/>
    <n v="0"/>
    <n v="0"/>
    <n v="0"/>
    <n v="0"/>
    <n v="0"/>
    <n v="1"/>
  </r>
  <r>
    <x v="7"/>
    <x v="1"/>
    <x v="0"/>
    <n v="20"/>
    <s v="SCLA - 37"/>
    <s v="5-Friday"/>
    <d v="1899-12-30T20:15:49"/>
    <x v="2"/>
    <s v="loose van"/>
    <n v="0"/>
    <n v="21.743058933319407"/>
    <n v="0"/>
    <n v="0.54"/>
    <n v="0.46"/>
    <n v="0"/>
    <n v="0"/>
    <n v="0"/>
    <n v="0"/>
    <n v="0"/>
    <n v="1"/>
  </r>
  <r>
    <x v="7"/>
    <x v="1"/>
    <x v="0"/>
    <n v="19"/>
    <s v="SCLA - 38"/>
    <s v="5-Friday"/>
    <d v="1899-12-30T19:36:03"/>
    <x v="2"/>
    <s v="loose van"/>
    <n v="0"/>
    <n v="7.743058933319408"/>
    <n v="0"/>
    <n v="0.54"/>
    <n v="0.46"/>
    <n v="0"/>
    <n v="0"/>
    <n v="0"/>
    <n v="0"/>
    <n v="0"/>
    <n v="1"/>
  </r>
  <r>
    <x v="7"/>
    <x v="1"/>
    <x v="0"/>
    <n v="19"/>
    <s v="SCLA - 39"/>
    <s v="5-Friday"/>
    <d v="1899-12-30T19:41:11"/>
    <x v="2"/>
    <s v="loose van"/>
    <n v="0"/>
    <n v="24.743058933319407"/>
    <n v="0"/>
    <n v="0.54"/>
    <n v="0.46"/>
    <n v="0"/>
    <n v="0"/>
    <n v="0"/>
    <n v="0"/>
    <n v="0"/>
    <n v="1"/>
  </r>
  <r>
    <x v="7"/>
    <x v="1"/>
    <x v="0"/>
    <n v="20"/>
    <s v="SCLA - 40"/>
    <s v="5-Friday"/>
    <d v="1899-12-30T20:17:21"/>
    <x v="2"/>
    <s v="loose van"/>
    <n v="0"/>
    <n v="6.743058933319408"/>
    <n v="0"/>
    <n v="0.54"/>
    <n v="0.46"/>
    <n v="0"/>
    <n v="0"/>
    <n v="0"/>
    <n v="0"/>
    <n v="0"/>
    <n v="1"/>
  </r>
  <r>
    <x v="7"/>
    <x v="1"/>
    <x v="0"/>
    <n v="18"/>
    <s v="SCLA - 41"/>
    <s v="5-Friday"/>
    <d v="1899-12-30T18:28:31"/>
    <x v="2"/>
    <s v="loose van"/>
    <n v="0"/>
    <n v="17.743058933319407"/>
    <n v="0"/>
    <n v="0.54"/>
    <n v="0.46"/>
    <n v="0"/>
    <n v="0"/>
    <n v="0"/>
    <n v="0"/>
    <n v="0"/>
    <n v="1"/>
  </r>
  <r>
    <x v="7"/>
    <x v="1"/>
    <x v="0"/>
    <n v="20"/>
    <s v="SCLA - 42"/>
    <s v="5-Friday"/>
    <d v="1899-12-30T20:09:32"/>
    <x v="2"/>
    <s v="loose van"/>
    <n v="0"/>
    <n v="23.743058933319407"/>
    <n v="0"/>
    <n v="0.54"/>
    <n v="0.46"/>
    <n v="0"/>
    <n v="0"/>
    <n v="0"/>
    <n v="0"/>
    <n v="0"/>
    <n v="1"/>
  </r>
  <r>
    <x v="7"/>
    <x v="1"/>
    <x v="0"/>
    <n v="20"/>
    <s v="SCLA - 43"/>
    <s v="5-Friday"/>
    <d v="1899-12-30T20:04:34"/>
    <x v="2"/>
    <s v="loose van"/>
    <n v="0"/>
    <n v="20.743058933319407"/>
    <n v="0"/>
    <n v="0.54"/>
    <n v="0.46"/>
    <n v="0"/>
    <n v="0"/>
    <n v="0"/>
    <n v="0"/>
    <n v="0"/>
    <n v="1"/>
  </r>
  <r>
    <x v="7"/>
    <x v="1"/>
    <x v="0"/>
    <n v="19"/>
    <s v="SCLA - 44"/>
    <s v="5-Friday"/>
    <d v="1899-12-30T19:01:51"/>
    <x v="2"/>
    <s v="loose van"/>
    <n v="0"/>
    <n v="6.743058933319408"/>
    <n v="0"/>
    <n v="0.54"/>
    <n v="0.46"/>
    <n v="0"/>
    <n v="0"/>
    <n v="0"/>
    <n v="0"/>
    <n v="0"/>
    <n v="1"/>
  </r>
  <r>
    <x v="7"/>
    <x v="1"/>
    <x v="0"/>
    <n v="18"/>
    <s v="SCLA - 45"/>
    <s v="5-Friday"/>
    <d v="1899-12-30T18:56:10"/>
    <x v="2"/>
    <s v="loose van"/>
    <n v="0"/>
    <n v="19.743058933319407"/>
    <n v="0"/>
    <n v="0.54"/>
    <n v="0.46"/>
    <n v="0"/>
    <n v="0"/>
    <n v="0"/>
    <n v="0"/>
    <n v="0"/>
    <n v="1"/>
  </r>
  <r>
    <x v="7"/>
    <x v="1"/>
    <x v="0"/>
    <n v="18"/>
    <s v="SCLA - 46"/>
    <s v="5-Friday"/>
    <d v="1899-12-30T18:39:11"/>
    <x v="2"/>
    <s v="loose van"/>
    <n v="0"/>
    <n v="11.743058933319409"/>
    <n v="0"/>
    <n v="0.54"/>
    <n v="0.46"/>
    <n v="0"/>
    <n v="0"/>
    <n v="0"/>
    <n v="0"/>
    <n v="0"/>
    <n v="1"/>
  </r>
  <r>
    <x v="7"/>
    <x v="1"/>
    <x v="0"/>
    <n v="18"/>
    <s v="SCLA - 47"/>
    <s v="5-Friday"/>
    <d v="1899-12-30T18:27:56"/>
    <x v="2"/>
    <s v="loose van"/>
    <n v="0"/>
    <n v="20.743058933319407"/>
    <n v="0"/>
    <n v="0.54"/>
    <n v="0.46"/>
    <n v="0"/>
    <n v="0"/>
    <n v="0"/>
    <n v="0"/>
    <n v="0"/>
    <n v="1"/>
  </r>
  <r>
    <x v="7"/>
    <x v="1"/>
    <x v="0"/>
    <n v="18"/>
    <s v="SCLA - 48"/>
    <s v="5-Friday"/>
    <d v="1899-12-30T18:17:21"/>
    <x v="2"/>
    <s v="loose van"/>
    <n v="0"/>
    <n v="17.743058933319407"/>
    <n v="0"/>
    <n v="0.54"/>
    <n v="0.46"/>
    <n v="0"/>
    <n v="0"/>
    <n v="0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8"/>
    <x v="1"/>
    <x v="0"/>
    <n v="18"/>
    <s v="DELIVERY DOM - HW 30%"/>
    <s v="5-Friday"/>
    <d v="1899-12-30T18:05:36"/>
    <x v="2"/>
    <s v="loose van"/>
    <n v="0"/>
    <n v="51.057692307692328"/>
    <n v="0"/>
    <n v="0.05"/>
    <n v="0.8"/>
    <n v="0"/>
    <n v="0"/>
    <n v="0.15"/>
    <n v="0"/>
    <n v="0"/>
    <n v="1"/>
  </r>
  <r>
    <x v="9"/>
    <x v="1"/>
    <x v="1"/>
    <n v="8"/>
    <s v="ECOMMERCE"/>
    <s v="5-Friday"/>
    <d v="1899-12-30T08:24:50"/>
    <x v="2"/>
    <s v="loose van"/>
    <n v="0"/>
    <n v="73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00:57"/>
    <x v="2"/>
    <s v="loose van"/>
    <n v="0"/>
    <n v="80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42:56"/>
    <x v="2"/>
    <s v="loose van"/>
    <n v="0"/>
    <n v="65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17:24"/>
    <x v="2"/>
    <s v="loose van"/>
    <n v="0"/>
    <n v="78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21:21"/>
    <x v="2"/>
    <s v="loose van"/>
    <n v="0"/>
    <n v="60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52:14"/>
    <x v="2"/>
    <s v="loose van"/>
    <n v="0"/>
    <n v="81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07:13"/>
    <x v="2"/>
    <s v="loose van"/>
    <n v="0"/>
    <n v="67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56:39"/>
    <x v="2"/>
    <s v="loose van"/>
    <n v="0"/>
    <n v="59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19:33"/>
    <x v="2"/>
    <s v="loose van"/>
    <n v="0"/>
    <n v="58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02:25"/>
    <x v="2"/>
    <s v="loose van"/>
    <n v="0"/>
    <n v="57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24:41"/>
    <x v="2"/>
    <s v="loose van"/>
    <n v="0"/>
    <n v="65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40:17"/>
    <x v="2"/>
    <s v="loose van"/>
    <n v="0"/>
    <n v="57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09:04"/>
    <x v="2"/>
    <s v="loose van"/>
    <n v="0"/>
    <n v="66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18:47"/>
    <x v="2"/>
    <s v="loose van"/>
    <n v="0"/>
    <n v="87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13:26"/>
    <x v="2"/>
    <s v="loose van"/>
    <n v="0"/>
    <n v="66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19:47"/>
    <x v="2"/>
    <s v="loose van"/>
    <n v="0"/>
    <n v="64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06:26"/>
    <x v="2"/>
    <s v="loose van"/>
    <n v="0"/>
    <n v="84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19:58"/>
    <x v="2"/>
    <s v="loose van"/>
    <n v="0"/>
    <n v="59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32:16"/>
    <x v="2"/>
    <s v="loose van"/>
    <n v="0"/>
    <n v="70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01:21"/>
    <x v="2"/>
    <s v="loose van"/>
    <n v="0"/>
    <n v="87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28:11"/>
    <x v="2"/>
    <s v="loose van"/>
    <n v="0"/>
    <n v="70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23:40"/>
    <x v="2"/>
    <s v="loose van"/>
    <n v="0"/>
    <n v="86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18:34"/>
    <x v="2"/>
    <s v="loose van"/>
    <n v="0"/>
    <n v="70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07:01"/>
    <x v="2"/>
    <s v="loose van"/>
    <n v="0"/>
    <n v="71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23:35"/>
    <x v="2"/>
    <s v="loose van"/>
    <n v="0"/>
    <n v="76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35:30"/>
    <x v="2"/>
    <s v="loose van"/>
    <n v="0"/>
    <n v="66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29:51"/>
    <x v="2"/>
    <s v="loose van"/>
    <n v="0"/>
    <n v="83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36:37"/>
    <x v="2"/>
    <s v="loose van"/>
    <n v="0"/>
    <n v="85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40:31"/>
    <x v="2"/>
    <s v="loose van"/>
    <n v="0"/>
    <n v="73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02:07"/>
    <x v="2"/>
    <s v="loose van"/>
    <n v="0"/>
    <n v="75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41:06"/>
    <x v="2"/>
    <s v="loose van"/>
    <n v="0"/>
    <n v="74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55:52"/>
    <x v="2"/>
    <s v="loose van"/>
    <n v="0"/>
    <n v="70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55:44"/>
    <x v="2"/>
    <s v="loose van"/>
    <n v="0"/>
    <n v="70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36:26"/>
    <x v="2"/>
    <s v="loose van"/>
    <n v="0"/>
    <n v="62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09:37"/>
    <x v="2"/>
    <s v="loose van"/>
    <n v="0"/>
    <n v="64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31:14"/>
    <x v="2"/>
    <s v="loose van"/>
    <n v="0"/>
    <n v="62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22:34"/>
    <x v="2"/>
    <s v="loose van"/>
    <n v="0"/>
    <n v="62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09:21"/>
    <x v="2"/>
    <s v="loose van"/>
    <n v="0"/>
    <n v="79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52:45"/>
    <x v="2"/>
    <s v="loose van"/>
    <n v="0"/>
    <n v="73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40:25"/>
    <x v="2"/>
    <s v="loose van"/>
    <n v="0"/>
    <n v="68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55:04"/>
    <x v="2"/>
    <s v="loose van"/>
    <n v="0"/>
    <n v="74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32:29"/>
    <x v="2"/>
    <s v="loose van"/>
    <n v="0"/>
    <n v="84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02:36"/>
    <x v="2"/>
    <s v="loose van"/>
    <n v="0"/>
    <n v="81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16:54"/>
    <x v="2"/>
    <s v="loose van"/>
    <n v="0"/>
    <n v="75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45:23"/>
    <x v="2"/>
    <s v="loose van"/>
    <n v="0"/>
    <n v="83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38:38"/>
    <x v="2"/>
    <s v="loose van"/>
    <n v="0"/>
    <n v="61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46:48"/>
    <x v="2"/>
    <s v="loose van"/>
    <n v="0"/>
    <n v="58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26:47"/>
    <x v="2"/>
    <s v="loose van"/>
    <n v="0"/>
    <n v="83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19:04"/>
    <x v="2"/>
    <s v="loose van"/>
    <n v="0"/>
    <n v="58.415412142857058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51:24"/>
    <x v="2"/>
    <s v="loose van"/>
    <n v="0"/>
    <n v="88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21:26"/>
    <x v="2"/>
    <s v="loose van"/>
    <n v="0"/>
    <n v="73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15:12"/>
    <x v="2"/>
    <s v="loose van"/>
    <n v="0"/>
    <n v="71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23:32"/>
    <x v="2"/>
    <s v="loose van"/>
    <n v="0"/>
    <n v="67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33:26"/>
    <x v="2"/>
    <s v="loose van"/>
    <n v="0"/>
    <n v="81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50:34"/>
    <x v="2"/>
    <s v="loose van"/>
    <n v="0"/>
    <n v="67.415412142857065"/>
    <n v="0"/>
    <n v="0"/>
    <n v="0.78"/>
    <n v="0"/>
    <n v="0"/>
    <n v="0.02"/>
    <n v="0.02"/>
    <n v="0.18"/>
    <n v="1"/>
  </r>
  <r>
    <x v="9"/>
    <x v="1"/>
    <x v="1"/>
    <n v="8"/>
    <s v="ECOMMERCE"/>
    <s v="5-Friday"/>
    <d v="1899-12-30T08:24:50"/>
    <x v="2"/>
    <s v="loose van"/>
    <n v="0"/>
    <n v="82.415412142857065"/>
    <n v="0"/>
    <n v="0"/>
    <n v="0.78"/>
    <n v="0"/>
    <n v="0"/>
    <n v="0.02"/>
    <n v="0.02"/>
    <n v="0.18"/>
    <n v="1"/>
  </r>
  <r>
    <x v="10"/>
    <x v="1"/>
    <x v="1"/>
    <n v="8"/>
    <s v="DELIVERY DOM - HW 70%"/>
    <s v="5-Friday"/>
    <d v="1899-12-30T08:53:49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51:22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36:50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13:44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13:23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03:16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18:39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37:48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12:48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42:18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06:03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13:56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70%"/>
    <s v="5-Friday"/>
    <d v="1899-12-30T08:35:14"/>
    <x v="1"/>
    <s v="loose van"/>
    <n v="0"/>
    <n v="169.71923424902363"/>
    <n v="0"/>
    <n v="0"/>
    <n v="0.8"/>
    <n v="0"/>
    <n v="0"/>
    <n v="0"/>
    <n v="0"/>
    <n v="0.2"/>
    <n v="1"/>
  </r>
  <r>
    <x v="10"/>
    <x v="1"/>
    <x v="1"/>
    <n v="8"/>
    <s v="DELIVERY DOM - HW 30% NEW"/>
    <s v="5-Friday"/>
    <d v="1899-12-30T08:36:34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46:37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33:16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50:56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54:31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31:16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36:16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46:10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59:00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07:44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31:13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43:17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15:43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11:53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52:12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25:14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06:46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42:05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53:26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55:08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15:24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44:02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8"/>
    <s v="DELIVERY DOM - HW 30% NEW"/>
    <s v="5-Friday"/>
    <d v="1899-12-30T08:04:08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58:02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49:21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57:16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30:41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00:51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24:34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41:47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17:51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10:19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09:15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29:54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19:35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00:43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06:21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19:46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0"/>
    <x v="1"/>
    <x v="1"/>
    <n v="9"/>
    <s v="DELIVERY DOM - HW 30% NEW"/>
    <s v="5-Friday"/>
    <d v="1899-12-30T09:11:08"/>
    <x v="2"/>
    <s v="loose van"/>
    <n v="0"/>
    <n v="52.284066431179177"/>
    <n v="0"/>
    <n v="2.4255898366606174E-2"/>
    <n v="0.71147005444646116"/>
    <n v="0"/>
    <n v="0"/>
    <n v="0.11703266787658805"/>
    <n v="0.10328493647912886"/>
    <n v="4.3956442831215983E-2"/>
    <n v="1"/>
  </r>
  <r>
    <x v="11"/>
    <x v="1"/>
    <x v="1"/>
    <n v="9"/>
    <s v="SCLA - 1"/>
    <s v="5-Friday"/>
    <d v="1899-12-30T09:56:54"/>
    <x v="2"/>
    <s v="loose van"/>
    <n v="0"/>
    <n v="64.076287245792628"/>
    <n v="0"/>
    <n v="0.42"/>
    <n v="0.57999999999999996"/>
    <n v="0"/>
    <n v="0"/>
    <n v="0"/>
    <n v="0"/>
    <n v="0"/>
    <n v="1"/>
  </r>
  <r>
    <x v="11"/>
    <x v="1"/>
    <x v="1"/>
    <n v="10"/>
    <s v="SCLA - 2"/>
    <s v="5-Friday"/>
    <d v="1899-12-30T10:07:09"/>
    <x v="2"/>
    <s v="loose van"/>
    <n v="0"/>
    <n v="38.076287245792621"/>
    <n v="0"/>
    <n v="0.42"/>
    <n v="0.57999999999999996"/>
    <n v="0"/>
    <n v="0"/>
    <n v="0"/>
    <n v="0"/>
    <n v="0"/>
    <n v="1"/>
  </r>
  <r>
    <x v="11"/>
    <x v="1"/>
    <x v="1"/>
    <n v="9"/>
    <s v="SCLA - 3"/>
    <s v="5-Friday"/>
    <d v="1899-12-30T09:20:25"/>
    <x v="2"/>
    <s v="loose van"/>
    <n v="0"/>
    <n v="40.076287245792621"/>
    <n v="0"/>
    <n v="0.42"/>
    <n v="0.57999999999999996"/>
    <n v="0"/>
    <n v="0"/>
    <n v="0"/>
    <n v="0"/>
    <n v="0"/>
    <n v="1"/>
  </r>
  <r>
    <x v="11"/>
    <x v="1"/>
    <x v="1"/>
    <n v="9"/>
    <s v="SCLA - 4"/>
    <s v="5-Friday"/>
    <d v="1899-12-30T09:47:11"/>
    <x v="2"/>
    <s v="loose van"/>
    <n v="0"/>
    <n v="57.076287245792621"/>
    <n v="0"/>
    <n v="0.42"/>
    <n v="0.57999999999999996"/>
    <n v="0"/>
    <n v="0"/>
    <n v="0"/>
    <n v="0"/>
    <n v="0"/>
    <n v="1"/>
  </r>
  <r>
    <x v="11"/>
    <x v="1"/>
    <x v="1"/>
    <n v="9"/>
    <s v="SCLA - 5"/>
    <s v="5-Friday"/>
    <d v="1899-12-30T09:57:06"/>
    <x v="2"/>
    <s v="loose van"/>
    <n v="0"/>
    <n v="53.076287245792621"/>
    <n v="0"/>
    <n v="0.42"/>
    <n v="0.57999999999999996"/>
    <n v="0"/>
    <n v="0"/>
    <n v="0"/>
    <n v="0"/>
    <n v="0"/>
    <n v="1"/>
  </r>
  <r>
    <x v="11"/>
    <x v="1"/>
    <x v="1"/>
    <n v="10"/>
    <s v="SCLA - 6"/>
    <s v="5-Friday"/>
    <d v="1899-12-30T10:07:23"/>
    <x v="2"/>
    <s v="loose van"/>
    <n v="0"/>
    <n v="52.076287245792621"/>
    <n v="0"/>
    <n v="0.42"/>
    <n v="0.57999999999999996"/>
    <n v="0"/>
    <n v="0"/>
    <n v="0"/>
    <n v="0"/>
    <n v="0"/>
    <n v="1"/>
  </r>
  <r>
    <x v="11"/>
    <x v="1"/>
    <x v="1"/>
    <n v="10"/>
    <s v="SCLA - 7"/>
    <s v="5-Friday"/>
    <d v="1899-12-30T10:06:00"/>
    <x v="2"/>
    <s v="loose van"/>
    <n v="0"/>
    <n v="51.076287245792621"/>
    <n v="0"/>
    <n v="0.42"/>
    <n v="0.57999999999999996"/>
    <n v="0"/>
    <n v="0"/>
    <n v="0"/>
    <n v="0"/>
    <n v="0"/>
    <n v="1"/>
  </r>
  <r>
    <x v="11"/>
    <x v="1"/>
    <x v="1"/>
    <n v="10"/>
    <s v="SCLA - 8"/>
    <s v="5-Friday"/>
    <d v="1899-12-30T10:05:33"/>
    <x v="2"/>
    <s v="loose van"/>
    <n v="0"/>
    <n v="54.076287245792621"/>
    <n v="0"/>
    <n v="0.42"/>
    <n v="0.57999999999999996"/>
    <n v="0"/>
    <n v="0"/>
    <n v="0"/>
    <n v="0"/>
    <n v="0"/>
    <n v="1"/>
  </r>
  <r>
    <x v="11"/>
    <x v="1"/>
    <x v="1"/>
    <n v="10"/>
    <s v="SCLA - 9"/>
    <s v="5-Friday"/>
    <d v="1899-12-30T10:00:54"/>
    <x v="2"/>
    <s v="loose van"/>
    <n v="0"/>
    <n v="64.076287245792628"/>
    <n v="0"/>
    <n v="0.42"/>
    <n v="0.57999999999999996"/>
    <n v="0"/>
    <n v="0"/>
    <n v="0"/>
    <n v="0"/>
    <n v="0"/>
    <n v="1"/>
  </r>
  <r>
    <x v="11"/>
    <x v="1"/>
    <x v="1"/>
    <n v="9"/>
    <s v="SCLA - 10"/>
    <s v="5-Friday"/>
    <d v="1899-12-30T09:19:29"/>
    <x v="2"/>
    <s v="loose van"/>
    <n v="0"/>
    <n v="38.076287245792621"/>
    <n v="0"/>
    <n v="0.42"/>
    <n v="0.57999999999999996"/>
    <n v="0"/>
    <n v="0"/>
    <n v="0"/>
    <n v="0"/>
    <n v="0"/>
    <n v="1"/>
  </r>
  <r>
    <x v="11"/>
    <x v="1"/>
    <x v="1"/>
    <n v="9"/>
    <s v="SCLA - 11"/>
    <s v="5-Friday"/>
    <d v="1899-12-30T09:35:51"/>
    <x v="2"/>
    <s v="loose van"/>
    <n v="0"/>
    <n v="63.076287245792635"/>
    <n v="0"/>
    <n v="0.42"/>
    <n v="0.57999999999999996"/>
    <n v="0"/>
    <n v="0"/>
    <n v="0"/>
    <n v="0"/>
    <n v="0"/>
    <n v="1"/>
  </r>
  <r>
    <x v="11"/>
    <x v="1"/>
    <x v="1"/>
    <n v="9"/>
    <s v="SCLA - 12"/>
    <s v="5-Friday"/>
    <d v="1899-12-30T09:59:13"/>
    <x v="2"/>
    <s v="loose van"/>
    <n v="0"/>
    <n v="43.076287245792621"/>
    <n v="0"/>
    <n v="0.42"/>
    <n v="0.57999999999999996"/>
    <n v="0"/>
    <n v="0"/>
    <n v="0"/>
    <n v="0"/>
    <n v="0"/>
    <n v="1"/>
  </r>
  <r>
    <x v="11"/>
    <x v="1"/>
    <x v="1"/>
    <n v="9"/>
    <s v="SCLA - 13"/>
    <s v="5-Friday"/>
    <d v="1899-12-30T09:06:53"/>
    <x v="2"/>
    <s v="loose van"/>
    <n v="0"/>
    <n v="47.076287245792621"/>
    <n v="0"/>
    <n v="0.42"/>
    <n v="0.57999999999999996"/>
    <n v="0"/>
    <n v="0"/>
    <n v="0"/>
    <n v="0"/>
    <n v="0"/>
    <n v="1"/>
  </r>
  <r>
    <x v="11"/>
    <x v="1"/>
    <x v="1"/>
    <n v="9"/>
    <s v="SCLA - 14"/>
    <s v="5-Friday"/>
    <d v="1899-12-30T09:25:40"/>
    <x v="2"/>
    <s v="loose van"/>
    <n v="0"/>
    <n v="58.076287245792621"/>
    <n v="0"/>
    <n v="0.42"/>
    <n v="0.57999999999999996"/>
    <n v="0"/>
    <n v="0"/>
    <n v="0"/>
    <n v="0"/>
    <n v="0"/>
    <n v="1"/>
  </r>
  <r>
    <x v="11"/>
    <x v="1"/>
    <x v="1"/>
    <n v="9"/>
    <s v="SCLA - 15"/>
    <s v="5-Friday"/>
    <d v="1899-12-30T09:30:20"/>
    <x v="2"/>
    <s v="loose van"/>
    <n v="0"/>
    <n v="39.076287245792621"/>
    <n v="0"/>
    <n v="0.42"/>
    <n v="0.57999999999999996"/>
    <n v="0"/>
    <n v="0"/>
    <n v="0"/>
    <n v="0"/>
    <n v="0"/>
    <n v="1"/>
  </r>
  <r>
    <x v="11"/>
    <x v="1"/>
    <x v="1"/>
    <n v="9"/>
    <s v="SCLA - 16"/>
    <s v="5-Friday"/>
    <d v="1899-12-30T09:10:22"/>
    <x v="2"/>
    <s v="loose van"/>
    <n v="0"/>
    <n v="40.076287245792621"/>
    <n v="0"/>
    <n v="0.42"/>
    <n v="0.57999999999999996"/>
    <n v="0"/>
    <n v="0"/>
    <n v="0"/>
    <n v="0"/>
    <n v="0"/>
    <n v="1"/>
  </r>
  <r>
    <x v="11"/>
    <x v="1"/>
    <x v="1"/>
    <n v="9"/>
    <s v="SCLA - 17"/>
    <s v="5-Friday"/>
    <d v="1899-12-30T09:58:07"/>
    <x v="2"/>
    <s v="loose van"/>
    <n v="0"/>
    <n v="58.076287245792621"/>
    <n v="0"/>
    <n v="0.42"/>
    <n v="0.57999999999999996"/>
    <n v="0"/>
    <n v="0"/>
    <n v="0"/>
    <n v="0"/>
    <n v="0"/>
    <n v="1"/>
  </r>
  <r>
    <x v="11"/>
    <x v="1"/>
    <x v="1"/>
    <n v="10"/>
    <s v="SCLA - 18"/>
    <s v="5-Friday"/>
    <d v="1899-12-30T10:05:59"/>
    <x v="2"/>
    <s v="loose van"/>
    <n v="0"/>
    <n v="63.076287245792635"/>
    <n v="0"/>
    <n v="0.42"/>
    <n v="0.57999999999999996"/>
    <n v="0"/>
    <n v="0"/>
    <n v="0"/>
    <n v="0"/>
    <n v="0"/>
    <n v="1"/>
  </r>
  <r>
    <x v="11"/>
    <x v="1"/>
    <x v="1"/>
    <n v="10"/>
    <s v="SCLA - 19"/>
    <s v="5-Friday"/>
    <d v="1899-12-30T10:08:31"/>
    <x v="2"/>
    <s v="loose van"/>
    <n v="0"/>
    <n v="55.076287245792621"/>
    <n v="0"/>
    <n v="0.42"/>
    <n v="0.57999999999999996"/>
    <n v="0"/>
    <n v="0"/>
    <n v="0"/>
    <n v="0"/>
    <n v="0"/>
    <n v="1"/>
  </r>
  <r>
    <x v="11"/>
    <x v="1"/>
    <x v="1"/>
    <n v="9"/>
    <s v="SCLA - 20"/>
    <s v="5-Friday"/>
    <d v="1899-12-30T09:36:22"/>
    <x v="2"/>
    <s v="loose van"/>
    <n v="0"/>
    <n v="53.076287245792621"/>
    <n v="0"/>
    <n v="0.42"/>
    <n v="0.57999999999999996"/>
    <n v="0"/>
    <n v="0"/>
    <n v="0"/>
    <n v="0"/>
    <n v="0"/>
    <n v="1"/>
  </r>
  <r>
    <x v="11"/>
    <x v="1"/>
    <x v="1"/>
    <n v="9"/>
    <s v="SCLA - 21"/>
    <s v="5-Friday"/>
    <d v="1899-12-30T09:08:38"/>
    <x v="2"/>
    <s v="loose van"/>
    <n v="0"/>
    <n v="57.076287245792621"/>
    <n v="0"/>
    <n v="0.42"/>
    <n v="0.57999999999999996"/>
    <n v="0"/>
    <n v="0"/>
    <n v="0"/>
    <n v="0"/>
    <n v="0"/>
    <n v="1"/>
  </r>
  <r>
    <x v="11"/>
    <x v="1"/>
    <x v="1"/>
    <n v="9"/>
    <s v="SCLA - 22"/>
    <s v="5-Friday"/>
    <d v="1899-12-30T09:25:33"/>
    <x v="2"/>
    <s v="loose van"/>
    <n v="0"/>
    <n v="45.076287245792621"/>
    <n v="0"/>
    <n v="0.42"/>
    <n v="0.57999999999999996"/>
    <n v="0"/>
    <n v="0"/>
    <n v="0"/>
    <n v="0"/>
    <n v="0"/>
    <n v="1"/>
  </r>
  <r>
    <x v="11"/>
    <x v="1"/>
    <x v="1"/>
    <n v="9"/>
    <s v="SCLA - 23"/>
    <s v="5-Friday"/>
    <d v="1899-12-30T09:47:37"/>
    <x v="2"/>
    <s v="loose van"/>
    <n v="0"/>
    <n v="35.076287245792621"/>
    <n v="0"/>
    <n v="0.42"/>
    <n v="0.57999999999999996"/>
    <n v="0"/>
    <n v="0"/>
    <n v="0"/>
    <n v="0"/>
    <n v="0"/>
    <n v="1"/>
  </r>
  <r>
    <x v="11"/>
    <x v="1"/>
    <x v="1"/>
    <n v="8"/>
    <s v="SCLA - 24"/>
    <s v="5-Friday"/>
    <d v="1899-12-30T08:39:32"/>
    <x v="2"/>
    <s v="loose van"/>
    <n v="0"/>
    <n v="34.076287245792621"/>
    <n v="0"/>
    <n v="0.42"/>
    <n v="0.57999999999999996"/>
    <n v="0"/>
    <n v="0"/>
    <n v="0"/>
    <n v="0"/>
    <n v="0"/>
    <n v="1"/>
  </r>
  <r>
    <x v="11"/>
    <x v="1"/>
    <x v="1"/>
    <n v="9"/>
    <s v="SCLA - 25"/>
    <s v="5-Friday"/>
    <d v="1899-12-30T09:58:10"/>
    <x v="2"/>
    <s v="loose van"/>
    <n v="0"/>
    <n v="57.076287245792621"/>
    <n v="0"/>
    <n v="0.42"/>
    <n v="0.57999999999999996"/>
    <n v="0"/>
    <n v="0"/>
    <n v="0"/>
    <n v="0"/>
    <n v="0"/>
    <n v="1"/>
  </r>
  <r>
    <x v="11"/>
    <x v="1"/>
    <x v="1"/>
    <n v="8"/>
    <s v="SCLA - 26"/>
    <s v="5-Friday"/>
    <d v="1899-12-30T08:51:53"/>
    <x v="2"/>
    <s v="loose van"/>
    <n v="0"/>
    <n v="48.076287245792621"/>
    <n v="0"/>
    <n v="0.42"/>
    <n v="0.57999999999999996"/>
    <n v="0"/>
    <n v="0"/>
    <n v="0"/>
    <n v="0"/>
    <n v="0"/>
    <n v="1"/>
  </r>
  <r>
    <x v="11"/>
    <x v="1"/>
    <x v="1"/>
    <n v="8"/>
    <s v="SCLA - 27"/>
    <s v="5-Friday"/>
    <d v="1899-12-30T08:25:29"/>
    <x v="2"/>
    <s v="loose van"/>
    <n v="0"/>
    <n v="49.076287245792621"/>
    <n v="0"/>
    <n v="0.42"/>
    <n v="0.57999999999999996"/>
    <n v="0"/>
    <n v="0"/>
    <n v="0"/>
    <n v="0"/>
    <n v="0"/>
    <n v="1"/>
  </r>
  <r>
    <x v="11"/>
    <x v="1"/>
    <x v="1"/>
    <n v="8"/>
    <s v="SCLA - 28"/>
    <s v="5-Friday"/>
    <d v="1899-12-30T08:11:28"/>
    <x v="2"/>
    <s v="loose van"/>
    <n v="0"/>
    <n v="47.076287245792621"/>
    <n v="0"/>
    <n v="0.42"/>
    <n v="0.57999999999999996"/>
    <n v="0"/>
    <n v="0"/>
    <n v="0"/>
    <n v="0"/>
    <n v="0"/>
    <n v="1"/>
  </r>
  <r>
    <x v="11"/>
    <x v="1"/>
    <x v="1"/>
    <n v="9"/>
    <s v="SCLA - 29"/>
    <s v="5-Friday"/>
    <d v="1899-12-30T09:27:13"/>
    <x v="2"/>
    <s v="loose van"/>
    <n v="0"/>
    <n v="51.076287245792621"/>
    <n v="0"/>
    <n v="0.42"/>
    <n v="0.57999999999999996"/>
    <n v="0"/>
    <n v="0"/>
    <n v="0"/>
    <n v="0"/>
    <n v="0"/>
    <n v="1"/>
  </r>
  <r>
    <x v="11"/>
    <x v="1"/>
    <x v="1"/>
    <n v="8"/>
    <s v="SCLA - 30"/>
    <s v="5-Friday"/>
    <d v="1899-12-30T08:47:59"/>
    <x v="2"/>
    <s v="loose van"/>
    <n v="0"/>
    <n v="40.076287245792621"/>
    <n v="0"/>
    <n v="0.42"/>
    <n v="0.57999999999999996"/>
    <n v="0"/>
    <n v="0"/>
    <n v="0"/>
    <n v="0"/>
    <n v="0"/>
    <n v="1"/>
  </r>
  <r>
    <x v="11"/>
    <x v="1"/>
    <x v="1"/>
    <n v="9"/>
    <s v="SCLA - 31"/>
    <s v="5-Friday"/>
    <d v="1899-12-30T09:54:15"/>
    <x v="2"/>
    <s v="loose van"/>
    <n v="0"/>
    <n v="42.076287245792621"/>
    <n v="0"/>
    <n v="0.42"/>
    <n v="0.57999999999999996"/>
    <n v="0"/>
    <n v="0"/>
    <n v="0"/>
    <n v="0"/>
    <n v="0"/>
    <n v="1"/>
  </r>
  <r>
    <x v="11"/>
    <x v="1"/>
    <x v="1"/>
    <n v="8"/>
    <s v="SCLA - 32"/>
    <s v="5-Friday"/>
    <d v="1899-12-30T08:24:26"/>
    <x v="2"/>
    <s v="loose van"/>
    <n v="0"/>
    <n v="37.076287245792621"/>
    <n v="0"/>
    <n v="0.42"/>
    <n v="0.57999999999999996"/>
    <n v="0"/>
    <n v="0"/>
    <n v="0"/>
    <n v="0"/>
    <n v="0"/>
    <n v="1"/>
  </r>
  <r>
    <x v="11"/>
    <x v="1"/>
    <x v="1"/>
    <n v="9"/>
    <s v="SCLA - 33"/>
    <s v="5-Friday"/>
    <d v="1899-12-30T09:00:56"/>
    <x v="2"/>
    <s v="loose van"/>
    <n v="0"/>
    <n v="45.076287245792621"/>
    <n v="0"/>
    <n v="0.42"/>
    <n v="0.57999999999999996"/>
    <n v="0"/>
    <n v="0"/>
    <n v="0"/>
    <n v="0"/>
    <n v="0"/>
    <n v="1"/>
  </r>
  <r>
    <x v="11"/>
    <x v="1"/>
    <x v="1"/>
    <n v="10"/>
    <s v="SCLA - 34"/>
    <s v="5-Friday"/>
    <d v="1899-12-30T10:01:36"/>
    <x v="2"/>
    <s v="loose van"/>
    <n v="0"/>
    <n v="53.076287245792621"/>
    <n v="0"/>
    <n v="0.42"/>
    <n v="0.57999999999999996"/>
    <n v="0"/>
    <n v="0"/>
    <n v="0"/>
    <n v="0"/>
    <n v="0"/>
    <n v="1"/>
  </r>
  <r>
    <x v="11"/>
    <x v="1"/>
    <x v="1"/>
    <n v="9"/>
    <s v="SCLA - 35"/>
    <s v="5-Friday"/>
    <d v="1899-12-30T09:43:38"/>
    <x v="2"/>
    <s v="loose van"/>
    <n v="0"/>
    <n v="64.076287245792628"/>
    <n v="0"/>
    <n v="0.42"/>
    <n v="0.57999999999999996"/>
    <n v="0"/>
    <n v="0"/>
    <n v="0"/>
    <n v="0"/>
    <n v="0"/>
    <n v="1"/>
  </r>
  <r>
    <x v="11"/>
    <x v="1"/>
    <x v="1"/>
    <n v="9"/>
    <s v="SCLA - 36"/>
    <s v="5-Friday"/>
    <d v="1899-12-30T09:34:43"/>
    <x v="2"/>
    <s v="loose van"/>
    <n v="0"/>
    <n v="52.076287245792621"/>
    <n v="0"/>
    <n v="0.42"/>
    <n v="0.57999999999999996"/>
    <n v="0"/>
    <n v="0"/>
    <n v="0"/>
    <n v="0"/>
    <n v="0"/>
    <n v="1"/>
  </r>
  <r>
    <x v="11"/>
    <x v="1"/>
    <x v="1"/>
    <n v="8"/>
    <s v="SCLA - 37"/>
    <s v="5-Friday"/>
    <d v="1899-12-30T08:53:45"/>
    <x v="2"/>
    <s v="loose van"/>
    <n v="0"/>
    <n v="45.076287245792621"/>
    <n v="0"/>
    <n v="0.42"/>
    <n v="0.57999999999999996"/>
    <n v="0"/>
    <n v="0"/>
    <n v="0"/>
    <n v="0"/>
    <n v="0"/>
    <n v="1"/>
  </r>
  <r>
    <x v="11"/>
    <x v="1"/>
    <x v="1"/>
    <n v="9"/>
    <s v="SCLA - 38"/>
    <s v="5-Friday"/>
    <d v="1899-12-30T09:26:51"/>
    <x v="2"/>
    <s v="loose van"/>
    <n v="0"/>
    <n v="55.076287245792621"/>
    <n v="0"/>
    <n v="0.42"/>
    <n v="0.57999999999999996"/>
    <n v="0"/>
    <n v="0"/>
    <n v="0"/>
    <n v="0"/>
    <n v="0"/>
    <n v="1"/>
  </r>
  <r>
    <x v="11"/>
    <x v="1"/>
    <x v="1"/>
    <n v="9"/>
    <s v="SCLA - 39"/>
    <s v="5-Friday"/>
    <d v="1899-12-30T09:06:10"/>
    <x v="2"/>
    <s v="loose van"/>
    <n v="0"/>
    <n v="34.076287245792621"/>
    <n v="0"/>
    <n v="0.42"/>
    <n v="0.57999999999999996"/>
    <n v="0"/>
    <n v="0"/>
    <n v="0"/>
    <n v="0"/>
    <n v="0"/>
    <n v="1"/>
  </r>
  <r>
    <x v="11"/>
    <x v="1"/>
    <x v="1"/>
    <n v="9"/>
    <s v="SCLA - 40"/>
    <s v="5-Friday"/>
    <d v="1899-12-30T09:04:01"/>
    <x v="2"/>
    <s v="loose van"/>
    <n v="0"/>
    <n v="37.076287245792621"/>
    <n v="0"/>
    <n v="0.42"/>
    <n v="0.57999999999999996"/>
    <n v="0"/>
    <n v="0"/>
    <n v="0"/>
    <n v="0"/>
    <n v="0"/>
    <n v="1"/>
  </r>
  <r>
    <x v="11"/>
    <x v="1"/>
    <x v="1"/>
    <n v="9"/>
    <s v="SCLA - 41"/>
    <s v="5-Friday"/>
    <d v="1899-12-30T09:27:29"/>
    <x v="2"/>
    <s v="loose van"/>
    <n v="0"/>
    <n v="62.076287245792621"/>
    <n v="0"/>
    <n v="0.42"/>
    <n v="0.57999999999999996"/>
    <n v="0"/>
    <n v="0"/>
    <n v="0"/>
    <n v="0"/>
    <n v="0"/>
    <n v="1"/>
  </r>
  <r>
    <x v="11"/>
    <x v="1"/>
    <x v="1"/>
    <n v="9"/>
    <s v="SCLA - 42"/>
    <s v="5-Friday"/>
    <d v="1899-12-30T09:39:46"/>
    <x v="2"/>
    <s v="loose van"/>
    <n v="0"/>
    <n v="34.076287245792621"/>
    <n v="0"/>
    <n v="0.42"/>
    <n v="0.57999999999999996"/>
    <n v="0"/>
    <n v="0"/>
    <n v="0"/>
    <n v="0"/>
    <n v="0"/>
    <n v="1"/>
  </r>
  <r>
    <x v="11"/>
    <x v="1"/>
    <x v="1"/>
    <n v="8"/>
    <s v="SCLA - 43"/>
    <s v="5-Friday"/>
    <d v="1899-12-30T08:31:30"/>
    <x v="2"/>
    <s v="loose van"/>
    <n v="0"/>
    <n v="40.076287245792621"/>
    <n v="0"/>
    <n v="0.42"/>
    <n v="0.57999999999999996"/>
    <n v="0"/>
    <n v="0"/>
    <n v="0"/>
    <n v="0"/>
    <n v="0"/>
    <n v="1"/>
  </r>
  <r>
    <x v="11"/>
    <x v="1"/>
    <x v="1"/>
    <n v="9"/>
    <s v="SCLA - 44"/>
    <s v="5-Friday"/>
    <d v="1899-12-30T09:00:58"/>
    <x v="2"/>
    <s v="loose van"/>
    <n v="0"/>
    <n v="54.076287245792621"/>
    <n v="0"/>
    <n v="0.42"/>
    <n v="0.57999999999999996"/>
    <n v="0"/>
    <n v="0"/>
    <n v="0"/>
    <n v="0"/>
    <n v="0"/>
    <n v="1"/>
  </r>
  <r>
    <x v="11"/>
    <x v="1"/>
    <x v="1"/>
    <n v="9"/>
    <s v="SCLA - 45"/>
    <s v="5-Friday"/>
    <d v="1899-12-30T09:16:33"/>
    <x v="2"/>
    <s v="loose van"/>
    <n v="0"/>
    <n v="51.076287245792621"/>
    <n v="0"/>
    <n v="0.42"/>
    <n v="0.57999999999999996"/>
    <n v="0"/>
    <n v="0"/>
    <n v="0"/>
    <n v="0"/>
    <n v="0"/>
    <n v="1"/>
  </r>
  <r>
    <x v="11"/>
    <x v="1"/>
    <x v="1"/>
    <n v="8"/>
    <s v="SCLA - 46"/>
    <s v="5-Friday"/>
    <d v="1899-12-30T08:45:45"/>
    <x v="2"/>
    <s v="loose van"/>
    <n v="0"/>
    <n v="41.076287245792621"/>
    <n v="0"/>
    <n v="0.42"/>
    <n v="0.57999999999999996"/>
    <n v="0"/>
    <n v="0"/>
    <n v="0"/>
    <n v="0"/>
    <n v="0"/>
    <n v="1"/>
  </r>
  <r>
    <x v="11"/>
    <x v="1"/>
    <x v="1"/>
    <n v="8"/>
    <s v="SCLA - 47"/>
    <s v="5-Friday"/>
    <d v="1899-12-30T08:28:28"/>
    <x v="2"/>
    <s v="loose van"/>
    <n v="0"/>
    <n v="54.076287245792621"/>
    <n v="0"/>
    <n v="0.42"/>
    <n v="0.57999999999999996"/>
    <n v="0"/>
    <n v="0"/>
    <n v="0"/>
    <n v="0"/>
    <n v="0"/>
    <n v="1"/>
  </r>
  <r>
    <x v="11"/>
    <x v="1"/>
    <x v="1"/>
    <n v="8"/>
    <s v="SCLA - 48"/>
    <s v="5-Friday"/>
    <d v="1899-12-30T08:26:37"/>
    <x v="2"/>
    <s v="loose van"/>
    <n v="0"/>
    <n v="47.076287245792621"/>
    <n v="0"/>
    <n v="0.42"/>
    <n v="0.57999999999999996"/>
    <n v="0"/>
    <n v="0"/>
    <n v="0"/>
    <n v="0"/>
    <n v="0"/>
    <n v="1"/>
  </r>
  <r>
    <x v="12"/>
    <x v="1"/>
    <x v="1"/>
    <n v="9"/>
    <s v="VUELTA 01  Dropbox 20% &gt; 9:00"/>
    <s v="5-Friday"/>
    <d v="1899-12-30T09:27:06"/>
    <x v="1"/>
    <s v="loose van"/>
    <n v="0"/>
    <n v="419.92323749999997"/>
    <n v="0"/>
    <n v="0"/>
    <n v="0.78"/>
    <n v="0"/>
    <n v="0"/>
    <n v="0.02"/>
    <n v="0.02"/>
    <n v="0.18"/>
    <n v="1"/>
  </r>
  <r>
    <x v="12"/>
    <x v="1"/>
    <x v="1"/>
    <n v="9"/>
    <s v="VUELTA 02  Dropbox 20% &gt; 9:00"/>
    <s v="5-Friday"/>
    <d v="1899-12-30T09:20:40"/>
    <x v="1"/>
    <s v="loose van"/>
    <n v="0"/>
    <n v="419.92323749999997"/>
    <n v="0"/>
    <n v="0"/>
    <n v="0.78"/>
    <n v="0"/>
    <n v="0"/>
    <n v="0.02"/>
    <n v="0.02"/>
    <n v="0.18"/>
    <n v="1"/>
  </r>
  <r>
    <x v="12"/>
    <x v="1"/>
    <x v="1"/>
    <n v="9"/>
    <s v="VUELTA 03  Dropbox 20% &gt; 9:00"/>
    <s v="5-Friday"/>
    <d v="1899-12-30T09:22:03"/>
    <x v="1"/>
    <s v="loose van"/>
    <n v="0"/>
    <n v="419.92323749999997"/>
    <n v="0"/>
    <n v="0"/>
    <n v="0.78"/>
    <n v="0"/>
    <n v="0"/>
    <n v="0.02"/>
    <n v="0.02"/>
    <n v="0.18"/>
    <n v="1"/>
  </r>
  <r>
    <x v="12"/>
    <x v="1"/>
    <x v="1"/>
    <n v="9"/>
    <s v="VUELTA 04  Dropbox 20% &gt; 9:00"/>
    <s v="5-Friday"/>
    <d v="1899-12-30T09:21:57"/>
    <x v="1"/>
    <s v="loose van"/>
    <n v="0"/>
    <n v="419.92323749999997"/>
    <n v="0"/>
    <n v="0"/>
    <n v="0.78"/>
    <n v="0"/>
    <n v="0"/>
    <n v="0.02"/>
    <n v="0.02"/>
    <n v="0.18"/>
    <n v="1"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  <r>
    <x v="13"/>
    <x v="2"/>
    <x v="2"/>
    <m/>
    <m/>
    <m/>
    <m/>
    <x v="3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8">
  <r>
    <x v="0"/>
    <x v="0"/>
    <x v="0"/>
    <x v="0"/>
    <x v="0"/>
    <x v="0"/>
    <d v="1899-12-30T16:08:36"/>
    <x v="0"/>
    <s v="Loose Trailer"/>
    <n v="0"/>
    <n v="593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4:42:00"/>
    <n v="0"/>
    <n v="472.54534927653924"/>
    <n v="0"/>
    <n v="1.7809498088311779"/>
    <n v="0"/>
    <n v="38.587245858008856"/>
    <n v="80.736391333680075"/>
    <n v="593.6499362770594"/>
  </r>
  <r>
    <x v="0"/>
    <x v="0"/>
    <x v="0"/>
    <x v="1"/>
    <x v="1"/>
    <x v="0"/>
    <d v="1899-12-30T15:29:51"/>
    <x v="0"/>
    <s v="Loose Trailer"/>
    <n v="0"/>
    <n v="521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7:40:00"/>
    <n v="0"/>
    <n v="415.23334927653923"/>
    <n v="0"/>
    <n v="1.564949808831178"/>
    <n v="0"/>
    <n v="33.907245858008856"/>
    <n v="70.944391333680073"/>
    <n v="521.6499362770594"/>
  </r>
  <r>
    <x v="0"/>
    <x v="0"/>
    <x v="0"/>
    <x v="0"/>
    <x v="2"/>
    <x v="0"/>
    <d v="1899-12-30T16:30:26"/>
    <x v="0"/>
    <s v="Loose Trailer"/>
    <n v="0"/>
    <n v="433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8:15:00"/>
    <n v="0"/>
    <n v="345.18534927653923"/>
    <n v="0"/>
    <n v="1.3009498088311779"/>
    <n v="0"/>
    <n v="28.187245858008854"/>
    <n v="58.97639133368007"/>
    <n v="433.64993627705934"/>
  </r>
  <r>
    <x v="0"/>
    <x v="0"/>
    <x v="0"/>
    <x v="0"/>
    <x v="3"/>
    <x v="0"/>
    <d v="1899-12-30T16:41:54"/>
    <x v="0"/>
    <s v="Loose Trailer"/>
    <n v="0"/>
    <n v="461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20:30:00"/>
    <n v="0"/>
    <n v="367.47334927653918"/>
    <n v="0"/>
    <n v="1.3849498088311778"/>
    <n v="0"/>
    <n v="30.007245858008854"/>
    <n v="62.78439133368007"/>
    <n v="461.64993627705923"/>
  </r>
  <r>
    <x v="0"/>
    <x v="0"/>
    <x v="0"/>
    <x v="2"/>
    <x v="4"/>
    <x v="0"/>
    <d v="1899-12-30T17:38:30"/>
    <x v="0"/>
    <s v="Loose Trailer"/>
    <n v="0"/>
    <n v="514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02:55:00"/>
    <n v="0"/>
    <n v="409.66134927653923"/>
    <n v="0"/>
    <n v="1.5439498088311778"/>
    <n v="0"/>
    <n v="33.452245858008851"/>
    <n v="69.992391333680061"/>
    <n v="514.64993627705928"/>
  </r>
  <r>
    <x v="0"/>
    <x v="0"/>
    <x v="0"/>
    <x v="2"/>
    <x v="5"/>
    <x v="0"/>
    <d v="1899-12-30T17:57:19"/>
    <x v="0"/>
    <s v="Loose Trailer"/>
    <n v="0"/>
    <n v="621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8:15:00"/>
    <n v="0"/>
    <n v="494.8333492765392"/>
    <n v="0"/>
    <n v="1.8649498088311778"/>
    <n v="0"/>
    <n v="40.407245858008856"/>
    <n v="84.544391333680068"/>
    <n v="621.64993627705928"/>
  </r>
  <r>
    <x v="0"/>
    <x v="0"/>
    <x v="0"/>
    <x v="3"/>
    <x v="6"/>
    <x v="0"/>
    <d v="1899-12-30T14:24:39"/>
    <x v="0"/>
    <s v="Loose Trailer"/>
    <n v="0"/>
    <n v="607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9:55:00"/>
    <n v="0"/>
    <n v="483.68934927653919"/>
    <n v="0"/>
    <n v="1.822949808831178"/>
    <n v="0"/>
    <n v="39.497245858008853"/>
    <n v="82.640391333680071"/>
    <n v="607.6499362770594"/>
  </r>
  <r>
    <x v="0"/>
    <x v="0"/>
    <x v="0"/>
    <x v="4"/>
    <x v="7"/>
    <x v="0"/>
    <d v="1899-12-30T18:48:06"/>
    <x v="0"/>
    <s v="Loose Trailer"/>
    <n v="0"/>
    <n v="534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21:18:00"/>
    <n v="0"/>
    <n v="425.58134927653919"/>
    <n v="0"/>
    <n v="1.6039498088311779"/>
    <n v="0"/>
    <n v="34.752245858008855"/>
    <n v="72.712391333680074"/>
    <n v="534.64993627705928"/>
  </r>
  <r>
    <x v="0"/>
    <x v="0"/>
    <x v="0"/>
    <x v="4"/>
    <x v="8"/>
    <x v="0"/>
    <d v="1899-12-30T18:01:14"/>
    <x v="0"/>
    <s v="Loose Trailer"/>
    <n v="0"/>
    <n v="666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23:13:00"/>
    <n v="0"/>
    <n v="530.65334927653919"/>
    <n v="0"/>
    <n v="1.9999498088311778"/>
    <n v="0"/>
    <n v="43.332245858008854"/>
    <n v="90.664391333680072"/>
    <n v="666.64993627705928"/>
  </r>
  <r>
    <x v="0"/>
    <x v="0"/>
    <x v="0"/>
    <x v="5"/>
    <x v="9"/>
    <x v="0"/>
    <d v="1899-12-30T19:36:35"/>
    <x v="0"/>
    <s v="Loose Trailer"/>
    <n v="0"/>
    <n v="434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2:15:00"/>
    <n v="0"/>
    <n v="345.98134927653922"/>
    <n v="0"/>
    <n v="1.3039498088311778"/>
    <n v="0"/>
    <n v="28.252245858008855"/>
    <n v="59.112391333680065"/>
    <n v="434.64993627705934"/>
  </r>
  <r>
    <x v="0"/>
    <x v="0"/>
    <x v="0"/>
    <x v="1"/>
    <x v="10"/>
    <x v="0"/>
    <d v="1899-12-30T15:56:11"/>
    <x v="0"/>
    <s v="Loose Trailer"/>
    <n v="0"/>
    <n v="550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09:22:00"/>
    <n v="0"/>
    <n v="438.31734927653923"/>
    <n v="0"/>
    <n v="1.6519498088311779"/>
    <n v="0"/>
    <n v="35.792245858008854"/>
    <n v="74.888391333680062"/>
    <n v="550.6499362770594"/>
  </r>
  <r>
    <x v="0"/>
    <x v="0"/>
    <x v="0"/>
    <x v="5"/>
    <x v="11"/>
    <x v="0"/>
    <d v="1899-12-30T19:21:21"/>
    <x v="0"/>
    <s v="Loose Trailer"/>
    <n v="0"/>
    <n v="462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4:00:00"/>
    <n v="0"/>
    <n v="368.26934927653923"/>
    <n v="0"/>
    <n v="1.3879498088311779"/>
    <n v="0"/>
    <n v="30.072245858008856"/>
    <n v="62.920391333680065"/>
    <n v="462.64993627705934"/>
  </r>
  <r>
    <x v="0"/>
    <x v="0"/>
    <x v="0"/>
    <x v="3"/>
    <x v="12"/>
    <x v="0"/>
    <d v="1899-12-30T14:51:34"/>
    <x v="0"/>
    <s v="Loose Trailer"/>
    <n v="0"/>
    <n v="477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7:16:00"/>
    <n v="0"/>
    <n v="380.20934927653923"/>
    <n v="0"/>
    <n v="1.4329498088311778"/>
    <n v="0"/>
    <n v="31.047245858008854"/>
    <n v="64.960391333680064"/>
    <n v="477.64993627705928"/>
  </r>
  <r>
    <x v="0"/>
    <x v="0"/>
    <x v="0"/>
    <x v="5"/>
    <x v="13"/>
    <x v="0"/>
    <d v="1899-12-30T19:40:55"/>
    <x v="0"/>
    <s v="Loose Trailer"/>
    <n v="0"/>
    <n v="467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20:47:00"/>
    <n v="0"/>
    <n v="372.24934927653919"/>
    <n v="0"/>
    <n v="1.4029498088311778"/>
    <n v="0"/>
    <n v="30.397245858008855"/>
    <n v="63.600391333680065"/>
    <n v="467.64993627705928"/>
  </r>
  <r>
    <x v="0"/>
    <x v="0"/>
    <x v="0"/>
    <x v="6"/>
    <x v="14"/>
    <x v="0"/>
    <d v="1899-12-30T20:50:34"/>
    <x v="0"/>
    <s v="Loose Trailer"/>
    <n v="0"/>
    <n v="601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22:35:00"/>
    <n v="0"/>
    <n v="478.91334927653924"/>
    <n v="0"/>
    <n v="1.8049498088311779"/>
    <n v="0"/>
    <n v="39.107245858008852"/>
    <n v="81.824391333680069"/>
    <n v="601.64993627705928"/>
  </r>
  <r>
    <x v="0"/>
    <x v="0"/>
    <x v="0"/>
    <x v="3"/>
    <x v="15"/>
    <x v="0"/>
    <d v="1899-12-30T14:15:20"/>
    <x v="0"/>
    <s v="Loose Trailer"/>
    <n v="0"/>
    <n v="635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6:15:00"/>
    <n v="0"/>
    <n v="505.9773492765392"/>
    <n v="0"/>
    <n v="1.9069498088311778"/>
    <n v="0"/>
    <n v="41.317245858008853"/>
    <n v="86.448391333680064"/>
    <n v="635.6499362770594"/>
  </r>
  <r>
    <x v="0"/>
    <x v="0"/>
    <x v="0"/>
    <x v="6"/>
    <x v="16"/>
    <x v="0"/>
    <d v="1899-12-30T20:02:32"/>
    <x v="0"/>
    <s v="Loose Trailer"/>
    <n v="0"/>
    <n v="597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8:15:00"/>
    <n v="0"/>
    <n v="475.72934927653921"/>
    <n v="0"/>
    <n v="1.7929498088311779"/>
    <n v="0"/>
    <n v="38.847245858008854"/>
    <n v="81.280391333680072"/>
    <n v="597.64993627705928"/>
  </r>
  <r>
    <x v="0"/>
    <x v="0"/>
    <x v="0"/>
    <x v="2"/>
    <x v="17"/>
    <x v="0"/>
    <d v="1899-12-30T17:38:32"/>
    <x v="0"/>
    <s v="Loose Trailer"/>
    <n v="0"/>
    <n v="593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9:25:00"/>
    <n v="0"/>
    <n v="472.54534927653924"/>
    <n v="0"/>
    <n v="1.7809498088311779"/>
    <n v="0"/>
    <n v="38.587245858008856"/>
    <n v="80.736391333680075"/>
    <n v="593.6499362770594"/>
  </r>
  <r>
    <x v="0"/>
    <x v="0"/>
    <x v="0"/>
    <x v="6"/>
    <x v="18"/>
    <x v="0"/>
    <d v="1899-12-30T20:44:42"/>
    <x v="0"/>
    <s v="Loose Trailer"/>
    <n v="0"/>
    <n v="476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21:40:00"/>
    <n v="0"/>
    <n v="379.41334927653924"/>
    <n v="0"/>
    <n v="1.4299498088311779"/>
    <n v="0"/>
    <n v="30.982245858008856"/>
    <n v="64.824391333680069"/>
    <n v="476.64993627705934"/>
  </r>
  <r>
    <x v="0"/>
    <x v="0"/>
    <x v="0"/>
    <x v="7"/>
    <x v="19"/>
    <x v="0"/>
    <d v="1899-12-30T21:35:25"/>
    <x v="0"/>
    <s v="Loose Trailer"/>
    <n v="0"/>
    <n v="714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22:53:00"/>
    <n v="0"/>
    <n v="568.86134927653927"/>
    <n v="0"/>
    <n v="2.1439498088311777"/>
    <n v="0"/>
    <n v="46.452245858008858"/>
    <n v="97.192391333680064"/>
    <n v="714.6499362770594"/>
  </r>
  <r>
    <x v="0"/>
    <x v="0"/>
    <x v="0"/>
    <x v="7"/>
    <x v="20"/>
    <x v="0"/>
    <d v="1899-12-30T21:37:19"/>
    <x v="0"/>
    <s v="Loose Trailer"/>
    <n v="0"/>
    <n v="513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23:45:00"/>
    <n v="0"/>
    <n v="408.86534927653923"/>
    <n v="0"/>
    <n v="1.5409498088311779"/>
    <n v="0"/>
    <n v="33.387245858008853"/>
    <n v="69.856391333680065"/>
    <n v="513.64993627705928"/>
  </r>
  <r>
    <x v="0"/>
    <x v="0"/>
    <x v="0"/>
    <x v="0"/>
    <x v="21"/>
    <x v="0"/>
    <d v="1899-12-30T16:35:46"/>
    <x v="0"/>
    <s v="Loose Trailer"/>
    <n v="0"/>
    <n v="640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8:50:00"/>
    <n v="0"/>
    <n v="509.95734927653922"/>
    <n v="0"/>
    <n v="1.9219498088311779"/>
    <n v="0"/>
    <n v="41.642245858008856"/>
    <n v="87.128391333680071"/>
    <n v="640.64993627705928"/>
  </r>
  <r>
    <x v="0"/>
    <x v="0"/>
    <x v="0"/>
    <x v="1"/>
    <x v="22"/>
    <x v="0"/>
    <d v="1899-12-30T15:37:36"/>
    <x v="0"/>
    <s v="Loose Trailer"/>
    <n v="0"/>
    <n v="507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3:36:00"/>
    <n v="0"/>
    <n v="404.08934927653922"/>
    <n v="0"/>
    <n v="1.5229498088311779"/>
    <n v="0"/>
    <n v="32.997245858008853"/>
    <n v="69.040391333680063"/>
    <n v="507.64993627705934"/>
  </r>
  <r>
    <x v="0"/>
    <x v="0"/>
    <x v="0"/>
    <x v="4"/>
    <x v="23"/>
    <x v="0"/>
    <d v="1899-12-30T18:27:03"/>
    <x v="0"/>
    <s v="Loose Trailer"/>
    <n v="0"/>
    <n v="456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5:15:00"/>
    <n v="0"/>
    <n v="363.49334927653922"/>
    <n v="0"/>
    <n v="1.3699498088311779"/>
    <n v="0"/>
    <n v="29.682245858008855"/>
    <n v="62.10439133368007"/>
    <n v="456.64993627705928"/>
  </r>
  <r>
    <x v="0"/>
    <x v="0"/>
    <x v="0"/>
    <x v="4"/>
    <x v="24"/>
    <x v="0"/>
    <d v="1899-12-30T18:17:35"/>
    <x v="0"/>
    <s v="Loose Trailer"/>
    <n v="0"/>
    <n v="493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7:30:00"/>
    <n v="0"/>
    <n v="392.94534927653922"/>
    <n v="0"/>
    <n v="1.4809498088311779"/>
    <n v="0"/>
    <n v="32.087245858008856"/>
    <n v="67.136391333680066"/>
    <n v="493.64993627705928"/>
  </r>
  <r>
    <x v="0"/>
    <x v="0"/>
    <x v="0"/>
    <x v="7"/>
    <x v="25"/>
    <x v="0"/>
    <d v="1899-12-30T21:37:51"/>
    <x v="0"/>
    <s v="Loose Trailer"/>
    <n v="0"/>
    <n v="713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1:55:00"/>
    <n v="0"/>
    <n v="568.06534927653922"/>
    <n v="0"/>
    <n v="2.140949808831178"/>
    <n v="0"/>
    <n v="46.387245858008853"/>
    <n v="97.056391333680068"/>
    <n v="713.64993627705928"/>
  </r>
  <r>
    <x v="0"/>
    <x v="0"/>
    <x v="0"/>
    <x v="1"/>
    <x v="26"/>
    <x v="0"/>
    <d v="1899-12-30T15:45:46"/>
    <x v="0"/>
    <s v="Loose Trailer"/>
    <n v="0"/>
    <n v="644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05:20:00"/>
    <n v="0"/>
    <n v="513.14134927653924"/>
    <n v="0"/>
    <n v="1.933949808831178"/>
    <n v="0"/>
    <n v="41.902245858008854"/>
    <n v="87.672391333680068"/>
    <n v="644.64993627705928"/>
  </r>
  <r>
    <x v="0"/>
    <x v="0"/>
    <x v="0"/>
    <x v="8"/>
    <x v="27"/>
    <x v="0"/>
    <d v="1899-12-30T22:42:55"/>
    <x v="0"/>
    <s v="Loose Trailer"/>
    <n v="0"/>
    <n v="621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8:00:00"/>
    <n v="0"/>
    <n v="494.8333492765392"/>
    <n v="0"/>
    <n v="1.8649498088311778"/>
    <n v="0"/>
    <n v="40.407245858008856"/>
    <n v="84.544391333680068"/>
    <n v="621.64993627705928"/>
  </r>
  <r>
    <x v="0"/>
    <x v="0"/>
    <x v="0"/>
    <x v="8"/>
    <x v="28"/>
    <x v="0"/>
    <d v="1899-12-30T22:05:24"/>
    <x v="0"/>
    <s v="Loose Trailer"/>
    <n v="0"/>
    <n v="554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20:19:00"/>
    <n v="0"/>
    <n v="441.5013492765392"/>
    <n v="0"/>
    <n v="1.6639498088311779"/>
    <n v="0"/>
    <n v="36.052245858008853"/>
    <n v="75.432391333680073"/>
    <n v="554.6499362770594"/>
  </r>
  <r>
    <x v="0"/>
    <x v="0"/>
    <x v="0"/>
    <x v="8"/>
    <x v="29"/>
    <x v="0"/>
    <d v="1899-12-30T22:28:24"/>
    <x v="0"/>
    <s v="Loose Trailer"/>
    <n v="0"/>
    <n v="585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22:05:00"/>
    <n v="0"/>
    <n v="466.17734927653919"/>
    <n v="0"/>
    <n v="1.7569498088311779"/>
    <n v="0"/>
    <n v="38.067245858008853"/>
    <n v="79.648391333680067"/>
    <n v="585.64993627705928"/>
  </r>
  <r>
    <x v="0"/>
    <x v="0"/>
    <x v="0"/>
    <x v="3"/>
    <x v="30"/>
    <x v="0"/>
    <d v="1899-12-30T14:29:59"/>
    <x v="0"/>
    <s v="Loose Trailer"/>
    <n v="0"/>
    <n v="661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00:30:00"/>
    <n v="0"/>
    <n v="526.67334927653917"/>
    <n v="0"/>
    <n v="1.9849498088311779"/>
    <n v="0"/>
    <n v="43.007245858008858"/>
    <n v="89.984391333680065"/>
    <n v="661.64993627705928"/>
  </r>
  <r>
    <x v="0"/>
    <x v="0"/>
    <x v="0"/>
    <x v="3"/>
    <x v="31"/>
    <x v="0"/>
    <d v="1899-12-30T14:58:03"/>
    <x v="0"/>
    <s v="Loose Trailer"/>
    <n v="0"/>
    <n v="644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7:43:00"/>
    <n v="0"/>
    <n v="513.14134927653924"/>
    <n v="0"/>
    <n v="1.933949808831178"/>
    <n v="0"/>
    <n v="41.902245858008854"/>
    <n v="87.672391333680068"/>
    <n v="644.64993627705928"/>
  </r>
  <r>
    <x v="0"/>
    <x v="0"/>
    <x v="0"/>
    <x v="9"/>
    <x v="32"/>
    <x v="0"/>
    <d v="1899-12-30T23:42:57"/>
    <x v="0"/>
    <s v="Loose Trailer"/>
    <n v="0"/>
    <n v="470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8:45:00"/>
    <n v="0"/>
    <n v="374.63734927653923"/>
    <n v="0"/>
    <n v="1.4119498088311779"/>
    <n v="0"/>
    <n v="30.592245858008855"/>
    <n v="64.008391333680066"/>
    <n v="470.6499362770594"/>
  </r>
  <r>
    <x v="0"/>
    <x v="0"/>
    <x v="0"/>
    <x v="9"/>
    <x v="33"/>
    <x v="0"/>
    <d v="1899-12-30T23:35:23"/>
    <x v="0"/>
    <s v="Loose Trailer"/>
    <n v="0"/>
    <n v="447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9:20:00"/>
    <n v="0"/>
    <n v="356.32934927653923"/>
    <n v="0"/>
    <n v="1.342949808831178"/>
    <n v="0"/>
    <n v="29.097245858008854"/>
    <n v="60.880391333680066"/>
    <n v="447.64993627705934"/>
  </r>
  <r>
    <x v="0"/>
    <x v="0"/>
    <x v="0"/>
    <x v="9"/>
    <x v="34"/>
    <x v="0"/>
    <d v="1899-12-30T23:13:36"/>
    <x v="0"/>
    <s v="Loose Trailer"/>
    <n v="0"/>
    <n v="623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5:10:00"/>
    <n v="0"/>
    <n v="496.42534927653924"/>
    <n v="0"/>
    <n v="1.8709498088311778"/>
    <n v="0"/>
    <n v="40.537245858008852"/>
    <n v="84.816391333680073"/>
    <n v="623.64993627705928"/>
  </r>
  <r>
    <x v="0"/>
    <x v="0"/>
    <x v="0"/>
    <x v="1"/>
    <x v="35"/>
    <x v="0"/>
    <d v="1899-12-30T15:31:28"/>
    <x v="0"/>
    <s v="Loose Trailer"/>
    <n v="0"/>
    <n v="452.64993627705928"/>
    <n v="0"/>
    <n v="0"/>
    <n v="0.79600000000000004"/>
    <n v="0"/>
    <n v="3.0000000000000001E-3"/>
    <n v="0"/>
    <n v="6.5000000000000002E-2"/>
    <n v="0.13600000000000001"/>
    <n v="1"/>
    <n v="0"/>
    <n v="1"/>
    <d v="1900-01-05T17:45:00"/>
    <n v="0"/>
    <n v="360.30934927653919"/>
    <n v="0"/>
    <n v="1.3579498088311779"/>
    <n v="0"/>
    <n v="29.422245858008854"/>
    <n v="61.560391333680066"/>
    <n v="452.64993627705928"/>
  </r>
  <r>
    <x v="1"/>
    <x v="0"/>
    <x v="0"/>
    <x v="2"/>
    <x v="36"/>
    <x v="0"/>
    <d v="1899-12-30T17:25:00"/>
    <x v="0"/>
    <s v="Loose Trailer"/>
    <n v="0"/>
    <n v="82.950066319653601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71.502957167541396"/>
    <n v="0"/>
    <n v="8.2950066319653598E-2"/>
    <n v="0"/>
    <n v="4.2304533823023336"/>
    <n v="7.1337057034902092"/>
    <n v="82.950066319653587"/>
  </r>
  <r>
    <x v="1"/>
    <x v="0"/>
    <x v="0"/>
    <x v="10"/>
    <x v="37"/>
    <x v="0"/>
    <d v="1899-12-30T09:25:00"/>
    <x v="0"/>
    <s v="Loose Trailer"/>
    <n v="0"/>
    <n v="312.19910520959411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269.11562869067012"/>
    <n v="0"/>
    <n v="0.3121991052095941"/>
    <n v="0"/>
    <n v="15.922154365689298"/>
    <n v="26.849123048025092"/>
    <n v="312.19910520959411"/>
  </r>
  <r>
    <x v="1"/>
    <x v="0"/>
    <x v="0"/>
    <x v="11"/>
    <x v="38"/>
    <x v="0"/>
    <d v="1899-12-30T10:10:00"/>
    <x v="0"/>
    <s v="Loose Trailer"/>
    <n v="0"/>
    <n v="131.24944125028404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13.13701835774484"/>
    <n v="0"/>
    <n v="0.13124944125028404"/>
    <n v="0"/>
    <n v="6.6937215037644853"/>
    <n v="11.287451947524426"/>
    <n v="131.24944125028404"/>
  </r>
  <r>
    <x v="1"/>
    <x v="0"/>
    <x v="0"/>
    <x v="12"/>
    <x v="39"/>
    <x v="0"/>
    <d v="1899-12-30T11:40:00"/>
    <x v="0"/>
    <s v="Loose Trailer"/>
    <n v="0"/>
    <n v="119.69357360928791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03.17586045120618"/>
    <n v="0"/>
    <n v="0.11969357360928791"/>
    <n v="0"/>
    <n v="6.1043722540736827"/>
    <n v="10.293647330398759"/>
    <n v="119.6935736092879"/>
  </r>
  <r>
    <x v="1"/>
    <x v="0"/>
    <x v="0"/>
    <x v="11"/>
    <x v="40"/>
    <x v="0"/>
    <d v="1899-12-30T10:50:00"/>
    <x v="0"/>
    <s v="Loose Trailer"/>
    <n v="0"/>
    <n v="141.62896308351404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22.0841661779891"/>
    <n v="0"/>
    <n v="0.14162896308351405"/>
    <n v="0"/>
    <n v="7.2230771172592156"/>
    <n v="12.180090825182207"/>
    <n v="141.62896308351407"/>
  </r>
  <r>
    <x v="1"/>
    <x v="0"/>
    <x v="0"/>
    <x v="5"/>
    <x v="41"/>
    <x v="0"/>
    <d v="1899-12-30T19:24:00"/>
    <x v="0"/>
    <s v="Loose Trailer"/>
    <n v="0"/>
    <n v="92.706816842889808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79.913276118571019"/>
    <n v="0"/>
    <n v="9.2706816842889811E-2"/>
    <n v="0"/>
    <n v="4.7280476589873794"/>
    <n v="7.9727862484885232"/>
    <n v="92.706816842889808"/>
  </r>
  <r>
    <x v="1"/>
    <x v="0"/>
    <x v="0"/>
    <x v="2"/>
    <x v="42"/>
    <x v="0"/>
    <d v="1899-12-30T17:50:00"/>
    <x v="0"/>
    <s v="Loose Trailer"/>
    <n v="0"/>
    <n v="607.39270614665622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523.57251269841765"/>
    <n v="0"/>
    <n v="0.60739270614665619"/>
    <n v="0"/>
    <n v="30.977028013479465"/>
    <n v="52.235772728612432"/>
    <n v="607.39270614665622"/>
  </r>
  <r>
    <x v="1"/>
    <x v="0"/>
    <x v="0"/>
    <x v="5"/>
    <x v="43"/>
    <x v="0"/>
    <d v="1899-12-30T19:43:00"/>
    <x v="0"/>
    <s v="Loose Trailer"/>
    <n v="0"/>
    <n v="171.59118277543806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7.91159955242759"/>
    <n v="0"/>
    <n v="0.17159118277543806"/>
    <n v="0"/>
    <n v="8.7511503215473407"/>
    <n v="14.756841718687673"/>
    <n v="171.59118277543803"/>
  </r>
  <r>
    <x v="1"/>
    <x v="0"/>
    <x v="0"/>
    <x v="2"/>
    <x v="44"/>
    <x v="0"/>
    <d v="1899-12-30T17:40:00"/>
    <x v="0"/>
    <s v="Loose Trailer"/>
    <n v="0"/>
    <n v="93.606375401769739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80.688695596325516"/>
    <n v="0"/>
    <n v="9.3606375401769748E-2"/>
    <n v="0"/>
    <n v="4.7739251454902565"/>
    <n v="8.050148284552197"/>
    <n v="93.606375401769739"/>
  </r>
  <r>
    <x v="1"/>
    <x v="0"/>
    <x v="0"/>
    <x v="10"/>
    <x v="45"/>
    <x v="0"/>
    <d v="1899-12-30T09:42:00"/>
    <x v="0"/>
    <s v="Loose Trailer"/>
    <n v="0"/>
    <n v="110.07521671049474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94.884836804446465"/>
    <n v="0"/>
    <n v="0.11007521671049475"/>
    <n v="0"/>
    <n v="5.6138360522352313"/>
    <n v="9.4664686371025475"/>
    <n v="110.07521671049474"/>
  </r>
  <r>
    <x v="1"/>
    <x v="0"/>
    <x v="0"/>
    <x v="3"/>
    <x v="46"/>
    <x v="0"/>
    <d v="1899-12-30T14:40:00"/>
    <x v="0"/>
    <s v="Loose Trailer"/>
    <n v="0"/>
    <n v="210.06461037061075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81.07569413946646"/>
    <n v="0"/>
    <n v="0.21006461037061075"/>
    <n v="0"/>
    <n v="10.713295128901148"/>
    <n v="18.065556491872524"/>
    <n v="210.06461037061072"/>
  </r>
  <r>
    <x v="1"/>
    <x v="0"/>
    <x v="0"/>
    <x v="13"/>
    <x v="47"/>
    <x v="0"/>
    <d v="1899-12-30T12:52:00"/>
    <x v="0"/>
    <s v="Loose Trailer"/>
    <n v="0"/>
    <n v="342.09212808929669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294.88341441297376"/>
    <n v="0"/>
    <n v="0.34209212808929668"/>
    <n v="0"/>
    <n v="17.44669853255413"/>
    <n v="29.419923015679512"/>
    <n v="342.09212808929669"/>
  </r>
  <r>
    <x v="1"/>
    <x v="0"/>
    <x v="0"/>
    <x v="3"/>
    <x v="48"/>
    <x v="0"/>
    <d v="1899-12-30T14:10:00"/>
    <x v="0"/>
    <s v="Loose Trailer"/>
    <n v="0"/>
    <n v="126.12887714589053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08.72309209975764"/>
    <n v="0"/>
    <n v="0.12612887714589052"/>
    <n v="0"/>
    <n v="6.4325727344404164"/>
    <n v="10.847083434546585"/>
    <n v="126.12887714589053"/>
  </r>
  <r>
    <x v="1"/>
    <x v="0"/>
    <x v="0"/>
    <x v="2"/>
    <x v="49"/>
    <x v="0"/>
    <d v="1899-12-30T17:40:00"/>
    <x v="0"/>
    <s v="Loose Trailer"/>
    <n v="0"/>
    <n v="125.71369627256131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08.36520618694784"/>
    <n v="0"/>
    <n v="0.12571369627256132"/>
    <n v="0"/>
    <n v="6.4113985099006259"/>
    <n v="10.811377879440272"/>
    <n v="125.71369627256129"/>
  </r>
  <r>
    <x v="1"/>
    <x v="0"/>
    <x v="0"/>
    <x v="3"/>
    <x v="50"/>
    <x v="0"/>
    <d v="1899-12-30T14:00:00"/>
    <x v="0"/>
    <s v="Loose Trailer"/>
    <n v="0"/>
    <n v="53.818208374387986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46.391295618722445"/>
    <n v="0"/>
    <n v="5.3818208374387985E-2"/>
    <n v="0"/>
    <n v="2.744728627093787"/>
    <n v="4.6283659201973668"/>
    <n v="53.818208374387986"/>
  </r>
  <r>
    <x v="1"/>
    <x v="0"/>
    <x v="0"/>
    <x v="3"/>
    <x v="51"/>
    <x v="0"/>
    <d v="1899-12-30T14:00:00"/>
    <x v="0"/>
    <s v="Loose Trailer"/>
    <n v="0"/>
    <n v="119.0708022992941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02.63903158199152"/>
    <n v="0"/>
    <n v="0.11907080229929411"/>
    <n v="0"/>
    <n v="6.072610917263999"/>
    <n v="10.240088997739292"/>
    <n v="119.0708022992941"/>
  </r>
  <r>
    <x v="1"/>
    <x v="0"/>
    <x v="0"/>
    <x v="4"/>
    <x v="52"/>
    <x v="0"/>
    <d v="1899-12-30T18:33:00"/>
    <x v="0"/>
    <s v="Loose Trailer"/>
    <n v="0"/>
    <n v="93.744769026212822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80.807990900595456"/>
    <n v="0"/>
    <n v="9.3744769026212829E-2"/>
    <n v="0"/>
    <n v="4.7809832203368536"/>
    <n v="8.0620501362543013"/>
    <n v="93.744769026212822"/>
  </r>
  <r>
    <x v="1"/>
    <x v="0"/>
    <x v="0"/>
    <x v="9"/>
    <x v="53"/>
    <x v="0"/>
    <d v="1899-12-30T23:25:00"/>
    <x v="0"/>
    <s v="Loose Trailer"/>
    <n v="0"/>
    <n v="257.81041080346881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222.2325741125901"/>
    <n v="0"/>
    <n v="0.25781041080346884"/>
    <n v="0"/>
    <n v="13.148330950976909"/>
    <n v="22.171695329098316"/>
    <n v="257.81041080346881"/>
  </r>
  <r>
    <x v="1"/>
    <x v="0"/>
    <x v="0"/>
    <x v="2"/>
    <x v="54"/>
    <x v="0"/>
    <d v="1899-12-30T17:40:00"/>
    <x v="0"/>
    <s v="Loose Trailer"/>
    <n v="0"/>
    <n v="92.153242345117562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79.43609490149133"/>
    <n v="0"/>
    <n v="9.215324234511757E-2"/>
    <n v="0"/>
    <n v="4.6998153596009953"/>
    <n v="7.9251788416801094"/>
    <n v="92.153242345117548"/>
  </r>
  <r>
    <x v="1"/>
    <x v="0"/>
    <x v="0"/>
    <x v="14"/>
    <x v="55"/>
    <x v="1"/>
    <d v="1899-12-30T00:00:00"/>
    <x v="0"/>
    <s v="Loose Trailer"/>
    <n v="0"/>
    <n v="199.13151403960836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71.65136510214239"/>
    <n v="0"/>
    <n v="0.19913151403960835"/>
    <n v="0"/>
    <n v="10.155707216020026"/>
    <n v="17.125310207406319"/>
    <n v="199.13151403960836"/>
  </r>
  <r>
    <x v="1"/>
    <x v="0"/>
    <x v="0"/>
    <x v="13"/>
    <x v="56"/>
    <x v="0"/>
    <d v="1899-12-30T12:52:00"/>
    <x v="0"/>
    <s v="Loose Trailer"/>
    <n v="0"/>
    <n v="19.56578632472888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6.865707811916302"/>
    <n v="0"/>
    <n v="1.9565786324728888E-2"/>
    <n v="0"/>
    <n v="0.99785510256117316"/>
    <n v="1.6826576239266842"/>
    <n v="19.565786324728887"/>
  </r>
  <r>
    <x v="1"/>
    <x v="0"/>
    <x v="0"/>
    <x v="11"/>
    <x v="57"/>
    <x v="0"/>
    <d v="1899-12-30T10:00:00"/>
    <x v="0"/>
    <s v="Loose Trailer"/>
    <n v="0"/>
    <n v="124.95253133812444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07.70908201346327"/>
    <n v="0"/>
    <n v="0.12495253133812445"/>
    <n v="0"/>
    <n v="6.372579098244346"/>
    <n v="10.745917695078701"/>
    <n v="124.95253133812444"/>
  </r>
  <r>
    <x v="1"/>
    <x v="0"/>
    <x v="0"/>
    <x v="10"/>
    <x v="58"/>
    <x v="0"/>
    <d v="1899-12-30T09:00:00"/>
    <x v="0"/>
    <s v="Loose Trailer"/>
    <n v="0"/>
    <n v="213.45525416946586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83.99842909407957"/>
    <n v="0"/>
    <n v="0.21345525416946587"/>
    <n v="0"/>
    <n v="10.886217962642759"/>
    <n v="18.357151858574063"/>
    <n v="213.45525416946586"/>
  </r>
  <r>
    <x v="1"/>
    <x v="0"/>
    <x v="0"/>
    <x v="11"/>
    <x v="59"/>
    <x v="0"/>
    <d v="1899-12-30T10:20:00"/>
    <x v="0"/>
    <s v="Loose Trailer"/>
    <n v="0"/>
    <n v="152.35446897785172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31.32955225890819"/>
    <n v="0"/>
    <n v="0.15235446897785174"/>
    <n v="0"/>
    <n v="7.7700779178704371"/>
    <n v="13.102484332095248"/>
    <n v="152.35446897785172"/>
  </r>
  <r>
    <x v="1"/>
    <x v="0"/>
    <x v="0"/>
    <x v="5"/>
    <x v="60"/>
    <x v="0"/>
    <d v="1899-12-30T19:15:00"/>
    <x v="0"/>
    <s v="Loose Trailer"/>
    <n v="0"/>
    <n v="579.02201313582748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499.1169753230833"/>
    <n v="0"/>
    <n v="0.57902201313582746"/>
    <n v="0"/>
    <n v="29.530122669927199"/>
    <n v="49.795893129681161"/>
    <n v="579.02201313582748"/>
  </r>
  <r>
    <x v="1"/>
    <x v="0"/>
    <x v="0"/>
    <x v="8"/>
    <x v="61"/>
    <x v="0"/>
    <d v="1899-12-30T22:10:00"/>
    <x v="0"/>
    <s v="Loose Trailer"/>
    <n v="0"/>
    <n v="189.85914120192291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63.65857971605755"/>
    <n v="0"/>
    <n v="0.1898591412019229"/>
    <n v="0"/>
    <n v="9.682816201298067"/>
    <n v="16.327886143365369"/>
    <n v="189.85914120192291"/>
  </r>
  <r>
    <x v="1"/>
    <x v="0"/>
    <x v="0"/>
    <x v="10"/>
    <x v="62"/>
    <x v="0"/>
    <d v="1899-12-30T09:00:00"/>
    <x v="0"/>
    <s v="Loose Trailer"/>
    <n v="0"/>
    <n v="65.996847325377885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56.889282394475735"/>
    <n v="0"/>
    <n v="6.5996847325377889E-2"/>
    <n v="0"/>
    <n v="3.3658392135942719"/>
    <n v="5.6757288699824979"/>
    <n v="65.996847325377885"/>
  </r>
  <r>
    <x v="1"/>
    <x v="0"/>
    <x v="0"/>
    <x v="5"/>
    <x v="63"/>
    <x v="0"/>
    <d v="1899-12-30T19:10:00"/>
    <x v="0"/>
    <s v="Loose Trailer"/>
    <n v="0"/>
    <n v="179.75640661757905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54.95002250435314"/>
    <n v="0"/>
    <n v="0.17975640661757905"/>
    <n v="0"/>
    <n v="9.16757673749653"/>
    <n v="15.459050969111797"/>
    <n v="179.75640661757902"/>
  </r>
  <r>
    <x v="1"/>
    <x v="0"/>
    <x v="0"/>
    <x v="14"/>
    <x v="64"/>
    <x v="1"/>
    <d v="1899-12-30T00:10:00"/>
    <x v="0"/>
    <s v="Loose Trailer"/>
    <n v="0"/>
    <n v="256.98004905681034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221.51680228697052"/>
    <n v="0"/>
    <n v="0.25698004905681032"/>
    <n v="0"/>
    <n v="13.105982501897326"/>
    <n v="22.100284218885687"/>
    <n v="256.98004905681034"/>
  </r>
  <r>
    <x v="1"/>
    <x v="0"/>
    <x v="0"/>
    <x v="0"/>
    <x v="65"/>
    <x v="0"/>
    <d v="1899-12-30T16:06:15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2"/>
    <x v="65"/>
    <x v="0"/>
    <d v="1899-12-30T17:09:48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2"/>
    <x v="65"/>
    <x v="0"/>
    <d v="1899-12-30T17:16:42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4"/>
    <x v="65"/>
    <x v="0"/>
    <d v="1899-12-30T18:14:48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5"/>
    <x v="65"/>
    <x v="0"/>
    <d v="1899-12-30T19:04:11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5"/>
    <x v="65"/>
    <x v="0"/>
    <d v="1899-12-30T19:13:52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6"/>
    <x v="65"/>
    <x v="0"/>
    <d v="1899-12-30T20:01:10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7"/>
    <x v="65"/>
    <x v="0"/>
    <d v="1899-12-30T21:13:23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7"/>
    <x v="65"/>
    <x v="0"/>
    <d v="1899-12-30T21:18:57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8"/>
    <x v="65"/>
    <x v="0"/>
    <d v="1899-12-30T22:06:08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8"/>
    <x v="65"/>
    <x v="0"/>
    <d v="1899-12-30T22:09:13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9"/>
    <x v="65"/>
    <x v="0"/>
    <d v="1899-12-30T23:08:21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9"/>
    <x v="65"/>
    <x v="0"/>
    <d v="1899-12-30T23:13:58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0"/>
    <x v="66"/>
    <x v="0"/>
    <d v="1899-12-30T16:07:19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0"/>
    <x v="66"/>
    <x v="0"/>
    <d v="1899-12-30T16:13:21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2"/>
    <x v="66"/>
    <x v="0"/>
    <d v="1899-12-30T17:03:44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2"/>
    <x v="66"/>
    <x v="0"/>
    <d v="1899-12-30T17:15:26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4"/>
    <x v="66"/>
    <x v="0"/>
    <d v="1899-12-30T18:01:53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4"/>
    <x v="66"/>
    <x v="0"/>
    <d v="1899-12-30T18:08:22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5"/>
    <x v="66"/>
    <x v="0"/>
    <d v="1899-12-30T19:13:09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5"/>
    <x v="66"/>
    <x v="0"/>
    <d v="1899-12-30T19:18:47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6"/>
    <x v="66"/>
    <x v="0"/>
    <d v="1899-12-30T20:00:02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6"/>
    <x v="66"/>
    <x v="0"/>
    <d v="1899-12-30T20:09:23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7"/>
    <x v="66"/>
    <x v="0"/>
    <d v="1899-12-30T21:02:48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8"/>
    <x v="66"/>
    <x v="0"/>
    <d v="1899-12-30T22:02:56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9"/>
    <x v="66"/>
    <x v="0"/>
    <d v="1899-12-30T23:09:34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0"/>
    <x v="67"/>
    <x v="0"/>
    <d v="1899-12-30T16:02:52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2"/>
    <x v="67"/>
    <x v="0"/>
    <d v="1899-12-30T17:05:14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2"/>
    <x v="67"/>
    <x v="0"/>
    <d v="1899-12-30T17:07:12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4"/>
    <x v="67"/>
    <x v="0"/>
    <d v="1899-12-30T18:11:36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4"/>
    <x v="67"/>
    <x v="0"/>
    <d v="1899-12-30T18:19:18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5"/>
    <x v="67"/>
    <x v="0"/>
    <d v="1899-12-30T19:00:17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5"/>
    <x v="67"/>
    <x v="0"/>
    <d v="1899-12-30T19:18:37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6"/>
    <x v="67"/>
    <x v="0"/>
    <d v="1899-12-30T20:05:04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6"/>
    <x v="67"/>
    <x v="0"/>
    <d v="1899-12-30T20:13:21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7"/>
    <x v="67"/>
    <x v="0"/>
    <d v="1899-12-30T21:05:05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7"/>
    <x v="67"/>
    <x v="0"/>
    <d v="1899-12-30T21:07:22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8"/>
    <x v="67"/>
    <x v="0"/>
    <d v="1899-12-30T22:06:33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9"/>
    <x v="67"/>
    <x v="0"/>
    <d v="1899-12-30T23:05:11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0"/>
    <x v="68"/>
    <x v="0"/>
    <d v="1899-12-30T16:04:00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2"/>
    <x v="68"/>
    <x v="0"/>
    <d v="1899-12-30T17:08:58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2"/>
    <x v="68"/>
    <x v="0"/>
    <d v="1899-12-30T17:16:55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4"/>
    <x v="68"/>
    <x v="0"/>
    <d v="1899-12-30T18:11:23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4"/>
    <x v="68"/>
    <x v="0"/>
    <d v="1899-12-30T18:18:35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5"/>
    <x v="68"/>
    <x v="0"/>
    <d v="1899-12-30T19:04:28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5"/>
    <x v="68"/>
    <x v="0"/>
    <d v="1899-12-30T19:04:36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6"/>
    <x v="68"/>
    <x v="0"/>
    <d v="1899-12-30T20:10:00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7"/>
    <x v="68"/>
    <x v="0"/>
    <d v="1899-12-30T21:00:22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7"/>
    <x v="68"/>
    <x v="0"/>
    <d v="1899-12-30T21:07:49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8"/>
    <x v="68"/>
    <x v="0"/>
    <d v="1899-12-30T22:15:02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8"/>
    <x v="68"/>
    <x v="0"/>
    <d v="1899-12-30T22:16:37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1"/>
    <x v="0"/>
    <x v="0"/>
    <x v="9"/>
    <x v="68"/>
    <x v="0"/>
    <d v="1899-12-30T23:18:20"/>
    <x v="0"/>
    <s v="Loose Trailer"/>
    <n v="0"/>
    <n v="1672.8405196105307"/>
    <n v="0"/>
    <n v="0"/>
    <n v="0.86199999999999999"/>
    <n v="0"/>
    <n v="1E-3"/>
    <n v="0"/>
    <n v="5.0999999999999997E-2"/>
    <n v="8.5999999999999993E-2"/>
    <n v="1"/>
    <n v="0"/>
    <n v="0"/>
    <d v="1899-12-30T00:00:00"/>
    <n v="0"/>
    <n v="1441.9885279042774"/>
    <n v="0"/>
    <n v="1.6728405196105307"/>
    <n v="0"/>
    <n v="85.314866500137057"/>
    <n v="143.86428468650564"/>
    <n v="1672.8405196105305"/>
  </r>
  <r>
    <x v="2"/>
    <x v="0"/>
    <x v="0"/>
    <x v="15"/>
    <x v="69"/>
    <x v="0"/>
    <d v="1899-12-30T08:00:00"/>
    <x v="0"/>
    <s v="Loose Trailer"/>
    <n v="0"/>
    <n v="2169"/>
    <n v="0"/>
    <n v="0.57999999999999996"/>
    <n v="0.42"/>
    <n v="0"/>
    <n v="0"/>
    <n v="0"/>
    <n v="0"/>
    <n v="0"/>
    <n v="1"/>
    <n v="0"/>
    <n v="0"/>
    <d v="1899-12-30T00:00:00"/>
    <n v="1258.02"/>
    <n v="910.98"/>
    <n v="0"/>
    <n v="0"/>
    <n v="0"/>
    <n v="0"/>
    <n v="0"/>
    <n v="2169"/>
  </r>
  <r>
    <x v="3"/>
    <x v="0"/>
    <x v="1"/>
    <x v="5"/>
    <x v="70"/>
    <x v="0"/>
    <d v="1899-12-30T19:00:00"/>
    <x v="0"/>
    <s v="Loose Trailer"/>
    <n v="0"/>
    <n v="1221.9413113474739"/>
    <n v="0"/>
    <n v="5.8000000000000005E-3"/>
    <n v="0.88092271836597691"/>
    <n v="0"/>
    <n v="0"/>
    <n v="0"/>
    <n v="5.7000000000000002E-2"/>
    <n v="5.6277281634023013E-2"/>
    <n v="1"/>
    <n v="0"/>
    <n v="1"/>
    <d v="1900-01-05T19:00:00"/>
    <n v="7.0872596058153485"/>
    <n v="1076.4358616759032"/>
    <n v="0"/>
    <n v="0"/>
    <n v="0"/>
    <n v="69.650654746806012"/>
    <n v="68.767535318949186"/>
    <n v="1221.9413113474739"/>
  </r>
  <r>
    <x v="3"/>
    <x v="0"/>
    <x v="1"/>
    <x v="4"/>
    <x v="71"/>
    <x v="0"/>
    <d v="1899-12-30T18:45:00"/>
    <x v="0"/>
    <s v="Loose Trailer"/>
    <n v="0"/>
    <n v="1574.6070868926502"/>
    <n v="0"/>
    <n v="7.8413370757846393E-3"/>
    <n v="0.90912167454435766"/>
    <n v="0"/>
    <n v="0"/>
    <n v="0"/>
    <n v="4.2800000000000005E-2"/>
    <n v="4.0236988379857674E-2"/>
    <n v="1"/>
    <n v="-5"/>
    <n v="1.05"/>
    <d v="1900-01-05T18:45:00"/>
    <n v="12.347024930244583"/>
    <n v="1431.5094315852591"/>
    <n v="0"/>
    <n v="0"/>
    <n v="0"/>
    <n v="67.393183319005431"/>
    <n v="63.357447058141105"/>
    <n v="1574.6070868926502"/>
  </r>
  <r>
    <x v="3"/>
    <x v="0"/>
    <x v="1"/>
    <x v="9"/>
    <x v="71"/>
    <x v="0"/>
    <d v="1899-12-30T23:45:00"/>
    <x v="0"/>
    <s v="Loose Trailer"/>
    <n v="0"/>
    <n v="1574.6070868926502"/>
    <n v="0"/>
    <n v="7.8413370757846393E-3"/>
    <n v="0.92600000000000005"/>
    <n v="0"/>
    <n v="2.369883798576076E-4"/>
    <n v="9.0000000000012119E-4"/>
    <n v="5.4800000000000001E-2"/>
    <n v="1.0221674544357628E-2"/>
    <n v="1"/>
    <n v="-4"/>
    <n v="1.04"/>
    <d v="1900-01-05T23:45:00"/>
    <n v="12.347024930244583"/>
    <n v="1458.0861624625941"/>
    <n v="0"/>
    <n v="0.37316358243499631"/>
    <n v="1.417146378203576"/>
    <n v="86.288468361717236"/>
    <n v="16.095121177455724"/>
    <n v="1574.6070868926499"/>
  </r>
  <r>
    <x v="3"/>
    <x v="0"/>
    <x v="1"/>
    <x v="8"/>
    <x v="71"/>
    <x v="0"/>
    <d v="1899-12-30T22:15:00"/>
    <x v="0"/>
    <s v="Loose Trailer"/>
    <n v="0"/>
    <n v="1574.6070868926502"/>
    <n v="0"/>
    <n v="7.8413370757846393E-3"/>
    <n v="0.84741928729624694"/>
    <n v="0"/>
    <n v="2.369883798576076E-4"/>
    <n v="9.0000000000012119E-4"/>
    <n v="5.4800000000000001E-2"/>
    <n v="8.8802387248110737E-2"/>
    <n v="1"/>
    <n v="-3"/>
    <n v="1.03"/>
    <d v="1900-01-05T22:15:00"/>
    <n v="12.347024930244583"/>
    <n v="1334.3524153461892"/>
    <n v="0"/>
    <n v="0.37316358243499631"/>
    <n v="1.417146378203576"/>
    <n v="86.288468361717236"/>
    <n v="139.82886829386067"/>
    <n v="1574.6070868926502"/>
  </r>
  <r>
    <x v="3"/>
    <x v="0"/>
    <x v="1"/>
    <x v="14"/>
    <x v="71"/>
    <x v="1"/>
    <d v="1899-12-30T00:45:00"/>
    <x v="0"/>
    <s v="Loose Trailer"/>
    <n v="0"/>
    <n v="1574.6070868926502"/>
    <n v="0"/>
    <n v="7.8413370757846393E-3"/>
    <n v="0.84741928729624694"/>
    <n v="0"/>
    <n v="2.369883798576076E-4"/>
    <n v="9.0000000000012119E-4"/>
    <n v="5.4800000000000001E-2"/>
    <n v="8.8802387248110737E-2"/>
    <n v="1"/>
    <n v="-2"/>
    <n v="1.02"/>
    <d v="1900-01-06T00:45:00"/>
    <n v="12.347024930244583"/>
    <n v="1334.3524153461892"/>
    <n v="0"/>
    <n v="0.37316358243499631"/>
    <n v="1.417146378203576"/>
    <n v="86.288468361717236"/>
    <n v="139.82886829386067"/>
    <n v="1574.6070868926502"/>
  </r>
  <r>
    <x v="3"/>
    <x v="0"/>
    <x v="1"/>
    <x v="6"/>
    <x v="71"/>
    <x v="0"/>
    <d v="1899-12-30T20:15:00"/>
    <x v="0"/>
    <s v="Loose Trailer"/>
    <n v="0"/>
    <n v="1574.6070868926502"/>
    <n v="0"/>
    <n v="7.8413370757846393E-3"/>
    <n v="0.84741928729624694"/>
    <n v="0"/>
    <n v="2.369883798576076E-4"/>
    <n v="9.0000000000012119E-4"/>
    <n v="5.4800000000000001E-2"/>
    <n v="8.8802387248110737E-2"/>
    <n v="1"/>
    <n v="-1"/>
    <n v="1.01"/>
    <d v="1900-01-05T20:15:00"/>
    <n v="12.347024930244583"/>
    <n v="1334.3524153461892"/>
    <n v="0"/>
    <n v="0.37316358243499631"/>
    <n v="1.417146378203576"/>
    <n v="86.288468361717236"/>
    <n v="139.82886829386067"/>
    <n v="1574.6070868926502"/>
  </r>
  <r>
    <x v="3"/>
    <x v="0"/>
    <x v="1"/>
    <x v="5"/>
    <x v="72"/>
    <x v="0"/>
    <d v="1899-12-30T19:00:00"/>
    <x v="0"/>
    <s v="Loose Trailer"/>
    <n v="0"/>
    <n v="968.43714155828707"/>
    <n v="0"/>
    <n v="5.8000000000000005E-3"/>
    <n v="0.80599999999999994"/>
    <n v="0"/>
    <n v="0"/>
    <n v="8.9999999999989914E-4"/>
    <n v="4.2800000000000005E-2"/>
    <n v="0.14450000000000007"/>
    <n v="1"/>
    <n v="0"/>
    <n v="1"/>
    <d v="1900-01-05T19:00:00"/>
    <n v="5.6169354210380655"/>
    <n v="780.56033609597932"/>
    <n v="0"/>
    <n v="0"/>
    <n v="0.87159342740236068"/>
    <n v="41.449109658694688"/>
    <n v="139.93916695517254"/>
    <n v="968.43714155828707"/>
  </r>
  <r>
    <x v="3"/>
    <x v="0"/>
    <x v="1"/>
    <x v="9"/>
    <x v="72"/>
    <x v="0"/>
    <d v="1899-12-30T23:00:00"/>
    <x v="0"/>
    <s v="Loose Trailer"/>
    <n v="0"/>
    <n v="968.43714155828707"/>
    <n v="0"/>
    <n v="5.8000000000000005E-3"/>
    <n v="0.80599999999999994"/>
    <n v="0"/>
    <n v="0"/>
    <n v="8.9999999999989914E-4"/>
    <n v="4.2800000000000005E-2"/>
    <n v="0.14450000000000007"/>
    <n v="1"/>
    <n v="0"/>
    <n v="1"/>
    <d v="1900-01-05T23:00:00"/>
    <n v="5.6169354210380655"/>
    <n v="780.56033609597932"/>
    <n v="0"/>
    <n v="0"/>
    <n v="0.87159342740236068"/>
    <n v="41.449109658694688"/>
    <n v="139.93916695517254"/>
    <n v="968.43714155828707"/>
  </r>
  <r>
    <x v="3"/>
    <x v="0"/>
    <x v="1"/>
    <x v="6"/>
    <x v="73"/>
    <x v="0"/>
    <d v="1899-12-30T20:05:00"/>
    <x v="0"/>
    <s v="Loose Trailer"/>
    <n v="0"/>
    <n v="882.91149235668286"/>
    <n v="0"/>
    <n v="7.8000000000000014E-3"/>
    <n v="0.83466442651638295"/>
    <n v="0"/>
    <n v="4.1543026706231459E-3"/>
    <n v="8.9999999999989914E-4"/>
    <n v="4.2800000000000005E-2"/>
    <n v="0.10968127081299395"/>
    <n v="1"/>
    <n v="0"/>
    <n v="1"/>
    <d v="1900-01-05T20:05:00"/>
    <n v="6.8867096403821275"/>
    <n v="736.93481443261453"/>
    <n v="0"/>
    <n v="3.6678815706212347"/>
    <n v="0.79462034312092555"/>
    <n v="37.788611872866028"/>
    <n v="96.838854497077975"/>
    <n v="882.91149235668286"/>
  </r>
  <r>
    <x v="3"/>
    <x v="0"/>
    <x v="1"/>
    <x v="8"/>
    <x v="73"/>
    <x v="0"/>
    <d v="1899-12-30T22:10:00"/>
    <x v="0"/>
    <s v="Loose Trailer"/>
    <n v="0"/>
    <n v="882.91149235668286"/>
    <n v="0"/>
    <n v="7.8000000000000014E-3"/>
    <n v="0.83466442651638295"/>
    <n v="0"/>
    <n v="4.1543026706231459E-3"/>
    <n v="8.9999999999989914E-4"/>
    <n v="4.2800000000000005E-2"/>
    <n v="0.10968127081299395"/>
    <n v="1"/>
    <n v="0"/>
    <n v="1"/>
    <d v="1900-01-05T22:10:00"/>
    <n v="6.8867096403821275"/>
    <n v="736.93481443261453"/>
    <n v="0"/>
    <n v="3.6678815706212347"/>
    <n v="0.79462034312092555"/>
    <n v="37.788611872866028"/>
    <n v="96.838854497077975"/>
    <n v="882.91149235668286"/>
  </r>
  <r>
    <x v="3"/>
    <x v="0"/>
    <x v="1"/>
    <x v="5"/>
    <x v="74"/>
    <x v="0"/>
    <d v="1899-12-30T19:30:00"/>
    <x v="0"/>
    <s v="Loose Trailer"/>
    <n v="0"/>
    <n v="1045.2565869489497"/>
    <n v="0"/>
    <n v="5.8000000000000005E-3"/>
    <n v="0.8449364698271209"/>
    <n v="0"/>
    <n v="5.6116722783389455E-4"/>
    <n v="8.9999999999989914E-4"/>
    <n v="4.2800000000000005E-2"/>
    <n v="0.10500236294504517"/>
    <n v="1"/>
    <n v="0"/>
    <n v="1"/>
    <d v="1900-01-05T19:30:00"/>
    <n v="6.062488204303909"/>
    <n v="883.17541064019065"/>
    <n v="0"/>
    <n v="0.58656374127326028"/>
    <n v="0.94073092825394933"/>
    <n v="44.736981921415051"/>
    <n v="109.75441151351278"/>
    <n v="1045.2565869489497"/>
  </r>
  <r>
    <x v="3"/>
    <x v="0"/>
    <x v="1"/>
    <x v="7"/>
    <x v="74"/>
    <x v="0"/>
    <d v="1899-12-30T21:40:00"/>
    <x v="0"/>
    <s v="Loose Trailer"/>
    <n v="0"/>
    <n v="1045.2565869489497"/>
    <n v="0"/>
    <n v="5.8000000000000005E-3"/>
    <n v="0.8449364698271209"/>
    <n v="0"/>
    <n v="5.6116722783389455E-4"/>
    <n v="8.9999999999989914E-4"/>
    <n v="4.2800000000000005E-2"/>
    <n v="0.10500236294504517"/>
    <n v="1"/>
    <n v="0"/>
    <n v="1"/>
    <d v="1900-01-05T21:40:00"/>
    <n v="6.062488204303909"/>
    <n v="883.17541064019065"/>
    <n v="0"/>
    <n v="0.58656374127326028"/>
    <n v="0.94073092825394933"/>
    <n v="44.736981921415051"/>
    <n v="109.75441151351278"/>
    <n v="1045.2565869489497"/>
  </r>
  <r>
    <x v="3"/>
    <x v="0"/>
    <x v="1"/>
    <x v="7"/>
    <x v="75"/>
    <x v="0"/>
    <d v="1899-12-30T21:15:00"/>
    <x v="0"/>
    <s v="Loose Trailer"/>
    <n v="0"/>
    <n v="1366.3618686819195"/>
    <n v="0"/>
    <n v="5.8000000000000005E-3"/>
    <n v="0.8449364698271209"/>
    <n v="0"/>
    <n v="5.6116722783389455E-4"/>
    <n v="8.9999999999989914E-4"/>
    <n v="4.2800000000000005E-2"/>
    <n v="0.10500236294504517"/>
    <n v="1"/>
    <n v="0"/>
    <n v="1"/>
    <d v="1900-01-05T21:15:00"/>
    <n v="7.9248988383551335"/>
    <n v="1154.4889738304892"/>
    <n v="0"/>
    <n v="0.76675750206617266"/>
    <n v="1.2297256818135898"/>
    <n v="58.480287979586166"/>
    <n v="143.47122484960906"/>
    <n v="1366.3618686819193"/>
  </r>
  <r>
    <x v="3"/>
    <x v="0"/>
    <x v="1"/>
    <x v="4"/>
    <x v="76"/>
    <x v="0"/>
    <d v="1899-12-30T18:40:00"/>
    <x v="0"/>
    <s v="Loose Trailer"/>
    <n v="0"/>
    <n v="1702.9705289518083"/>
    <n v="0"/>
    <n v="1.5800000000000002E-2"/>
    <n v="0.92600000000000005"/>
    <n v="0"/>
    <n v="4.4893378226711564E-3"/>
    <n v="8.9999999999989914E-4"/>
    <n v="4.2800000000000005E-2"/>
    <n v="1.0010662177328822E-2"/>
    <n v="1"/>
    <n v="0"/>
    <n v="1"/>
    <d v="1900-01-05T18:40:00"/>
    <n v="26.906934357438573"/>
    <n v="1576.9507098093745"/>
    <n v="0"/>
    <n v="7.6452100065176589"/>
    <n v="1.5326734760564558"/>
    <n v="72.887138639137405"/>
    <n v="17.047862663283524"/>
    <n v="1702.9705289518081"/>
  </r>
  <r>
    <x v="3"/>
    <x v="0"/>
    <x v="1"/>
    <x v="5"/>
    <x v="76"/>
    <x v="0"/>
    <d v="1899-12-30T19:40:00"/>
    <x v="0"/>
    <s v="Loose Trailer"/>
    <n v="0"/>
    <n v="1702.9705289518083"/>
    <n v="0"/>
    <n v="1.5800000000000002E-2"/>
    <n v="0.92600000000000005"/>
    <n v="0"/>
    <n v="4.4893378226711564E-3"/>
    <n v="8.9999999999989914E-4"/>
    <n v="4.2800000000000005E-2"/>
    <n v="1.0010662177328822E-2"/>
    <n v="1"/>
    <n v="0"/>
    <n v="1"/>
    <d v="1900-01-05T19:40:00"/>
    <n v="26.906934357438573"/>
    <n v="1576.9507098093745"/>
    <n v="0"/>
    <n v="7.6452100065176589"/>
    <n v="1.5326734760564558"/>
    <n v="72.887138639137405"/>
    <n v="17.047862663283524"/>
    <n v="1702.9705289518081"/>
  </r>
  <r>
    <x v="3"/>
    <x v="0"/>
    <x v="1"/>
    <x v="6"/>
    <x v="76"/>
    <x v="0"/>
    <d v="1899-12-30T20:15:00"/>
    <x v="0"/>
    <s v="Loose Trailer"/>
    <n v="0"/>
    <n v="1702.9705289518083"/>
    <n v="0"/>
    <n v="1.4778675645342314E-2"/>
    <n v="0.92600000000000005"/>
    <n v="0"/>
    <n v="4.4893378226711564E-3"/>
    <n v="8.9999999999989914E-4"/>
    <n v="4.2800000000000005E-2"/>
    <n v="1.103198653198656E-2"/>
    <n v="1"/>
    <n v="0"/>
    <n v="1"/>
    <d v="1900-01-05T20:15:00"/>
    <n v="25.167649080955808"/>
    <n v="1576.9507098093745"/>
    <n v="0"/>
    <n v="7.6452100065176589"/>
    <n v="1.5326734760564558"/>
    <n v="72.887138639137405"/>
    <n v="18.787147939766378"/>
    <n v="1702.9705289518081"/>
  </r>
  <r>
    <x v="3"/>
    <x v="0"/>
    <x v="1"/>
    <x v="8"/>
    <x v="76"/>
    <x v="0"/>
    <d v="1899-12-30T22:25:00"/>
    <x v="0"/>
    <s v="Loose Trailer"/>
    <n v="0"/>
    <n v="1702.9705289518083"/>
    <n v="0"/>
    <n v="1.4778675645342314E-2"/>
    <n v="0.88525443374177071"/>
    <n v="0"/>
    <n v="4.4893378226711564E-3"/>
    <n v="9.0000000000012119E-4"/>
    <n v="5.2800000000000007E-2"/>
    <n v="4.1777552790215777E-2"/>
    <n v="1"/>
    <n v="0"/>
    <n v="1"/>
    <d v="1900-01-05T22:25:00"/>
    <n v="25.167649080955808"/>
    <n v="1507.5622112861568"/>
    <n v="0"/>
    <n v="7.6452100065176589"/>
    <n v="1.5326734760568339"/>
    <n v="89.916843928655496"/>
    <n v="71.145941173465857"/>
    <n v="1702.9705289518081"/>
  </r>
  <r>
    <x v="3"/>
    <x v="0"/>
    <x v="1"/>
    <x v="7"/>
    <x v="76"/>
    <x v="0"/>
    <d v="1899-12-30T21:15:00"/>
    <x v="0"/>
    <s v="Loose Trailer"/>
    <n v="0"/>
    <n v="1702.9705289518083"/>
    <n v="0"/>
    <n v="1.4778675645342314E-2"/>
    <n v="0.88525443374177071"/>
    <n v="0"/>
    <n v="4.4893378226711564E-3"/>
    <n v="9.0000000000012119E-4"/>
    <n v="5.2800000000000007E-2"/>
    <n v="4.1777552790215777E-2"/>
    <n v="1"/>
    <n v="0"/>
    <n v="1"/>
    <d v="1900-01-05T21:15:00"/>
    <n v="25.167649080955808"/>
    <n v="1507.5622112861568"/>
    <n v="0"/>
    <n v="7.6452100065176589"/>
    <n v="1.5326734760568339"/>
    <n v="89.916843928655496"/>
    <n v="71.145941173465857"/>
    <n v="1702.9705289518081"/>
  </r>
  <r>
    <x v="3"/>
    <x v="0"/>
    <x v="1"/>
    <x v="8"/>
    <x v="76"/>
    <x v="0"/>
    <d v="1899-12-30T22:55:00"/>
    <x v="0"/>
    <s v="Loose Trailer"/>
    <n v="0"/>
    <n v="1702.9705289518083"/>
    <n v="0"/>
    <n v="1.4778675645342314E-2"/>
    <n v="0.88525443374177071"/>
    <n v="0"/>
    <n v="4.4893378226711564E-3"/>
    <n v="9.0000000000012119E-4"/>
    <n v="5.2800000000000007E-2"/>
    <n v="4.1777552790215777E-2"/>
    <n v="1"/>
    <n v="0"/>
    <n v="1"/>
    <d v="1900-01-05T22:55:00"/>
    <n v="25.167649080955808"/>
    <n v="1507.5622112861568"/>
    <n v="0"/>
    <n v="7.6452100065176589"/>
    <n v="1.5326734760568339"/>
    <n v="89.916843928655496"/>
    <n v="71.145941173465857"/>
    <n v="1702.9705289518081"/>
  </r>
  <r>
    <x v="3"/>
    <x v="0"/>
    <x v="1"/>
    <x v="14"/>
    <x v="76"/>
    <x v="1"/>
    <d v="1899-12-30T00:20:00"/>
    <x v="0"/>
    <s v="Loose Trailer"/>
    <n v="0"/>
    <n v="1702.9705289518083"/>
    <n v="0"/>
    <n v="1.4778675645342314E-2"/>
    <n v="0.88525443374177071"/>
    <n v="0"/>
    <n v="4.4893378226711564E-3"/>
    <n v="9.0000000000012119E-4"/>
    <n v="5.2800000000000007E-2"/>
    <n v="4.1777552790215777E-2"/>
    <n v="1"/>
    <n v="0"/>
    <n v="1"/>
    <d v="1900-01-06T00:20:00"/>
    <n v="25.167649080955808"/>
    <n v="1507.5622112861568"/>
    <n v="0"/>
    <n v="7.6452100065176589"/>
    <n v="1.5326734760568339"/>
    <n v="89.916843928655496"/>
    <n v="71.145941173465857"/>
    <n v="1702.9705289518081"/>
  </r>
  <r>
    <x v="3"/>
    <x v="0"/>
    <x v="1"/>
    <x v="6"/>
    <x v="76"/>
    <x v="0"/>
    <d v="1899-12-30T20:50:00"/>
    <x v="0"/>
    <s v="Loose Trailer"/>
    <n v="0"/>
    <n v="1702.9705289518083"/>
    <n v="0"/>
    <n v="1.4778675645342314E-2"/>
    <n v="0.88525443374177071"/>
    <n v="0"/>
    <n v="4.4893378226711564E-3"/>
    <n v="9.0000000000012119E-4"/>
    <n v="5.2800000000000007E-2"/>
    <n v="4.1777552790215777E-2"/>
    <n v="1"/>
    <n v="0"/>
    <n v="1"/>
    <d v="1900-01-05T20:50:00"/>
    <n v="25.167649080955808"/>
    <n v="1507.5622112861568"/>
    <n v="0"/>
    <n v="7.6452100065176589"/>
    <n v="1.5326734760568339"/>
    <n v="89.916843928655496"/>
    <n v="71.145941173465857"/>
    <n v="1702.9705289518081"/>
  </r>
  <r>
    <x v="3"/>
    <x v="0"/>
    <x v="1"/>
    <x v="7"/>
    <x v="76"/>
    <x v="0"/>
    <d v="1899-12-30T21:50:00"/>
    <x v="0"/>
    <s v="Loose Trailer"/>
    <n v="0"/>
    <n v="1702.9705289518083"/>
    <n v="0"/>
    <n v="1.4778675645342314E-2"/>
    <n v="0.88525443374177071"/>
    <n v="0"/>
    <n v="4.4893378226711564E-3"/>
    <n v="9.0000000000012119E-4"/>
    <n v="5.2800000000000007E-2"/>
    <n v="4.1777552790215777E-2"/>
    <n v="1"/>
    <n v="0"/>
    <n v="1"/>
    <d v="1900-01-05T21:50:00"/>
    <n v="25.167649080955808"/>
    <n v="1507.5622112861568"/>
    <n v="0"/>
    <n v="7.6452100065176589"/>
    <n v="1.5326734760568339"/>
    <n v="89.916843928655496"/>
    <n v="71.145941173465857"/>
    <n v="1702.9705289518081"/>
  </r>
  <r>
    <x v="3"/>
    <x v="0"/>
    <x v="1"/>
    <x v="8"/>
    <x v="77"/>
    <x v="0"/>
    <d v="1899-12-30T22:35:00"/>
    <x v="0"/>
    <s v="Loose Trailer"/>
    <n v="0"/>
    <n v="1267.0087193099957"/>
    <n v="0"/>
    <n v="7.8000000000000014E-3"/>
    <n v="0.85443136654468022"/>
    <n v="0"/>
    <n v="0"/>
    <n v="8.9999999999989914E-4"/>
    <n v="5.2800000000000007E-2"/>
    <n v="8.4068633455319897E-2"/>
    <n v="1"/>
    <n v="0"/>
    <n v="1"/>
    <d v="1900-01-05T22:35:00"/>
    <n v="9.8826680106179694"/>
    <n v="1082.5719914640649"/>
    <n v="0"/>
    <n v="0"/>
    <n v="1.1403078473788684"/>
    <n v="66.898060379567781"/>
    <n v="106.51569160836632"/>
    <n v="1267.0087193099957"/>
  </r>
  <r>
    <x v="3"/>
    <x v="0"/>
    <x v="1"/>
    <x v="7"/>
    <x v="77"/>
    <x v="0"/>
    <d v="1899-12-30T21:45:00"/>
    <x v="0"/>
    <s v="Loose Trailer"/>
    <n v="0"/>
    <n v="1267.0087193099957"/>
    <n v="0"/>
    <n v="7.8000000000000014E-3"/>
    <n v="0.85443136654468022"/>
    <n v="0"/>
    <n v="0"/>
    <n v="8.9999999999989914E-4"/>
    <n v="5.4800000000000001E-2"/>
    <n v="8.2068633455319895E-2"/>
    <n v="1"/>
    <n v="0"/>
    <n v="1"/>
    <d v="1900-01-05T21:45:00"/>
    <n v="9.8826680106179694"/>
    <n v="1082.5719914640649"/>
    <n v="0"/>
    <n v="0"/>
    <n v="1.1403078473788684"/>
    <n v="69.432077818187764"/>
    <n v="103.98167416974633"/>
    <n v="1267.0087193099957"/>
  </r>
  <r>
    <x v="3"/>
    <x v="0"/>
    <x v="1"/>
    <x v="7"/>
    <x v="78"/>
    <x v="0"/>
    <d v="1899-12-30T21:20:00"/>
    <x v="0"/>
    <s v="Loose Trailer"/>
    <n v="0"/>
    <n v="1379.6772392163014"/>
    <n v="0"/>
    <n v="5.8000000000000005E-3"/>
    <n v="0.85199184427640595"/>
    <n v="0"/>
    <n v="0"/>
    <n v="8.9999999999989914E-4"/>
    <n v="5.4800000000000001E-2"/>
    <n v="8.650815572359416E-2"/>
    <n v="1"/>
    <n v="0"/>
    <n v="1"/>
    <d v="1900-01-05T21:20:00"/>
    <n v="8.0021279874545481"/>
    <n v="1175.4737555460767"/>
    <n v="0"/>
    <n v="0"/>
    <n v="1.2417095152945321"/>
    <n v="75.606312709053313"/>
    <n v="119.35333345842227"/>
    <n v="1379.6772392163014"/>
  </r>
  <r>
    <x v="3"/>
    <x v="0"/>
    <x v="1"/>
    <x v="9"/>
    <x v="79"/>
    <x v="0"/>
    <d v="1899-12-30T23:30:00"/>
    <x v="0"/>
    <s v="Loose Trailer"/>
    <n v="0"/>
    <n v="1623.4509459226706"/>
    <n v="0"/>
    <n v="8.6388928317955999E-3"/>
    <n v="0.88063349043655403"/>
    <n v="0"/>
    <n v="4.9680624556422996E-3"/>
    <n v="8.9999999999989914E-4"/>
    <n v="5.4800000000000001E-2"/>
    <n v="5.0059554276008167E-2"/>
    <n v="1"/>
    <n v="0"/>
    <n v="1"/>
    <d v="1900-01-05T23:30:00"/>
    <n v="14.024818739503145"/>
    <n v="1429.6652730604067"/>
    <n v="0"/>
    <n v="8.0654056930153963"/>
    <n v="1.4611058513302397"/>
    <n v="88.965111836562357"/>
    <n v="81.269230741852724"/>
    <n v="1623.4509459226706"/>
  </r>
  <r>
    <x v="3"/>
    <x v="0"/>
    <x v="1"/>
    <x v="6"/>
    <x v="80"/>
    <x v="0"/>
    <d v="1899-12-30T20:35:00"/>
    <x v="0"/>
    <s v="Loose Trailer"/>
    <n v="0"/>
    <n v="1323.5295920119647"/>
    <n v="0"/>
    <n v="7.8000000000000014E-3"/>
    <n v="0.86599999999999999"/>
    <n v="0"/>
    <n v="0"/>
    <n v="8.9999999999989914E-4"/>
    <n v="5.4800000000000001E-2"/>
    <n v="7.0500000000000118E-2"/>
    <n v="1"/>
    <n v="0"/>
    <n v="1"/>
    <d v="1900-01-05T20:35:00"/>
    <n v="10.323530817693326"/>
    <n v="1146.1766266823615"/>
    <n v="0"/>
    <n v="0"/>
    <n v="1.1911766328106348"/>
    <n v="72.52942164225567"/>
    <n v="93.308836236843675"/>
    <n v="1323.529592011965"/>
  </r>
  <r>
    <x v="3"/>
    <x v="0"/>
    <x v="1"/>
    <x v="9"/>
    <x v="80"/>
    <x v="0"/>
    <d v="1899-12-30T23:10:00"/>
    <x v="0"/>
    <s v="Loose Trailer"/>
    <n v="0"/>
    <n v="1323.5295920119647"/>
    <n v="0"/>
    <n v="7.8000000000000014E-3"/>
    <n v="0.86599999999999999"/>
    <n v="0"/>
    <n v="0"/>
    <n v="8.9999999999989914E-4"/>
    <n v="5.4800000000000001E-2"/>
    <n v="7.0500000000000118E-2"/>
    <n v="1"/>
    <n v="0"/>
    <n v="1"/>
    <d v="1900-01-05T23:10:00"/>
    <n v="10.323530817693326"/>
    <n v="1146.1766266823615"/>
    <n v="0"/>
    <n v="0"/>
    <n v="1.1911766328106348"/>
    <n v="72.52942164225567"/>
    <n v="93.308836236843675"/>
    <n v="1323.529592011965"/>
  </r>
  <r>
    <x v="3"/>
    <x v="0"/>
    <x v="1"/>
    <x v="14"/>
    <x v="80"/>
    <x v="1"/>
    <d v="1899-12-30T00:00:00"/>
    <x v="0"/>
    <s v="Loose Trailer"/>
    <n v="0"/>
    <n v="1323.5295920119647"/>
    <n v="0"/>
    <n v="7.8000000000000014E-3"/>
    <n v="0.86599999999999999"/>
    <n v="0"/>
    <n v="0"/>
    <n v="8.9999999999989914E-4"/>
    <n v="5.4800000000000001E-2"/>
    <n v="7.0500000000000118E-2"/>
    <n v="1"/>
    <n v="0"/>
    <n v="1"/>
    <d v="1900-01-06T00:00:00"/>
    <n v="10.323530817693326"/>
    <n v="1146.1766266823615"/>
    <n v="0"/>
    <n v="0"/>
    <n v="1.1911766328106348"/>
    <n v="72.52942164225567"/>
    <n v="93.308836236843675"/>
    <n v="1323.529592011965"/>
  </r>
  <r>
    <x v="3"/>
    <x v="0"/>
    <x v="1"/>
    <x v="8"/>
    <x v="80"/>
    <x v="0"/>
    <d v="1899-12-30T22:00:00"/>
    <x v="0"/>
    <s v="Loose Trailer"/>
    <n v="0"/>
    <n v="1323.5295920119647"/>
    <n v="0"/>
    <n v="7.8000000000000014E-3"/>
    <n v="0.86599999999999999"/>
    <n v="0"/>
    <n v="0"/>
    <n v="8.9999999999989914E-4"/>
    <n v="5.4800000000000001E-2"/>
    <n v="7.0500000000000118E-2"/>
    <n v="1"/>
    <n v="0"/>
    <n v="1"/>
    <d v="1900-01-05T22:00:00"/>
    <n v="10.323530817693326"/>
    <n v="1146.1766266823615"/>
    <n v="0"/>
    <n v="0"/>
    <n v="1.1911766328106348"/>
    <n v="72.52942164225567"/>
    <n v="93.308836236843675"/>
    <n v="1323.529592011965"/>
  </r>
  <r>
    <x v="3"/>
    <x v="0"/>
    <x v="1"/>
    <x v="5"/>
    <x v="81"/>
    <x v="0"/>
    <d v="1899-12-30T19:35:00"/>
    <x v="0"/>
    <s v="Loose Trailer"/>
    <n v="0"/>
    <n v="1725.5680859023319"/>
    <n v="0"/>
    <n v="7.8000000000000014E-3"/>
    <n v="0.82600000000000007"/>
    <n v="0"/>
    <n v="1.6605778811026239E-3"/>
    <n v="8.9999999999989914E-4"/>
    <n v="5.4800000000000001E-2"/>
    <n v="0.10883942211889741"/>
    <n v="1"/>
    <n v="0"/>
    <n v="1"/>
    <d v="1900-01-05T19:35:00"/>
    <n v="13.459431070038191"/>
    <n v="1425.3192389553262"/>
    <n v="0"/>
    <n v="2.8654401957860047"/>
    <n v="1.5530112773119247"/>
    <n v="94.561131107447792"/>
    <n v="187.80983329642171"/>
    <n v="1725.5680859023319"/>
  </r>
  <r>
    <x v="3"/>
    <x v="0"/>
    <x v="1"/>
    <x v="7"/>
    <x v="81"/>
    <x v="0"/>
    <d v="1899-12-30T21:35:00"/>
    <x v="0"/>
    <s v="Loose Trailer"/>
    <n v="0"/>
    <n v="1725.5680859023319"/>
    <n v="0"/>
    <n v="7.8000000000000014E-3"/>
    <n v="0.80024321695352041"/>
    <n v="0"/>
    <n v="1.6605778811026239E-3"/>
    <n v="8.9999999999989914E-4"/>
    <n v="5.4800000000000001E-2"/>
    <n v="0.13459620516537707"/>
    <n v="1"/>
    <n v="0"/>
    <n v="1"/>
    <d v="1900-01-05T21:35:00"/>
    <n v="13.459431070038191"/>
    <n v="1380.8741561348106"/>
    <n v="0"/>
    <n v="2.8654401957860047"/>
    <n v="1.5530112773119247"/>
    <n v="94.561131107447792"/>
    <n v="232.25491611693727"/>
    <n v="1725.5680859023319"/>
  </r>
  <r>
    <x v="3"/>
    <x v="0"/>
    <x v="1"/>
    <x v="7"/>
    <x v="81"/>
    <x v="0"/>
    <d v="1899-12-30T21:55:00"/>
    <x v="0"/>
    <s v="Loose Trailer"/>
    <n v="0"/>
    <n v="1725.5680859023319"/>
    <n v="0"/>
    <n v="7.8000000000000014E-3"/>
    <n v="0.80024321695352041"/>
    <n v="0"/>
    <n v="1.6605778811026239E-3"/>
    <n v="8.9999999999989914E-4"/>
    <n v="5.4800000000000001E-2"/>
    <n v="0.13459620516537707"/>
    <n v="1"/>
    <n v="0"/>
    <n v="1"/>
    <d v="1900-01-05T21:55:00"/>
    <n v="13.459431070038191"/>
    <n v="1380.8741561348106"/>
    <n v="0"/>
    <n v="2.8654401957860047"/>
    <n v="1.5530112773119247"/>
    <n v="94.561131107447792"/>
    <n v="232.25491611693727"/>
    <n v="1725.5680859023319"/>
  </r>
  <r>
    <x v="3"/>
    <x v="0"/>
    <x v="1"/>
    <x v="8"/>
    <x v="81"/>
    <x v="0"/>
    <d v="1899-12-30T22:55:00"/>
    <x v="0"/>
    <s v="Loose Trailer"/>
    <n v="0"/>
    <n v="1725.5680859023319"/>
    <n v="0"/>
    <n v="7.8000000000000014E-3"/>
    <n v="0.80024321695352041"/>
    <n v="0"/>
    <n v="1.6605778811026239E-3"/>
    <n v="8.9999999999989914E-4"/>
    <n v="5.4800000000000001E-2"/>
    <n v="0.13459620516537707"/>
    <n v="1"/>
    <n v="0"/>
    <n v="1"/>
    <d v="1900-01-05T22:55:00"/>
    <n v="13.459431070038191"/>
    <n v="1380.8741561348106"/>
    <n v="0"/>
    <n v="2.8654401957860047"/>
    <n v="1.5530112773119247"/>
    <n v="94.561131107447792"/>
    <n v="232.25491611693727"/>
    <n v="1725.5680859023319"/>
  </r>
  <r>
    <x v="3"/>
    <x v="0"/>
    <x v="1"/>
    <x v="5"/>
    <x v="81"/>
    <x v="0"/>
    <d v="1899-12-30T19:25:00"/>
    <x v="0"/>
    <s v="Loose Trailer"/>
    <n v="0"/>
    <n v="1725.5680859023319"/>
    <n v="0"/>
    <n v="7.8000000000000014E-3"/>
    <n v="0.80024321695352041"/>
    <n v="0"/>
    <n v="1.6605778811026239E-3"/>
    <n v="8.9999999999989914E-4"/>
    <n v="5.4800000000000001E-2"/>
    <n v="0.13459620516537707"/>
    <n v="1"/>
    <n v="0"/>
    <n v="1"/>
    <d v="1900-01-05T19:25:00"/>
    <n v="13.459431070038191"/>
    <n v="1380.8741561348106"/>
    <n v="0"/>
    <n v="2.8654401957860047"/>
    <n v="1.5530112773119247"/>
    <n v="94.561131107447792"/>
    <n v="232.25491611693727"/>
    <n v="1725.5680859023319"/>
  </r>
  <r>
    <x v="3"/>
    <x v="0"/>
    <x v="1"/>
    <x v="6"/>
    <x v="82"/>
    <x v="0"/>
    <d v="1899-12-30T20:20:00"/>
    <x v="0"/>
    <s v="Loose Trailer"/>
    <n v="0"/>
    <n v="930.53954849889351"/>
    <n v="0"/>
    <n v="8.9397174254317122E-3"/>
    <n v="0.83559351429701301"/>
    <n v="0"/>
    <n v="0"/>
    <n v="8.9999999999989914E-4"/>
    <n v="5.4800000000000001E-2"/>
    <n v="9.9766768277555373E-2"/>
    <n v="1"/>
    <n v="0"/>
    <n v="1"/>
    <d v="1900-01-05T20:20:00"/>
    <n v="8.3187606167689161"/>
    <n v="777.55281152254622"/>
    <n v="0"/>
    <n v="0"/>
    <n v="0.83748559364891029"/>
    <n v="50.993567257739365"/>
    <n v="92.836923508190111"/>
    <n v="930.53954849889362"/>
  </r>
  <r>
    <x v="3"/>
    <x v="0"/>
    <x v="1"/>
    <x v="8"/>
    <x v="82"/>
    <x v="0"/>
    <d v="1899-12-30T22:00:00"/>
    <x v="0"/>
    <s v="Loose Trailer"/>
    <n v="0"/>
    <n v="930.53954849889351"/>
    <n v="0"/>
    <n v="8.9397174254317122E-3"/>
    <n v="0.83559351429701301"/>
    <n v="0"/>
    <n v="0"/>
    <n v="8.9999999999989914E-4"/>
    <n v="5.4800000000000001E-2"/>
    <n v="9.9766768277555373E-2"/>
    <n v="1"/>
    <n v="0"/>
    <n v="1"/>
    <d v="1900-01-05T22:00:00"/>
    <n v="8.3187606167689161"/>
    <n v="777.55281152254622"/>
    <n v="0"/>
    <n v="0"/>
    <n v="0.83748559364891029"/>
    <n v="50.993567257739365"/>
    <n v="92.836923508190111"/>
    <n v="930.53954849889362"/>
  </r>
  <r>
    <x v="3"/>
    <x v="0"/>
    <x v="1"/>
    <x v="5"/>
    <x v="83"/>
    <x v="0"/>
    <d v="1899-12-30T19:40:00"/>
    <x v="0"/>
    <s v="Loose Trailer"/>
    <n v="0"/>
    <n v="927.46677068326699"/>
    <n v="0"/>
    <n v="8.9397174254317122E-3"/>
    <n v="0.83559351429701301"/>
    <n v="0"/>
    <n v="0"/>
    <n v="8.9999999999989914E-4"/>
    <n v="5.4800000000000001E-2"/>
    <n v="9.9766768277555373E-2"/>
    <n v="1"/>
    <n v="0"/>
    <n v="1"/>
    <d v="1900-01-05T19:40:00"/>
    <n v="8.2912908513860799"/>
    <n v="774.98521830893299"/>
    <n v="0"/>
    <n v="0"/>
    <n v="0.83472009361484678"/>
    <n v="50.825179033443035"/>
    <n v="92.53036239589008"/>
    <n v="927.46677068326699"/>
  </r>
  <r>
    <x v="3"/>
    <x v="0"/>
    <x v="1"/>
    <x v="9"/>
    <x v="83"/>
    <x v="0"/>
    <d v="1899-12-30T23:35:00"/>
    <x v="0"/>
    <s v="Loose Trailer"/>
    <n v="0"/>
    <n v="927.46677068326699"/>
    <n v="0"/>
    <n v="8.9397174254317122E-3"/>
    <n v="0.83559351429701301"/>
    <n v="0"/>
    <n v="0"/>
    <n v="8.9999999999989914E-4"/>
    <n v="5.4800000000000001E-2"/>
    <n v="9.9766768277555373E-2"/>
    <n v="1"/>
    <n v="0"/>
    <n v="1"/>
    <d v="1900-01-05T23:35:00"/>
    <n v="8.2912908513860799"/>
    <n v="774.98521830893299"/>
    <n v="0"/>
    <n v="0"/>
    <n v="0.83472009361484678"/>
    <n v="50.825179033443035"/>
    <n v="92.53036239589008"/>
    <n v="927.46677068326699"/>
  </r>
  <r>
    <x v="3"/>
    <x v="0"/>
    <x v="1"/>
    <x v="9"/>
    <x v="84"/>
    <x v="0"/>
    <d v="1899-12-30T23:30:00"/>
    <x v="0"/>
    <s v="Loose Trailer"/>
    <n v="0"/>
    <n v="790.72815788788762"/>
    <n v="0"/>
    <n v="7.8000000000000014E-3"/>
    <n v="0.84881205633839907"/>
    <n v="0"/>
    <n v="0"/>
    <n v="8.9999999999989914E-4"/>
    <n v="5.4800000000000001E-2"/>
    <n v="8.7687943661601042E-2"/>
    <n v="1"/>
    <n v="0"/>
    <n v="1"/>
    <d v="1900-01-05T23:30:00"/>
    <n v="6.1676796315255249"/>
    <n v="671.17959370149219"/>
    <n v="0"/>
    <n v="0"/>
    <n v="0.71165534209901915"/>
    <n v="43.331903052256244"/>
    <n v="69.337326160514664"/>
    <n v="790.72815788788762"/>
  </r>
  <r>
    <x v="3"/>
    <x v="0"/>
    <x v="1"/>
    <x v="8"/>
    <x v="85"/>
    <x v="0"/>
    <d v="1899-12-30T22:00:00"/>
    <x v="0"/>
    <s v="Loose Trailer"/>
    <n v="0"/>
    <n v="878.30232563324307"/>
    <n v="0"/>
    <n v="7.8000000000000014E-3"/>
    <n v="0.84881205633839907"/>
    <n v="0"/>
    <n v="0"/>
    <n v="8.9999999999989914E-4"/>
    <n v="5.4800000000000001E-2"/>
    <n v="8.7687943661601042E-2"/>
    <n v="1"/>
    <n v="0"/>
    <n v="1"/>
    <d v="1900-01-05T22:00:00"/>
    <n v="6.8507581399392974"/>
    <n v="745.51360310755126"/>
    <n v="0"/>
    <n v="0"/>
    <n v="0.79047209306983013"/>
    <n v="48.130967444701724"/>
    <n v="77.016524847980989"/>
    <n v="878.30232563324319"/>
  </r>
  <r>
    <x v="3"/>
    <x v="0"/>
    <x v="1"/>
    <x v="14"/>
    <x v="85"/>
    <x v="1"/>
    <d v="1899-12-30T00:15:00"/>
    <x v="0"/>
    <s v="Loose Trailer"/>
    <n v="0"/>
    <n v="878.30232563324307"/>
    <n v="0"/>
    <n v="7.8000000000000014E-3"/>
    <n v="0.84881205633839907"/>
    <n v="0"/>
    <n v="0"/>
    <n v="8.9999999999989914E-4"/>
    <n v="5.4800000000000001E-2"/>
    <n v="8.7687943661601042E-2"/>
    <n v="1"/>
    <n v="0"/>
    <n v="1"/>
    <d v="1900-01-06T00:15:00"/>
    <n v="6.8507581399392974"/>
    <n v="745.51360310755126"/>
    <n v="0"/>
    <n v="0"/>
    <n v="0.79047209306983013"/>
    <n v="48.130967444701724"/>
    <n v="77.016524847980989"/>
    <n v="878.30232563324319"/>
  </r>
  <r>
    <x v="3"/>
    <x v="0"/>
    <x v="1"/>
    <x v="5"/>
    <x v="86"/>
    <x v="0"/>
    <d v="1899-12-30T19:45:00"/>
    <x v="0"/>
    <s v="Loose Trailer"/>
    <n v="0"/>
    <n v="1381.7257577600521"/>
    <n v="0"/>
    <n v="7.8000000000000014E-3"/>
    <n v="0.81527522324180701"/>
    <n v="0"/>
    <n v="0"/>
    <n v="1E-3"/>
    <n v="5.4800000000000001E-2"/>
    <n v="0.121124776758193"/>
    <n v="1"/>
    <n v="0"/>
    <n v="1"/>
    <d v="1900-01-05T19:45:00"/>
    <n v="10.777460910528408"/>
    <n v="1126.4867756167814"/>
    <n v="0"/>
    <n v="0"/>
    <n v="1.3817257577600521"/>
    <n v="75.718571525250866"/>
    <n v="167.36122394973137"/>
    <n v="1381.7257577600519"/>
  </r>
  <r>
    <x v="3"/>
    <x v="0"/>
    <x v="1"/>
    <x v="5"/>
    <x v="87"/>
    <x v="0"/>
    <d v="1899-12-30T19:30:00"/>
    <x v="0"/>
    <s v="Loose Trailer"/>
    <n v="0"/>
    <n v="1624.9274198958774"/>
    <n v="0"/>
    <n v="7.9141649048625803E-3"/>
    <n v="0.92600000000000005"/>
    <n v="0"/>
    <n v="1.7835339410948628E-3"/>
    <n v="8.9999999999989914E-4"/>
    <n v="5.4800000000000001E-2"/>
    <n v="8.6023011540425909E-3"/>
    <n v="1"/>
    <n v="0"/>
    <n v="1"/>
    <d v="1900-01-05T19:30:00"/>
    <n v="12.859943559488855"/>
    <n v="1504.6827908235825"/>
    <n v="0"/>
    <n v="2.8981132052000009"/>
    <n v="1.4624346779061257"/>
    <n v="89.046022610294088"/>
    <n v="13.978115019405756"/>
    <n v="1624.9274198958774"/>
  </r>
  <r>
    <x v="3"/>
    <x v="0"/>
    <x v="1"/>
    <x v="7"/>
    <x v="87"/>
    <x v="0"/>
    <d v="1899-12-30T21:00:00"/>
    <x v="0"/>
    <s v="Loose Trailer"/>
    <n v="0"/>
    <n v="1624.9274198958774"/>
    <n v="0"/>
    <n v="7.9141649048625803E-3"/>
    <n v="0.84599999999999997"/>
    <n v="0"/>
    <n v="1.7835339410948628E-3"/>
    <n v="8.9999999999989914E-4"/>
    <n v="5.4800000000000001E-2"/>
    <n v="8.8602301154042662E-2"/>
    <n v="1"/>
    <n v="0"/>
    <n v="1"/>
    <d v="1900-01-05T21:00:00"/>
    <n v="12.859943559488855"/>
    <n v="1374.6885972319121"/>
    <n v="0"/>
    <n v="2.8981132052000009"/>
    <n v="1.4624346779061257"/>
    <n v="89.046022610294088"/>
    <n v="143.97230861107607"/>
    <n v="1624.9274198958774"/>
  </r>
  <r>
    <x v="3"/>
    <x v="0"/>
    <x v="1"/>
    <x v="14"/>
    <x v="87"/>
    <x v="1"/>
    <d v="1899-12-30T00:15:00"/>
    <x v="0"/>
    <s v="Loose Trailer"/>
    <n v="0"/>
    <n v="1624.9274198958774"/>
    <n v="0"/>
    <n v="7.9141649048625803E-3"/>
    <n v="0.84599999999999997"/>
    <n v="0"/>
    <n v="1.7835339410948628E-3"/>
    <n v="8.9999999999989914E-4"/>
    <n v="5.4800000000000001E-2"/>
    <n v="8.8602301154042662E-2"/>
    <n v="1"/>
    <n v="0"/>
    <n v="1"/>
    <d v="1900-01-06T00:15:00"/>
    <n v="12.859943559488855"/>
    <n v="1374.6885972319121"/>
    <n v="0"/>
    <n v="2.8981132052000009"/>
    <n v="1.4624346779061257"/>
    <n v="89.046022610294088"/>
    <n v="143.97230861107607"/>
    <n v="1624.9274198958774"/>
  </r>
  <r>
    <x v="3"/>
    <x v="0"/>
    <x v="1"/>
    <x v="8"/>
    <x v="87"/>
    <x v="0"/>
    <d v="1899-12-30T22:30:00"/>
    <x v="0"/>
    <s v="Loose Trailer"/>
    <n v="0"/>
    <n v="1624.9274198958774"/>
    <n v="0"/>
    <n v="7.9141649048625803E-3"/>
    <n v="0.84599999999999997"/>
    <n v="0"/>
    <n v="1.7835339410948628E-3"/>
    <n v="8.9999999999989914E-4"/>
    <n v="5.4800000000000001E-2"/>
    <n v="8.8602301154042662E-2"/>
    <n v="1"/>
    <n v="0"/>
    <n v="1"/>
    <d v="1900-01-05T22:30:00"/>
    <n v="12.859943559488855"/>
    <n v="1374.6885972319121"/>
    <n v="0"/>
    <n v="2.8981132052000009"/>
    <n v="1.4624346779061257"/>
    <n v="89.046022610294088"/>
    <n v="143.97230861107607"/>
    <n v="1624.9274198958774"/>
  </r>
  <r>
    <x v="3"/>
    <x v="0"/>
    <x v="1"/>
    <x v="7"/>
    <x v="88"/>
    <x v="0"/>
    <d v="1899-12-30T21:55:00"/>
    <x v="0"/>
    <s v="Loose Trailer"/>
    <n v="0"/>
    <n v="1358.1677945069157"/>
    <n v="0"/>
    <n v="7.8000000000000014E-3"/>
    <n v="0.82648357966131503"/>
    <n v="0"/>
    <n v="0"/>
    <n v="8.9999999999989914E-4"/>
    <n v="5.4800000000000001E-2"/>
    <n v="0.11001642033868508"/>
    <n v="1"/>
    <n v="0"/>
    <n v="1"/>
    <d v="1900-01-05T21:55:00"/>
    <n v="10.593708797153944"/>
    <n v="1122.5033805847891"/>
    <n v="0"/>
    <n v="0"/>
    <n v="1.2223510150560872"/>
    <n v="74.427595138978987"/>
    <n v="149.4207589709377"/>
    <n v="1358.1677945069159"/>
  </r>
  <r>
    <x v="3"/>
    <x v="0"/>
    <x v="1"/>
    <x v="14"/>
    <x v="89"/>
    <x v="1"/>
    <d v="1899-12-30T00:50:00"/>
    <x v="0"/>
    <s v="Loose Trailer"/>
    <n v="0"/>
    <n v="1672.6851433480142"/>
    <n v="0"/>
    <n v="7.8000000000000014E-3"/>
    <n v="0.82648357966131503"/>
    <n v="0"/>
    <n v="0"/>
    <n v="8.9999999999989914E-4"/>
    <n v="5.4800000000000001E-2"/>
    <n v="0.11001642033868508"/>
    <n v="1"/>
    <n v="0"/>
    <n v="1"/>
    <d v="1900-01-06T00:50:00"/>
    <n v="13.046944118114514"/>
    <n v="1382.4468049205666"/>
    <n v="0"/>
    <n v="0"/>
    <n v="1.5054166290130442"/>
    <n v="91.663145855471186"/>
    <n v="184.02283182484885"/>
    <n v="1672.6851433480142"/>
  </r>
  <r>
    <x v="3"/>
    <x v="0"/>
    <x v="1"/>
    <x v="14"/>
    <x v="89"/>
    <x v="1"/>
    <d v="1899-12-30T00:45:00"/>
    <x v="0"/>
    <s v="Loose Trailer"/>
    <n v="0"/>
    <n v="1672.6851433480142"/>
    <n v="0"/>
    <n v="7.8000000000000014E-3"/>
    <n v="0.82648357966131503"/>
    <n v="0"/>
    <n v="0"/>
    <n v="8.9999999999989914E-4"/>
    <n v="5.4800000000000001E-2"/>
    <n v="0.11001642033868508"/>
    <n v="1"/>
    <n v="0"/>
    <n v="1"/>
    <d v="1900-01-06T00:45:00"/>
    <n v="13.046944118114514"/>
    <n v="1382.4468049205666"/>
    <n v="0"/>
    <n v="0"/>
    <n v="1.5054166290130442"/>
    <n v="91.663145855471186"/>
    <n v="184.02283182484885"/>
    <n v="1672.6851433480142"/>
  </r>
  <r>
    <x v="3"/>
    <x v="0"/>
    <x v="1"/>
    <x v="7"/>
    <x v="89"/>
    <x v="0"/>
    <d v="1899-12-30T21:45:00"/>
    <x v="0"/>
    <s v="Loose Trailer"/>
    <n v="0"/>
    <n v="1672.6851433480142"/>
    <n v="0"/>
    <n v="7.8000000000000014E-3"/>
    <n v="0.82648357966131503"/>
    <n v="0"/>
    <n v="5.0000000000000001E-4"/>
    <n v="8.9999999999989914E-4"/>
    <n v="5.4800000000000001E-2"/>
    <n v="0.10951642033868514"/>
    <n v="1"/>
    <n v="0"/>
    <n v="1"/>
    <d v="1900-01-05T21:45:00"/>
    <n v="13.046944118114514"/>
    <n v="1382.4468049205666"/>
    <n v="0"/>
    <n v="0.83634257167400716"/>
    <n v="1.5054166290130442"/>
    <n v="91.663145855471186"/>
    <n v="183.18648925317493"/>
    <n v="1672.6851433480142"/>
  </r>
  <r>
    <x v="3"/>
    <x v="0"/>
    <x v="1"/>
    <x v="8"/>
    <x v="90"/>
    <x v="0"/>
    <d v="1899-12-30T22:45:00"/>
    <x v="0"/>
    <s v="Loose Trailer"/>
    <n v="0"/>
    <n v="283.71981830951404"/>
    <n v="0"/>
    <n v="8.6756290438533435E-3"/>
    <n v="0.86097188335380992"/>
    <n v="0"/>
    <n v="0"/>
    <n v="9.0000000000012119E-4"/>
    <n v="5.4800000000000001E-2"/>
    <n v="7.465248760233667E-2"/>
    <n v="1"/>
    <n v="0"/>
    <n v="1"/>
    <d v="1900-01-05T22:45:00"/>
    <n v="2.4614478960428134"/>
    <n v="244.27478631474307"/>
    <n v="0"/>
    <n v="0"/>
    <n v="0.25534783647859705"/>
    <n v="15.547846043361369"/>
    <n v="21.18039021888821"/>
    <n v="283.71981830951404"/>
  </r>
  <r>
    <x v="3"/>
    <x v="0"/>
    <x v="1"/>
    <x v="6"/>
    <x v="91"/>
    <x v="0"/>
    <d v="1899-12-30T20:25:00"/>
    <x v="0"/>
    <s v="Loose Trailer"/>
    <n v="0"/>
    <n v="921.83334468795169"/>
    <n v="0"/>
    <n v="8.6756290438533435E-3"/>
    <n v="0.86097188335380992"/>
    <n v="0"/>
    <n v="0"/>
    <n v="9.0000000000012119E-4"/>
    <n v="5.4800000000000001E-2"/>
    <n v="7.465248760233667E-2"/>
    <n v="1"/>
    <n v="0"/>
    <n v="1"/>
    <d v="1900-01-05T20:25:00"/>
    <n v="7.9974841387672644"/>
    <n v="793.67259091432754"/>
    <n v="0"/>
    <n v="0"/>
    <n v="0.82965001021926821"/>
    <n v="50.516467288899754"/>
    <n v="68.817152335737859"/>
    <n v="921.83334468795181"/>
  </r>
  <r>
    <x v="3"/>
    <x v="0"/>
    <x v="1"/>
    <x v="9"/>
    <x v="91"/>
    <x v="0"/>
    <d v="1899-12-30T23:50:00"/>
    <x v="0"/>
    <s v="Loose Trailer"/>
    <n v="0"/>
    <n v="921.83334468795169"/>
    <n v="0"/>
    <n v="8.6756290438533435E-3"/>
    <n v="0.86097188335380992"/>
    <n v="0"/>
    <n v="0"/>
    <n v="9.0000000000012119E-4"/>
    <n v="5.4800000000000001E-2"/>
    <n v="7.465248760233667E-2"/>
    <n v="1"/>
    <n v="0"/>
    <n v="1"/>
    <d v="1900-01-05T23:50:00"/>
    <n v="7.9974841387672644"/>
    <n v="793.67259091432754"/>
    <n v="0"/>
    <n v="0"/>
    <n v="0.82965001021926821"/>
    <n v="50.516467288899754"/>
    <n v="68.817152335737859"/>
    <n v="921.83334468795181"/>
  </r>
  <r>
    <x v="3"/>
    <x v="0"/>
    <x v="1"/>
    <x v="6"/>
    <x v="92"/>
    <x v="0"/>
    <d v="1899-12-30T20:45:00"/>
    <x v="0"/>
    <s v="Loose Trailer"/>
    <n v="0"/>
    <n v="1576.8471490523352"/>
    <n v="0"/>
    <n v="7.8000000000000014E-3"/>
    <n v="0.82173125830201399"/>
    <n v="0"/>
    <n v="0"/>
    <n v="8.9999999999989914E-4"/>
    <n v="5.4800000000000001E-2"/>
    <n v="0.11476874169798612"/>
    <n v="1"/>
    <n v="0"/>
    <n v="1"/>
    <d v="1900-01-05T20:45:00"/>
    <n v="12.299407762608217"/>
    <n v="1295.7445919407189"/>
    <n v="0"/>
    <n v="0"/>
    <n v="1.4191624341469427"/>
    <n v="86.41122376806797"/>
    <n v="180.97276314679328"/>
    <n v="1576.8471490523355"/>
  </r>
  <r>
    <x v="3"/>
    <x v="0"/>
    <x v="1"/>
    <x v="9"/>
    <x v="92"/>
    <x v="0"/>
    <d v="1899-12-30T23:40:00"/>
    <x v="0"/>
    <s v="Loose Trailer"/>
    <n v="0"/>
    <n v="1576.8471490523352"/>
    <n v="0"/>
    <n v="7.8000000000000014E-3"/>
    <n v="0.82173125830201399"/>
    <n v="0"/>
    <n v="0"/>
    <n v="8.9999999999989914E-4"/>
    <n v="5.4800000000000001E-2"/>
    <n v="0.11476874169798612"/>
    <n v="1"/>
    <n v="0"/>
    <n v="1"/>
    <d v="1900-01-05T23:40:00"/>
    <n v="12.299407762608217"/>
    <n v="1295.7445919407189"/>
    <n v="0"/>
    <n v="0"/>
    <n v="1.4191624341469427"/>
    <n v="86.41122376806797"/>
    <n v="180.97276314679328"/>
    <n v="1576.8471490523355"/>
  </r>
  <r>
    <x v="3"/>
    <x v="0"/>
    <x v="1"/>
    <x v="14"/>
    <x v="93"/>
    <x v="1"/>
    <d v="1899-12-30T00:00:00"/>
    <x v="0"/>
    <s v="Loose Trailer"/>
    <n v="0"/>
    <n v="1124.6366805193011"/>
    <n v="0"/>
    <n v="8.2479804161566719E-3"/>
    <n v="0.83600000000000008"/>
    <n v="0"/>
    <n v="0"/>
    <n v="8.9999999999989914E-4"/>
    <n v="5.4800000000000001E-2"/>
    <n v="0.10005201958384335"/>
    <n v="1"/>
    <n v="0"/>
    <n v="1"/>
    <d v="1900-01-06T00:00:00"/>
    <n v="9.2759813162146436"/>
    <n v="940.19626491413578"/>
    <n v="0"/>
    <n v="0"/>
    <n v="1.0121730124672574"/>
    <n v="61.630090092457699"/>
    <n v="112.52217118402569"/>
    <n v="1124.6366805193011"/>
  </r>
  <r>
    <x v="3"/>
    <x v="0"/>
    <x v="1"/>
    <x v="8"/>
    <x v="93"/>
    <x v="0"/>
    <d v="1899-12-30T22:40:00"/>
    <x v="0"/>
    <s v="Loose Trailer"/>
    <n v="0"/>
    <n v="1124.6366805193011"/>
    <n v="0"/>
    <n v="8.2479804161566719E-3"/>
    <n v="0.83600000000000008"/>
    <n v="0"/>
    <n v="0"/>
    <n v="8.9999999999989914E-4"/>
    <n v="5.4800000000000001E-2"/>
    <n v="0.10005201958384335"/>
    <n v="1"/>
    <n v="0"/>
    <n v="1"/>
    <d v="1900-01-05T22:40:00"/>
    <n v="9.2759813162146436"/>
    <n v="940.19626491413578"/>
    <n v="0"/>
    <n v="0"/>
    <n v="1.0121730124672574"/>
    <n v="61.630090092457699"/>
    <n v="112.52217118402569"/>
    <n v="1124.6366805193011"/>
  </r>
  <r>
    <x v="3"/>
    <x v="0"/>
    <x v="1"/>
    <x v="4"/>
    <x v="94"/>
    <x v="0"/>
    <d v="1899-12-30T18:40:00"/>
    <x v="0"/>
    <s v="Loose Trailer"/>
    <n v="0"/>
    <n v="1623.3743231982469"/>
    <n v="0"/>
    <n v="7.8000000000000014E-3"/>
    <n v="0.85435121701123407"/>
    <n v="0"/>
    <n v="9.7055968942089956E-4"/>
    <n v="8.9999999999989914E-4"/>
    <n v="4.2800000000000005E-2"/>
    <n v="9.3178223299344998E-2"/>
    <n v="1"/>
    <n v="0"/>
    <n v="1"/>
    <d v="1900-01-05T18:40:00"/>
    <n v="12.662319720946329"/>
    <n v="1386.9318286892108"/>
    <n v="0"/>
    <n v="1.5755816789371535"/>
    <n v="1.4610368908782585"/>
    <n v="69.480421032884976"/>
    <n v="151.2631351853893"/>
    <n v="1623.3743231982467"/>
  </r>
  <r>
    <x v="3"/>
    <x v="0"/>
    <x v="1"/>
    <x v="4"/>
    <x v="94"/>
    <x v="0"/>
    <d v="1899-12-30T18:40:00"/>
    <x v="0"/>
    <s v="Loose Trailer"/>
    <n v="0"/>
    <n v="1623.3743231982469"/>
    <n v="0"/>
    <n v="7.8000000000000014E-3"/>
    <n v="0.85035121701123395"/>
    <n v="0"/>
    <n v="9.7055968942089956E-4"/>
    <n v="8.9999999999989914E-4"/>
    <n v="4.2800000000000005E-2"/>
    <n v="9.7178223299345223E-2"/>
    <n v="1"/>
    <n v="0"/>
    <n v="1"/>
    <d v="1900-01-05T18:40:00"/>
    <n v="12.662319720946329"/>
    <n v="1380.4383313964174"/>
    <n v="0"/>
    <n v="1.5755816789371535"/>
    <n v="1.4610368908782585"/>
    <n v="69.480421032884976"/>
    <n v="157.75663247818267"/>
    <n v="1623.3743231982467"/>
  </r>
  <r>
    <x v="3"/>
    <x v="0"/>
    <x v="1"/>
    <x v="5"/>
    <x v="94"/>
    <x v="0"/>
    <d v="1899-12-30T19:30:00"/>
    <x v="0"/>
    <s v="Loose Trailer"/>
    <n v="0"/>
    <n v="1623.3743231982469"/>
    <n v="0"/>
    <n v="7.8000000000000014E-3"/>
    <n v="0.85035121701123395"/>
    <n v="0"/>
    <n v="9.7055968942089956E-4"/>
    <n v="8.9999999999989914E-4"/>
    <n v="4.2800000000000005E-2"/>
    <n v="9.7178223299345223E-2"/>
    <n v="1"/>
    <n v="0"/>
    <n v="1"/>
    <d v="1900-01-05T19:30:00"/>
    <n v="12.662319720946329"/>
    <n v="1380.4383313964174"/>
    <n v="0"/>
    <n v="1.5755816789371535"/>
    <n v="1.4610368908782585"/>
    <n v="69.480421032884976"/>
    <n v="157.75663247818267"/>
    <n v="1623.3743231982467"/>
  </r>
  <r>
    <x v="3"/>
    <x v="0"/>
    <x v="1"/>
    <x v="5"/>
    <x v="94"/>
    <x v="0"/>
    <d v="1899-12-30T19:30:00"/>
    <x v="0"/>
    <s v="Loose Trailer"/>
    <n v="0"/>
    <n v="1623.3743231982469"/>
    <n v="0"/>
    <n v="7.8000000000000014E-3"/>
    <n v="0.85035121701123395"/>
    <n v="0"/>
    <n v="9.7055968942089956E-4"/>
    <n v="8.9999999999989914E-4"/>
    <n v="4.2800000000000005E-2"/>
    <n v="9.7178223299345223E-2"/>
    <n v="1"/>
    <n v="0"/>
    <n v="1"/>
    <d v="1900-01-05T19:30:00"/>
    <n v="12.662319720946329"/>
    <n v="1380.4383313964174"/>
    <n v="0"/>
    <n v="1.5755816789371535"/>
    <n v="1.4610368908782585"/>
    <n v="69.480421032884976"/>
    <n v="157.75663247818267"/>
    <n v="1623.3743231982467"/>
  </r>
  <r>
    <x v="3"/>
    <x v="0"/>
    <x v="1"/>
    <x v="5"/>
    <x v="94"/>
    <x v="0"/>
    <d v="1899-12-30T19:55:00"/>
    <x v="0"/>
    <s v="Loose Trailer"/>
    <n v="0"/>
    <n v="1623.3743231982469"/>
    <n v="0"/>
    <n v="7.8000000000000014E-3"/>
    <n v="0.85035121701123395"/>
    <n v="0"/>
    <n v="9.7055968942089956E-4"/>
    <n v="8.9999999999989914E-4"/>
    <n v="4.2800000000000005E-2"/>
    <n v="9.7178223299345223E-2"/>
    <n v="1"/>
    <n v="0"/>
    <n v="1"/>
    <d v="1900-01-05T19:55:00"/>
    <n v="12.662319720946329"/>
    <n v="1380.4383313964174"/>
    <n v="0"/>
    <n v="1.5755816789371535"/>
    <n v="1.4610368908782585"/>
    <n v="69.480421032884976"/>
    <n v="157.75663247818267"/>
    <n v="1623.3743231982467"/>
  </r>
  <r>
    <x v="3"/>
    <x v="0"/>
    <x v="1"/>
    <x v="5"/>
    <x v="94"/>
    <x v="0"/>
    <d v="1899-12-30T19:30:00"/>
    <x v="0"/>
    <s v="Loose Trailer"/>
    <n v="0"/>
    <n v="1623.3743231982469"/>
    <n v="0"/>
    <n v="7.8000000000000014E-3"/>
    <n v="0.85035121701123395"/>
    <n v="0"/>
    <n v="9.7055968942089956E-4"/>
    <n v="8.9999999999989914E-4"/>
    <n v="4.2800000000000005E-2"/>
    <n v="9.7178223299345223E-2"/>
    <n v="1"/>
    <n v="0"/>
    <n v="1"/>
    <d v="1900-01-05T19:30:00"/>
    <n v="12.662319720946329"/>
    <n v="1380.4383313964174"/>
    <n v="0"/>
    <n v="1.5755816789371535"/>
    <n v="1.4610368908782585"/>
    <n v="69.480421032884976"/>
    <n v="157.75663247818267"/>
    <n v="1623.3743231982467"/>
  </r>
  <r>
    <x v="3"/>
    <x v="0"/>
    <x v="1"/>
    <x v="7"/>
    <x v="94"/>
    <x v="0"/>
    <d v="1899-12-30T21:05:00"/>
    <x v="0"/>
    <s v="Loose Trailer"/>
    <n v="0"/>
    <n v="1623.3743231982469"/>
    <n v="0"/>
    <n v="7.8000000000000014E-3"/>
    <n v="0.85035121701123395"/>
    <n v="0"/>
    <n v="9.7055968942089956E-4"/>
    <n v="8.9999999999989914E-4"/>
    <n v="4.2800000000000005E-2"/>
    <n v="9.7178223299345223E-2"/>
    <n v="1"/>
    <n v="0"/>
    <n v="1"/>
    <d v="1900-01-05T21:05:00"/>
    <n v="12.662319720946329"/>
    <n v="1380.4383313964174"/>
    <n v="0"/>
    <n v="1.5755816789371535"/>
    <n v="1.4610368908782585"/>
    <n v="69.480421032884976"/>
    <n v="157.75663247818267"/>
    <n v="1623.3743231982467"/>
  </r>
  <r>
    <x v="3"/>
    <x v="0"/>
    <x v="1"/>
    <x v="7"/>
    <x v="94"/>
    <x v="0"/>
    <d v="1899-12-30T21:05:00"/>
    <x v="0"/>
    <s v="Loose Trailer"/>
    <n v="0"/>
    <n v="1623.3743231982469"/>
    <n v="0"/>
    <n v="7.8000000000000014E-3"/>
    <n v="0.85035121701123395"/>
    <n v="0"/>
    <n v="9.7055968942089956E-4"/>
    <n v="8.9999999999989914E-4"/>
    <n v="4.2800000000000005E-2"/>
    <n v="9.7178223299345223E-2"/>
    <n v="1"/>
    <n v="0"/>
    <n v="1"/>
    <d v="1900-01-05T21:05:00"/>
    <n v="12.662319720946329"/>
    <n v="1380.4383313964174"/>
    <n v="0"/>
    <n v="1.5755816789371535"/>
    <n v="1.4610368908782585"/>
    <n v="69.480421032884976"/>
    <n v="157.75663247818267"/>
    <n v="1623.3743231982467"/>
  </r>
  <r>
    <x v="3"/>
    <x v="0"/>
    <x v="1"/>
    <x v="9"/>
    <x v="94"/>
    <x v="0"/>
    <d v="1899-12-30T23:25:00"/>
    <x v="0"/>
    <s v="Loose Trailer"/>
    <n v="0"/>
    <n v="1623.3743231982469"/>
    <n v="0"/>
    <n v="7.8000000000000014E-3"/>
    <n v="0.85035121701123395"/>
    <n v="0"/>
    <n v="9.7055968942089956E-4"/>
    <n v="8.9999999999989914E-4"/>
    <n v="4.2800000000000005E-2"/>
    <n v="9.7178223299345223E-2"/>
    <n v="1"/>
    <n v="0"/>
    <n v="1"/>
    <d v="1900-01-05T23:25:00"/>
    <n v="12.662319720946329"/>
    <n v="1380.4383313964174"/>
    <n v="0"/>
    <n v="1.5755816789371535"/>
    <n v="1.4610368908782585"/>
    <n v="69.480421032884976"/>
    <n v="157.75663247818267"/>
    <n v="1623.3743231982467"/>
  </r>
  <r>
    <x v="3"/>
    <x v="0"/>
    <x v="1"/>
    <x v="7"/>
    <x v="95"/>
    <x v="0"/>
    <d v="1899-12-30T21:15:00"/>
    <x v="0"/>
    <s v="Loose Trailer"/>
    <n v="0"/>
    <n v="1402.2109431975623"/>
    <n v="0"/>
    <n v="9.9322314049586791E-3"/>
    <n v="0.86142568945808207"/>
    <n v="0"/>
    <n v="4.0000000000000001E-3"/>
    <n v="8.9999999999989914E-4"/>
    <n v="4.2800000000000005E-2"/>
    <n v="8.0942079136959277E-2"/>
    <n v="1"/>
    <n v="0"/>
    <n v="1"/>
    <d v="1900-01-05T21:15:00"/>
    <n v="13.927083566403558"/>
    <n v="1207.9005285096277"/>
    <n v="0"/>
    <n v="5.6088437727902489"/>
    <n v="1.2619898488776646"/>
    <n v="60.014628368855675"/>
    <n v="113.49786913100739"/>
    <n v="1402.2109431975623"/>
  </r>
  <r>
    <x v="3"/>
    <x v="0"/>
    <x v="1"/>
    <x v="9"/>
    <x v="95"/>
    <x v="0"/>
    <d v="1899-12-30T23:20:00"/>
    <x v="0"/>
    <s v="Loose Trailer"/>
    <n v="0"/>
    <n v="1402.2109431975623"/>
    <n v="0"/>
    <n v="9.9322314049586791E-3"/>
    <n v="0.86142568945808207"/>
    <n v="0"/>
    <n v="0"/>
    <n v="8.9999999999989914E-4"/>
    <n v="4.2800000000000005E-2"/>
    <n v="8.4942079136959281E-2"/>
    <n v="1"/>
    <n v="0"/>
    <n v="1"/>
    <d v="1900-01-05T23:20:00"/>
    <n v="13.927083566403558"/>
    <n v="1207.9005285096277"/>
    <n v="0"/>
    <n v="0"/>
    <n v="1.2619898488776646"/>
    <n v="60.014628368855675"/>
    <n v="119.10671290379766"/>
    <n v="1402.2109431975623"/>
  </r>
  <r>
    <x v="3"/>
    <x v="0"/>
    <x v="1"/>
    <x v="14"/>
    <x v="96"/>
    <x v="1"/>
    <d v="1899-12-30T00:00:00"/>
    <x v="0"/>
    <s v="Loose Trailer"/>
    <n v="0"/>
    <n v="970.99778973797584"/>
    <n v="0"/>
    <n v="7.8000000000000014E-3"/>
    <n v="0.82553114492794832"/>
    <n v="0"/>
    <n v="0"/>
    <n v="8.9999999999989914E-4"/>
    <n v="5.2800000000000007E-2"/>
    <n v="0.11296885507205179"/>
    <n v="1"/>
    <n v="0"/>
    <n v="1"/>
    <d v="1900-01-06T00:00:00"/>
    <n v="7.5737827599562131"/>
    <n v="801.58891708489841"/>
    <n v="0"/>
    <n v="0"/>
    <n v="0.87389801076408036"/>
    <n v="51.268683298165129"/>
    <n v="109.69250858419201"/>
    <n v="970.99778973797584"/>
  </r>
  <r>
    <x v="3"/>
    <x v="0"/>
    <x v="1"/>
    <x v="6"/>
    <x v="97"/>
    <x v="0"/>
    <d v="1899-12-30T20:40:00"/>
    <x v="0"/>
    <s v="Loose Trailer"/>
    <n v="0"/>
    <n v="1327.4400163506505"/>
    <n v="0"/>
    <n v="7.8000000000000014E-3"/>
    <n v="0.85135121701123406"/>
    <n v="0"/>
    <n v="9.7055968942089956E-4"/>
    <n v="8.9999999999989914E-4"/>
    <n v="5.3800000000000001E-2"/>
    <n v="8.5178223299345102E-2"/>
    <n v="1"/>
    <n v="0"/>
    <n v="1"/>
    <d v="1900-01-05T20:40:00"/>
    <n v="10.354032127535076"/>
    <n v="1130.1176734295386"/>
    <n v="0"/>
    <n v="1.2883597699941611"/>
    <n v="1.1946960147154515"/>
    <n v="71.416272879665001"/>
    <n v="113.06898212920201"/>
    <n v="1327.4400163506502"/>
  </r>
  <r>
    <x v="3"/>
    <x v="0"/>
    <x v="1"/>
    <x v="9"/>
    <x v="97"/>
    <x v="0"/>
    <d v="1899-12-30T23:00:00"/>
    <x v="0"/>
    <s v="Loose Trailer"/>
    <n v="0"/>
    <n v="1327.4400163506505"/>
    <n v="0"/>
    <n v="7.8000000000000014E-3"/>
    <n v="0.85035121701123395"/>
    <n v="0"/>
    <n v="9.7055968942089956E-4"/>
    <n v="8.9999999999989914E-4"/>
    <n v="5.4800000000000001E-2"/>
    <n v="8.5178223299345213E-2"/>
    <n v="1"/>
    <n v="0"/>
    <n v="1"/>
    <d v="1900-01-05T23:00:00"/>
    <n v="10.354032127535076"/>
    <n v="1128.7902334131879"/>
    <n v="0"/>
    <n v="1.2883597699941611"/>
    <n v="1.1946960147154515"/>
    <n v="72.743712896015651"/>
    <n v="113.06898212920217"/>
    <n v="1327.4400163506505"/>
  </r>
  <r>
    <x v="3"/>
    <x v="0"/>
    <x v="1"/>
    <x v="8"/>
    <x v="98"/>
    <x v="0"/>
    <d v="1899-12-30T22:45:00"/>
    <x v="0"/>
    <s v="Loose Trailer"/>
    <n v="0"/>
    <n v="1619.6857185413744"/>
    <n v="0"/>
    <n v="1.2712442396313365E-2"/>
    <n v="0.86385828373388296"/>
    <n v="0"/>
    <n v="4.2242703533026116E-3"/>
    <n v="8.9999999999989914E-4"/>
    <n v="5.4800000000000001E-2"/>
    <n v="6.3505003516501124E-2"/>
    <n v="1"/>
    <n v="0"/>
    <n v="1"/>
    <d v="1900-01-05T22:45:00"/>
    <n v="20.590161397088643"/>
    <n v="1399.1789250074328"/>
    <n v="0"/>
    <n v="6.8419903625019662"/>
    <n v="1.4577171466870735"/>
    <n v="88.758777376067314"/>
    <n v="102.85814725159663"/>
    <n v="1619.6857185413746"/>
  </r>
  <r>
    <x v="3"/>
    <x v="0"/>
    <x v="1"/>
    <x v="9"/>
    <x v="98"/>
    <x v="0"/>
    <d v="1899-12-30T23:50:00"/>
    <x v="0"/>
    <s v="Loose Trailer"/>
    <n v="0"/>
    <n v="1619.6857185413744"/>
    <n v="0"/>
    <n v="1.2712442396313365E-2"/>
    <n v="0.86385828373388296"/>
    <n v="0"/>
    <n v="4.2242703533026116E-3"/>
    <n v="8.9999999999989914E-4"/>
    <n v="5.4800000000000001E-2"/>
    <n v="6.3505003516501124E-2"/>
    <n v="1"/>
    <n v="0"/>
    <n v="1"/>
    <d v="1900-01-05T23:50:00"/>
    <n v="20.590161397088643"/>
    <n v="1399.1789250074328"/>
    <n v="0"/>
    <n v="6.8419903625019662"/>
    <n v="1.4577171466870735"/>
    <n v="88.758777376067314"/>
    <n v="102.85814725159663"/>
    <n v="1619.6857185413746"/>
  </r>
  <r>
    <x v="3"/>
    <x v="0"/>
    <x v="1"/>
    <x v="14"/>
    <x v="98"/>
    <x v="1"/>
    <d v="1899-12-30T00:40:00"/>
    <x v="0"/>
    <s v="Loose Trailer"/>
    <n v="0"/>
    <n v="1619.6857185413744"/>
    <n v="0"/>
    <n v="1.2712442396313365E-2"/>
    <n v="0.86385828373388296"/>
    <n v="0"/>
    <n v="4.2242703533026116E-3"/>
    <n v="8.9999999999989914E-4"/>
    <n v="5.4800000000000001E-2"/>
    <n v="6.3505003516501124E-2"/>
    <n v="1"/>
    <n v="0"/>
    <n v="1"/>
    <d v="1900-01-06T00:40:00"/>
    <n v="20.590161397088643"/>
    <n v="1399.1789250074328"/>
    <n v="0"/>
    <n v="6.8419903625019662"/>
    <n v="1.4577171466870735"/>
    <n v="88.758777376067314"/>
    <n v="102.85814725159663"/>
    <n v="1619.6857185413746"/>
  </r>
  <r>
    <x v="3"/>
    <x v="0"/>
    <x v="1"/>
    <x v="5"/>
    <x v="98"/>
    <x v="0"/>
    <d v="1899-12-30T19:00:00"/>
    <x v="0"/>
    <s v="Loose Trailer"/>
    <n v="0"/>
    <n v="1619.6857185413744"/>
    <n v="0"/>
    <n v="1.2712442396313365E-2"/>
    <n v="0.86385828373388296"/>
    <n v="0"/>
    <n v="4.2242703533026116E-3"/>
    <n v="8.9999999999989914E-4"/>
    <n v="5.4800000000000001E-2"/>
    <n v="6.3505003516501124E-2"/>
    <n v="1"/>
    <n v="0"/>
    <n v="1"/>
    <d v="1900-01-05T19:00:00"/>
    <n v="20.590161397088643"/>
    <n v="1399.1789250074328"/>
    <n v="0"/>
    <n v="6.8419903625019662"/>
    <n v="1.4577171466870735"/>
    <n v="88.758777376067314"/>
    <n v="102.85814725159663"/>
    <n v="1619.6857185413746"/>
  </r>
  <r>
    <x v="3"/>
    <x v="0"/>
    <x v="1"/>
    <x v="8"/>
    <x v="99"/>
    <x v="0"/>
    <d v="1899-12-30T22:0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5T22:00:00"/>
    <n v="10.137512530952943"/>
    <n v="1070.587942714654"/>
    <n v="0"/>
    <n v="0"/>
    <n v="1.2996810937119156"/>
    <n v="71.22252393541298"/>
    <n v="146.43343343718377"/>
    <n v="1299.6810937119158"/>
  </r>
  <r>
    <x v="3"/>
    <x v="0"/>
    <x v="1"/>
    <x v="9"/>
    <x v="99"/>
    <x v="0"/>
    <d v="1899-12-30T23:3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5T23:30:00"/>
    <n v="10.137512530952943"/>
    <n v="1070.587942714654"/>
    <n v="0"/>
    <n v="0"/>
    <n v="1.2996810937119156"/>
    <n v="71.22252393541298"/>
    <n v="146.43343343718377"/>
    <n v="1299.6810937119158"/>
  </r>
  <r>
    <x v="3"/>
    <x v="0"/>
    <x v="1"/>
    <x v="16"/>
    <x v="99"/>
    <x v="1"/>
    <d v="1899-12-30T01:0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6T01:00:00"/>
    <n v="10.137512530952943"/>
    <n v="1070.587942714654"/>
    <n v="0"/>
    <n v="0"/>
    <n v="1.2996810937119156"/>
    <n v="71.22252393541298"/>
    <n v="146.43343343718377"/>
    <n v="1299.6810937119158"/>
  </r>
  <r>
    <x v="3"/>
    <x v="0"/>
    <x v="1"/>
    <x v="8"/>
    <x v="66"/>
    <x v="0"/>
    <d v="1899-12-30T22:0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5T22:00:00"/>
    <n v="10.137512530952943"/>
    <n v="1070.587942714654"/>
    <n v="0"/>
    <n v="0"/>
    <n v="1.2996810937119156"/>
    <n v="71.22252393541298"/>
    <n v="146.43343343718377"/>
    <n v="1299.6810937119158"/>
  </r>
  <r>
    <x v="3"/>
    <x v="0"/>
    <x v="1"/>
    <x v="9"/>
    <x v="66"/>
    <x v="0"/>
    <d v="1899-12-30T23:3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5T23:30:00"/>
    <n v="10.137512530952943"/>
    <n v="1070.587942714654"/>
    <n v="0"/>
    <n v="0"/>
    <n v="1.2996810937119156"/>
    <n v="71.22252393541298"/>
    <n v="146.43343343718377"/>
    <n v="1299.6810937119158"/>
  </r>
  <r>
    <x v="3"/>
    <x v="0"/>
    <x v="1"/>
    <x v="16"/>
    <x v="66"/>
    <x v="1"/>
    <d v="1899-12-30T01:0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6T01:00:00"/>
    <n v="10.137512530952943"/>
    <n v="1070.587942714654"/>
    <n v="0"/>
    <n v="0"/>
    <n v="1.2996810937119156"/>
    <n v="71.22252393541298"/>
    <n v="146.43343343718377"/>
    <n v="1299.6810937119158"/>
  </r>
  <r>
    <x v="3"/>
    <x v="0"/>
    <x v="1"/>
    <x v="8"/>
    <x v="67"/>
    <x v="0"/>
    <d v="1899-12-30T22:0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5T22:00:00"/>
    <n v="10.137512530952943"/>
    <n v="1070.587942714654"/>
    <n v="0"/>
    <n v="0"/>
    <n v="1.2996810937119156"/>
    <n v="71.22252393541298"/>
    <n v="146.43343343718377"/>
    <n v="1299.6810937119158"/>
  </r>
  <r>
    <x v="3"/>
    <x v="0"/>
    <x v="1"/>
    <x v="9"/>
    <x v="67"/>
    <x v="0"/>
    <d v="1899-12-30T23:3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5T23:30:00"/>
    <n v="10.137512530952943"/>
    <n v="1070.587942714654"/>
    <n v="0"/>
    <n v="0"/>
    <n v="1.2996810937119156"/>
    <n v="71.22252393541298"/>
    <n v="146.43343343718377"/>
    <n v="1299.6810937119158"/>
  </r>
  <r>
    <x v="3"/>
    <x v="0"/>
    <x v="1"/>
    <x v="16"/>
    <x v="67"/>
    <x v="1"/>
    <d v="1899-12-30T01:0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6T01:00:00"/>
    <n v="10.137512530952943"/>
    <n v="1070.587942714654"/>
    <n v="0"/>
    <n v="0"/>
    <n v="1.2996810937119156"/>
    <n v="71.22252393541298"/>
    <n v="146.43343343718377"/>
    <n v="1299.6810937119158"/>
  </r>
  <r>
    <x v="3"/>
    <x v="0"/>
    <x v="1"/>
    <x v="8"/>
    <x v="68"/>
    <x v="0"/>
    <d v="1899-12-30T22:0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5T22:00:00"/>
    <n v="10.137512530952943"/>
    <n v="1070.587942714654"/>
    <n v="0"/>
    <n v="0"/>
    <n v="1.2996810937119156"/>
    <n v="71.22252393541298"/>
    <n v="146.43343343718377"/>
    <n v="1299.6810937119158"/>
  </r>
  <r>
    <x v="3"/>
    <x v="0"/>
    <x v="1"/>
    <x v="9"/>
    <x v="68"/>
    <x v="0"/>
    <d v="1899-12-30T23:3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5T23:30:00"/>
    <n v="10.137512530952943"/>
    <n v="1070.587942714654"/>
    <n v="0"/>
    <n v="0"/>
    <n v="1.2996810937119156"/>
    <n v="71.22252393541298"/>
    <n v="146.43343343718377"/>
    <n v="1299.6810937119158"/>
  </r>
  <r>
    <x v="3"/>
    <x v="0"/>
    <x v="1"/>
    <x v="16"/>
    <x v="68"/>
    <x v="1"/>
    <d v="1899-12-30T01:00:00"/>
    <x v="0"/>
    <s v="Loose Trailer"/>
    <n v="0"/>
    <n v="1299.6810937119155"/>
    <n v="0"/>
    <n v="7.8000000000000014E-3"/>
    <n v="0.82373125830201399"/>
    <n v="0"/>
    <n v="0"/>
    <n v="1E-3"/>
    <n v="5.4800000000000001E-2"/>
    <n v="0.11266874169798602"/>
    <n v="1"/>
    <n v="0"/>
    <n v="1"/>
    <d v="1900-01-06T01:00:00"/>
    <n v="10.137512530952943"/>
    <n v="1070.587942714654"/>
    <n v="0"/>
    <n v="0"/>
    <n v="1.2996810937119156"/>
    <n v="71.22252393541298"/>
    <n v="146.43343343718377"/>
    <n v="1299.6810937119158"/>
  </r>
  <r>
    <x v="4"/>
    <x v="0"/>
    <x v="1"/>
    <x v="7"/>
    <x v="69"/>
    <x v="0"/>
    <d v="1899-12-30T21:30:00"/>
    <x v="0"/>
    <s v="Loose Trailer"/>
    <n v="0"/>
    <n v="106.87604474228415"/>
    <n v="0"/>
    <n v="0.54"/>
    <n v="0.46"/>
    <n v="0"/>
    <n v="0"/>
    <n v="0"/>
    <n v="0"/>
    <n v="0"/>
    <n v="1"/>
    <n v="0"/>
    <n v="1"/>
    <d v="1900-01-05T21:30:00"/>
    <n v="57.713064160833447"/>
    <n v="49.162980581450711"/>
    <n v="0"/>
    <n v="0"/>
    <n v="0"/>
    <n v="0"/>
    <n v="0"/>
    <n v="106.87604474228417"/>
  </r>
  <r>
    <x v="5"/>
    <x v="0"/>
    <x v="0"/>
    <x v="11"/>
    <x v="100"/>
    <x v="0"/>
    <d v="1899-12-30T10:56:24"/>
    <x v="1"/>
    <s v="loose van"/>
    <n v="0"/>
    <n v="384.81399850472377"/>
    <n v="0"/>
    <n v="0"/>
    <n v="0.78"/>
    <n v="0"/>
    <n v="0"/>
    <n v="0.02"/>
    <n v="0.02"/>
    <n v="0.18"/>
    <n v="1"/>
    <n v="0"/>
    <n v="1"/>
    <d v="1900-01-05T10:56:24"/>
    <n v="0"/>
    <n v="300.15491883368458"/>
    <n v="0"/>
    <n v="0"/>
    <n v="7.6962799700944755"/>
    <n v="7.6962799700944755"/>
    <n v="69.266519730850277"/>
    <n v="384.81399850472377"/>
  </r>
  <r>
    <x v="5"/>
    <x v="0"/>
    <x v="0"/>
    <x v="13"/>
    <x v="101"/>
    <x v="0"/>
    <d v="1899-12-30T12:53:56"/>
    <x v="1"/>
    <s v="loose van"/>
    <n v="0"/>
    <n v="514.81399850472371"/>
    <n v="0"/>
    <n v="0"/>
    <n v="0.78"/>
    <n v="0"/>
    <n v="0"/>
    <n v="0.02"/>
    <n v="0.02"/>
    <n v="0.18"/>
    <n v="1"/>
    <n v="0"/>
    <n v="1"/>
    <d v="1900-01-05T12:53:56"/>
    <n v="0"/>
    <n v="401.5549188336845"/>
    <n v="0"/>
    <n v="0"/>
    <n v="10.296279970094474"/>
    <n v="10.296279970094474"/>
    <n v="92.666519730850268"/>
    <n v="514.81399850472371"/>
  </r>
  <r>
    <x v="5"/>
    <x v="0"/>
    <x v="0"/>
    <x v="17"/>
    <x v="102"/>
    <x v="0"/>
    <d v="1899-12-30T13:21:01"/>
    <x v="1"/>
    <s v="loose van"/>
    <n v="0"/>
    <n v="237.81399850472371"/>
    <n v="0"/>
    <n v="0"/>
    <n v="0.78"/>
    <n v="0"/>
    <n v="0"/>
    <n v="0.02"/>
    <n v="0.02"/>
    <n v="0.18"/>
    <n v="1"/>
    <n v="0"/>
    <n v="1"/>
    <d v="1900-01-05T13:21:01"/>
    <n v="0"/>
    <n v="185.49491883368449"/>
    <n v="0"/>
    <n v="0"/>
    <n v="4.7562799700944742"/>
    <n v="4.7562799700944742"/>
    <n v="42.806519730850269"/>
    <n v="237.81399850472371"/>
  </r>
  <r>
    <x v="5"/>
    <x v="0"/>
    <x v="0"/>
    <x v="1"/>
    <x v="103"/>
    <x v="0"/>
    <d v="1899-12-30T15:04:16"/>
    <x v="1"/>
    <s v="loose van"/>
    <n v="0"/>
    <n v="456.81399850472377"/>
    <n v="0"/>
    <n v="0"/>
    <n v="0.78"/>
    <n v="0"/>
    <n v="0"/>
    <n v="0.02"/>
    <n v="0.02"/>
    <n v="0.18"/>
    <n v="1"/>
    <n v="0"/>
    <n v="1"/>
    <d v="1900-01-05T15:04:16"/>
    <n v="0"/>
    <n v="356.31491883368454"/>
    <n v="0"/>
    <n v="0"/>
    <n v="9.1362799700944759"/>
    <n v="9.1362799700944759"/>
    <n v="82.226519730850271"/>
    <n v="456.81399850472371"/>
  </r>
  <r>
    <x v="5"/>
    <x v="0"/>
    <x v="0"/>
    <x v="0"/>
    <x v="104"/>
    <x v="0"/>
    <d v="1899-12-30T16:47:49"/>
    <x v="1"/>
    <s v="loose van"/>
    <n v="0"/>
    <n v="220.81399850472371"/>
    <n v="0"/>
    <n v="0"/>
    <n v="0.78"/>
    <n v="0"/>
    <n v="0"/>
    <n v="0.02"/>
    <n v="0.02"/>
    <n v="0.18"/>
    <n v="1"/>
    <n v="0"/>
    <n v="1"/>
    <d v="1900-01-05T16:47:49"/>
    <n v="0"/>
    <n v="172.2349188336845"/>
    <n v="0"/>
    <n v="0"/>
    <n v="4.4162799700944744"/>
    <n v="4.4162799700944744"/>
    <n v="39.746519730850267"/>
    <n v="220.81399850472371"/>
  </r>
  <r>
    <x v="5"/>
    <x v="0"/>
    <x v="0"/>
    <x v="2"/>
    <x v="105"/>
    <x v="0"/>
    <d v="1899-12-30T17:37:55"/>
    <x v="1"/>
    <s v="loose van"/>
    <n v="0"/>
    <n v="189.81399850472371"/>
    <n v="0"/>
    <n v="0"/>
    <n v="0.78"/>
    <n v="0"/>
    <n v="0"/>
    <n v="0.02"/>
    <n v="0.02"/>
    <n v="0.18"/>
    <n v="1"/>
    <n v="0"/>
    <n v="1"/>
    <d v="1900-01-05T17:37:55"/>
    <n v="0"/>
    <n v="148.0549188336845"/>
    <n v="0"/>
    <n v="0"/>
    <n v="3.7962799700944743"/>
    <n v="3.7962799700944743"/>
    <n v="34.166519730850268"/>
    <n v="189.81399850472371"/>
  </r>
  <r>
    <x v="5"/>
    <x v="0"/>
    <x v="0"/>
    <x v="0"/>
    <x v="106"/>
    <x v="0"/>
    <d v="1899-12-30T16:34:52"/>
    <x v="1"/>
    <s v="loose van"/>
    <n v="0"/>
    <n v="420.81399850472377"/>
    <n v="0"/>
    <n v="0"/>
    <n v="0.78"/>
    <n v="0"/>
    <n v="0"/>
    <n v="0.02"/>
    <n v="0.02"/>
    <n v="0.18"/>
    <n v="1"/>
    <n v="0"/>
    <n v="1"/>
    <d v="1900-01-05T16:34:52"/>
    <n v="0"/>
    <n v="328.23491883368456"/>
    <n v="0"/>
    <n v="0"/>
    <n v="8.4162799700944753"/>
    <n v="8.4162799700944753"/>
    <n v="75.746519730850281"/>
    <n v="420.81399850472383"/>
  </r>
  <r>
    <x v="5"/>
    <x v="0"/>
    <x v="0"/>
    <x v="4"/>
    <x v="107"/>
    <x v="0"/>
    <d v="1899-12-30T18:38:02"/>
    <x v="1"/>
    <s v="loose van"/>
    <n v="0"/>
    <n v="421.81399850472377"/>
    <n v="0"/>
    <n v="0"/>
    <n v="0.78"/>
    <n v="0"/>
    <n v="0"/>
    <n v="0.02"/>
    <n v="0.02"/>
    <n v="0.18"/>
    <n v="1"/>
    <n v="0"/>
    <n v="1"/>
    <d v="1900-01-05T18:38:02"/>
    <n v="0"/>
    <n v="329.01491883368453"/>
    <n v="0"/>
    <n v="0"/>
    <n v="8.4362799700944748"/>
    <n v="8.4362799700944748"/>
    <n v="75.926519730850274"/>
    <n v="421.81399850472371"/>
  </r>
  <r>
    <x v="5"/>
    <x v="0"/>
    <x v="0"/>
    <x v="4"/>
    <x v="108"/>
    <x v="0"/>
    <d v="1899-12-30T18:26:17"/>
    <x v="1"/>
    <s v="loose van"/>
    <n v="0"/>
    <n v="298.81399850472377"/>
    <n v="0"/>
    <n v="0"/>
    <n v="0.78"/>
    <n v="0"/>
    <n v="0"/>
    <n v="0.02"/>
    <n v="0.02"/>
    <n v="0.18"/>
    <n v="1"/>
    <n v="0"/>
    <n v="1"/>
    <d v="1900-01-05T18:26:17"/>
    <n v="0"/>
    <n v="233.07491883368454"/>
    <n v="0"/>
    <n v="0"/>
    <n v="5.9762799700944758"/>
    <n v="5.9762799700944758"/>
    <n v="53.78651973085028"/>
    <n v="298.81399850472377"/>
  </r>
  <r>
    <x v="5"/>
    <x v="0"/>
    <x v="0"/>
    <x v="4"/>
    <x v="109"/>
    <x v="0"/>
    <d v="1899-12-30T18:57:07"/>
    <x v="1"/>
    <s v="loose van"/>
    <n v="0"/>
    <n v="258.81399850472371"/>
    <n v="0"/>
    <n v="0"/>
    <n v="0.78"/>
    <n v="0"/>
    <n v="0"/>
    <n v="0.02"/>
    <n v="0.02"/>
    <n v="0.18"/>
    <n v="1"/>
    <n v="0"/>
    <n v="1"/>
    <d v="1900-01-05T18:57:07"/>
    <n v="0"/>
    <n v="201.87491883368449"/>
    <n v="0"/>
    <n v="0"/>
    <n v="5.1762799700944742"/>
    <n v="5.1762799700944742"/>
    <n v="46.58651973085027"/>
    <n v="258.81399850472371"/>
  </r>
  <r>
    <x v="5"/>
    <x v="0"/>
    <x v="0"/>
    <x v="4"/>
    <x v="110"/>
    <x v="0"/>
    <d v="1899-12-30T18:14:59"/>
    <x v="1"/>
    <s v="loose van"/>
    <n v="0"/>
    <n v="361.81399850472377"/>
    <n v="0"/>
    <n v="0"/>
    <n v="0.78"/>
    <n v="0"/>
    <n v="0"/>
    <n v="0.02"/>
    <n v="0.02"/>
    <n v="0.18"/>
    <n v="1"/>
    <n v="0"/>
    <n v="1"/>
    <d v="1900-01-05T18:14:59"/>
    <n v="0"/>
    <n v="282.21491883368458"/>
    <n v="0"/>
    <n v="0"/>
    <n v="7.2362799700944755"/>
    <n v="7.2362799700944755"/>
    <n v="65.126519730850276"/>
    <n v="361.81399850472383"/>
  </r>
  <r>
    <x v="5"/>
    <x v="0"/>
    <x v="0"/>
    <x v="5"/>
    <x v="111"/>
    <x v="0"/>
    <d v="1899-12-30T19:13:35"/>
    <x v="1"/>
    <s v="loose van"/>
    <n v="0"/>
    <n v="468.81399850472377"/>
    <n v="0"/>
    <n v="0"/>
    <n v="0.78"/>
    <n v="0"/>
    <n v="0"/>
    <n v="0.02"/>
    <n v="0.02"/>
    <n v="0.18"/>
    <n v="1"/>
    <n v="0"/>
    <n v="1"/>
    <d v="1900-01-05T19:13:35"/>
    <n v="0"/>
    <n v="365.67491883368456"/>
    <n v="0"/>
    <n v="0"/>
    <n v="9.3762799700944761"/>
    <n v="9.3762799700944761"/>
    <n v="84.386519730850281"/>
    <n v="468.81399850472377"/>
  </r>
  <r>
    <x v="5"/>
    <x v="0"/>
    <x v="0"/>
    <x v="5"/>
    <x v="112"/>
    <x v="0"/>
    <d v="1899-12-30T19:30:20"/>
    <x v="1"/>
    <s v="loose van"/>
    <n v="0"/>
    <n v="602.8139985047236"/>
    <n v="0"/>
    <n v="0"/>
    <n v="0.78"/>
    <n v="0"/>
    <n v="0"/>
    <n v="0.02"/>
    <n v="0.02"/>
    <n v="0.18"/>
    <n v="1"/>
    <n v="0"/>
    <n v="1"/>
    <d v="1900-01-05T19:30:20"/>
    <n v="0"/>
    <n v="470.19491883368443"/>
    <n v="0"/>
    <n v="0"/>
    <n v="12.056279970094472"/>
    <n v="12.056279970094472"/>
    <n v="108.50651973085024"/>
    <n v="602.8139985047236"/>
  </r>
  <r>
    <x v="5"/>
    <x v="0"/>
    <x v="0"/>
    <x v="5"/>
    <x v="113"/>
    <x v="0"/>
    <d v="1899-12-30T19:25:29"/>
    <x v="1"/>
    <s v="loose van"/>
    <n v="0"/>
    <n v="474.81399850472377"/>
    <n v="0"/>
    <n v="0"/>
    <n v="0.78"/>
    <n v="0"/>
    <n v="0"/>
    <n v="0.02"/>
    <n v="0.02"/>
    <n v="0.18"/>
    <n v="1"/>
    <n v="0"/>
    <n v="1"/>
    <d v="1900-01-05T19:25:29"/>
    <n v="0"/>
    <n v="370.35491883368456"/>
    <n v="0"/>
    <n v="0"/>
    <n v="9.4962799700944753"/>
    <n v="9.4962799700944753"/>
    <n v="85.46651973085028"/>
    <n v="474.81399850472377"/>
  </r>
  <r>
    <x v="5"/>
    <x v="0"/>
    <x v="0"/>
    <x v="5"/>
    <x v="114"/>
    <x v="0"/>
    <d v="1899-12-30T19:55:27"/>
    <x v="1"/>
    <s v="loose van"/>
    <n v="0"/>
    <n v="341.81399850472377"/>
    <n v="0"/>
    <n v="0"/>
    <n v="0.78"/>
    <n v="0"/>
    <n v="0"/>
    <n v="0.02"/>
    <n v="0.02"/>
    <n v="0.18"/>
    <n v="1"/>
    <n v="0"/>
    <n v="1"/>
    <d v="1900-01-05T19:55:27"/>
    <n v="0"/>
    <n v="266.61491883368456"/>
    <n v="0"/>
    <n v="0"/>
    <n v="6.8362799700944752"/>
    <n v="6.8362799700944752"/>
    <n v="61.526519730850275"/>
    <n v="341.81399850472383"/>
  </r>
  <r>
    <x v="5"/>
    <x v="0"/>
    <x v="0"/>
    <x v="5"/>
    <x v="115"/>
    <x v="0"/>
    <d v="1899-12-30T19:29:12"/>
    <x v="1"/>
    <s v="loose van"/>
    <n v="0"/>
    <n v="550.8139985047236"/>
    <n v="0"/>
    <n v="0"/>
    <n v="0.78"/>
    <n v="0"/>
    <n v="0"/>
    <n v="0.02"/>
    <n v="0.02"/>
    <n v="0.18"/>
    <n v="1"/>
    <n v="0"/>
    <n v="1"/>
    <d v="1900-01-05T19:29:12"/>
    <n v="0"/>
    <n v="429.63491883368442"/>
    <n v="0"/>
    <n v="0"/>
    <n v="11.016279970094471"/>
    <n v="11.016279970094471"/>
    <n v="99.146519730850244"/>
    <n v="550.8139985047236"/>
  </r>
  <r>
    <x v="5"/>
    <x v="0"/>
    <x v="0"/>
    <x v="6"/>
    <x v="116"/>
    <x v="0"/>
    <d v="1899-12-30T20:44:12"/>
    <x v="1"/>
    <s v="loose van"/>
    <n v="0"/>
    <n v="477.81399850472377"/>
    <n v="0"/>
    <n v="0"/>
    <n v="0.78"/>
    <n v="0"/>
    <n v="0"/>
    <n v="0.02"/>
    <n v="0.02"/>
    <n v="0.18"/>
    <n v="1"/>
    <n v="0"/>
    <n v="1"/>
    <d v="1900-01-05T20:44:12"/>
    <n v="0"/>
    <n v="372.69491883368454"/>
    <n v="0"/>
    <n v="0"/>
    <n v="9.5562799700944758"/>
    <n v="9.5562799700944758"/>
    <n v="86.006519730850272"/>
    <n v="477.81399850472371"/>
  </r>
  <r>
    <x v="5"/>
    <x v="0"/>
    <x v="0"/>
    <x v="6"/>
    <x v="117"/>
    <x v="0"/>
    <d v="1899-12-30T20:22:30"/>
    <x v="1"/>
    <s v="loose van"/>
    <n v="0"/>
    <n v="532.81399850472371"/>
    <n v="0"/>
    <n v="0"/>
    <n v="0.78"/>
    <n v="0"/>
    <n v="0"/>
    <n v="0.02"/>
    <n v="0.02"/>
    <n v="0.18"/>
    <n v="1"/>
    <n v="0"/>
    <n v="1"/>
    <d v="1900-01-05T20:22:30"/>
    <n v="0"/>
    <n v="415.59491883368452"/>
    <n v="0"/>
    <n v="0"/>
    <n v="10.656279970094474"/>
    <n v="10.656279970094474"/>
    <n v="95.906519730850263"/>
    <n v="532.81399850472371"/>
  </r>
  <r>
    <x v="5"/>
    <x v="0"/>
    <x v="0"/>
    <x v="6"/>
    <x v="118"/>
    <x v="0"/>
    <d v="1899-12-30T20:56:13"/>
    <x v="1"/>
    <s v="loose van"/>
    <n v="0"/>
    <n v="473.81399850472377"/>
    <n v="0"/>
    <n v="0"/>
    <n v="0.78"/>
    <n v="0"/>
    <n v="0"/>
    <n v="0.02"/>
    <n v="0.02"/>
    <n v="0.18"/>
    <n v="1"/>
    <n v="0"/>
    <n v="1"/>
    <d v="1900-01-05T20:56:13"/>
    <n v="0"/>
    <n v="369.57491883368454"/>
    <n v="0"/>
    <n v="0"/>
    <n v="9.4762799700944758"/>
    <n v="9.4762799700944758"/>
    <n v="85.286519730850273"/>
    <n v="473.81399850472377"/>
  </r>
  <r>
    <x v="5"/>
    <x v="0"/>
    <x v="0"/>
    <x v="6"/>
    <x v="119"/>
    <x v="0"/>
    <d v="1899-12-30T20:53:21"/>
    <x v="1"/>
    <s v="loose van"/>
    <n v="0"/>
    <n v="515.81399850472371"/>
    <n v="0"/>
    <n v="0"/>
    <n v="0.78"/>
    <n v="0"/>
    <n v="0"/>
    <n v="0.02"/>
    <n v="0.02"/>
    <n v="0.18"/>
    <n v="1"/>
    <n v="0"/>
    <n v="1"/>
    <d v="1900-01-05T20:53:21"/>
    <n v="0"/>
    <n v="402.33491883368453"/>
    <n v="0"/>
    <n v="0"/>
    <n v="10.316279970094474"/>
    <n v="10.316279970094474"/>
    <n v="92.846519730850261"/>
    <n v="515.81399850472371"/>
  </r>
  <r>
    <x v="5"/>
    <x v="0"/>
    <x v="0"/>
    <x v="6"/>
    <x v="120"/>
    <x v="0"/>
    <d v="1899-12-30T20:03:50"/>
    <x v="1"/>
    <s v="loose van"/>
    <n v="0"/>
    <n v="285.81399850472377"/>
    <n v="0"/>
    <n v="0"/>
    <n v="0.78"/>
    <n v="0"/>
    <n v="0"/>
    <n v="0.02"/>
    <n v="0.02"/>
    <n v="0.18"/>
    <n v="1"/>
    <n v="0"/>
    <n v="1"/>
    <d v="1900-01-05T20:03:50"/>
    <n v="0"/>
    <n v="222.93491883368455"/>
    <n v="0"/>
    <n v="0"/>
    <n v="5.7162799700944751"/>
    <n v="5.7162799700944751"/>
    <n v="51.446519730850277"/>
    <n v="285.81399850472377"/>
  </r>
  <r>
    <x v="5"/>
    <x v="0"/>
    <x v="0"/>
    <x v="6"/>
    <x v="121"/>
    <x v="0"/>
    <d v="1899-12-30T20:26:26"/>
    <x v="1"/>
    <s v="loose van"/>
    <n v="0"/>
    <n v="451.81399850472377"/>
    <n v="0"/>
    <n v="0"/>
    <n v="0.78"/>
    <n v="0"/>
    <n v="0"/>
    <n v="0.02"/>
    <n v="0.02"/>
    <n v="0.18"/>
    <n v="1"/>
    <n v="0"/>
    <n v="1"/>
    <d v="1900-01-05T20:26:26"/>
    <n v="0"/>
    <n v="352.41491883368457"/>
    <n v="0"/>
    <n v="0"/>
    <n v="9.0362799700944763"/>
    <n v="9.0362799700944763"/>
    <n v="81.326519730850279"/>
    <n v="451.81399850472383"/>
  </r>
  <r>
    <x v="5"/>
    <x v="0"/>
    <x v="0"/>
    <x v="7"/>
    <x v="122"/>
    <x v="0"/>
    <d v="1899-12-30T21:54:36"/>
    <x v="1"/>
    <s v="loose van"/>
    <n v="0"/>
    <n v="184.81399850472371"/>
    <n v="0"/>
    <n v="0"/>
    <n v="0.78"/>
    <n v="0"/>
    <n v="0"/>
    <n v="0.02"/>
    <n v="0.02"/>
    <n v="0.18"/>
    <n v="1"/>
    <n v="0"/>
    <n v="1"/>
    <d v="1900-01-05T21:54:36"/>
    <n v="0"/>
    <n v="144.15491883368449"/>
    <n v="0"/>
    <n v="0"/>
    <n v="3.6962799700944742"/>
    <n v="3.6962799700944742"/>
    <n v="33.26651973085027"/>
    <n v="184.81399850472371"/>
  </r>
  <r>
    <x v="5"/>
    <x v="0"/>
    <x v="0"/>
    <x v="7"/>
    <x v="123"/>
    <x v="0"/>
    <d v="1899-12-30T21:31:25"/>
    <x v="1"/>
    <s v="loose van"/>
    <n v="0"/>
    <n v="305.81399850472377"/>
    <n v="0"/>
    <n v="0"/>
    <n v="0.78"/>
    <n v="0"/>
    <n v="0"/>
    <n v="0.02"/>
    <n v="0.02"/>
    <n v="0.18"/>
    <n v="1"/>
    <n v="0"/>
    <n v="1"/>
    <d v="1900-01-05T21:31:25"/>
    <n v="0"/>
    <n v="238.53491883368454"/>
    <n v="0"/>
    <n v="0"/>
    <n v="6.1162799700944754"/>
    <n v="6.1162799700944754"/>
    <n v="55.046519730850278"/>
    <n v="305.81399850472377"/>
  </r>
  <r>
    <x v="5"/>
    <x v="0"/>
    <x v="0"/>
    <x v="7"/>
    <x v="124"/>
    <x v="0"/>
    <d v="1899-12-30T21:33:59"/>
    <x v="1"/>
    <s v="loose van"/>
    <n v="0"/>
    <n v="308.81399850472377"/>
    <n v="0"/>
    <n v="0"/>
    <n v="0.78"/>
    <n v="0"/>
    <n v="0"/>
    <n v="0.02"/>
    <n v="0.02"/>
    <n v="0.18"/>
    <n v="1"/>
    <n v="0"/>
    <n v="1"/>
    <d v="1900-01-05T21:33:59"/>
    <n v="0"/>
    <n v="240.87491883368455"/>
    <n v="0"/>
    <n v="0"/>
    <n v="6.1762799700944759"/>
    <n v="6.1762799700944759"/>
    <n v="55.586519730850277"/>
    <n v="308.81399850472377"/>
  </r>
  <r>
    <x v="5"/>
    <x v="0"/>
    <x v="0"/>
    <x v="7"/>
    <x v="125"/>
    <x v="0"/>
    <d v="1899-12-30T21:08:13"/>
    <x v="1"/>
    <s v="loose van"/>
    <n v="0"/>
    <n v="386.81399850472377"/>
    <n v="0"/>
    <n v="0"/>
    <n v="0.78"/>
    <n v="0"/>
    <n v="0"/>
    <n v="0.02"/>
    <n v="0.02"/>
    <n v="0.18"/>
    <n v="1"/>
    <n v="0"/>
    <n v="1"/>
    <d v="1900-01-05T21:08:13"/>
    <n v="0"/>
    <n v="301.71491883368458"/>
    <n v="0"/>
    <n v="0"/>
    <n v="7.7362799700944755"/>
    <n v="7.7362799700944755"/>
    <n v="69.626519730850276"/>
    <n v="386.81399850472383"/>
  </r>
  <r>
    <x v="5"/>
    <x v="0"/>
    <x v="0"/>
    <x v="7"/>
    <x v="126"/>
    <x v="0"/>
    <d v="1899-12-30T21:03:06"/>
    <x v="1"/>
    <s v="loose van"/>
    <n v="0"/>
    <n v="407.81399850472377"/>
    <n v="0"/>
    <n v="0"/>
    <n v="0.78"/>
    <n v="0"/>
    <n v="0"/>
    <n v="0.02"/>
    <n v="0.02"/>
    <n v="0.18"/>
    <n v="1"/>
    <n v="0"/>
    <n v="1"/>
    <d v="1900-01-05T21:03:06"/>
    <n v="0"/>
    <n v="318.09491883368457"/>
    <n v="0"/>
    <n v="0"/>
    <n v="8.1562799700944755"/>
    <n v="8.1562799700944755"/>
    <n v="73.406519730850277"/>
    <n v="407.81399850472383"/>
  </r>
  <r>
    <x v="5"/>
    <x v="0"/>
    <x v="0"/>
    <x v="7"/>
    <x v="127"/>
    <x v="0"/>
    <d v="1899-12-30T21:23:19"/>
    <x v="1"/>
    <s v="loose van"/>
    <n v="0"/>
    <n v="521.81399850472371"/>
    <n v="0"/>
    <n v="0"/>
    <n v="0.78"/>
    <n v="0"/>
    <n v="0"/>
    <n v="0.02"/>
    <n v="0.02"/>
    <n v="0.18"/>
    <n v="1"/>
    <n v="0"/>
    <n v="1"/>
    <d v="1900-01-05T21:23:19"/>
    <n v="0"/>
    <n v="407.01491883368453"/>
    <n v="0"/>
    <n v="0"/>
    <n v="10.436279970094475"/>
    <n v="10.436279970094475"/>
    <n v="93.926519730850259"/>
    <n v="521.81399850472371"/>
  </r>
  <r>
    <x v="5"/>
    <x v="0"/>
    <x v="0"/>
    <x v="7"/>
    <x v="128"/>
    <x v="0"/>
    <d v="1899-12-30T21:04:16"/>
    <x v="1"/>
    <s v="loose van"/>
    <n v="0"/>
    <n v="559.8139985047236"/>
    <n v="0"/>
    <n v="0"/>
    <n v="0.78"/>
    <n v="0"/>
    <n v="0"/>
    <n v="0.02"/>
    <n v="0.02"/>
    <n v="0.18"/>
    <n v="1"/>
    <n v="0"/>
    <n v="1"/>
    <d v="1900-01-05T21:04:16"/>
    <n v="0"/>
    <n v="436.65491883368441"/>
    <n v="0"/>
    <n v="0"/>
    <n v="11.196279970094473"/>
    <n v="11.196279970094473"/>
    <n v="100.76651973085025"/>
    <n v="559.8139985047236"/>
  </r>
  <r>
    <x v="5"/>
    <x v="0"/>
    <x v="0"/>
    <x v="8"/>
    <x v="129"/>
    <x v="0"/>
    <d v="1899-12-30T22:57:13"/>
    <x v="1"/>
    <s v="loose van"/>
    <n v="0"/>
    <n v="438.81399850472377"/>
    <n v="0"/>
    <n v="0"/>
    <n v="0.78"/>
    <n v="0"/>
    <n v="0"/>
    <n v="0.02"/>
    <n v="0.02"/>
    <n v="0.18"/>
    <n v="1"/>
    <n v="0"/>
    <n v="1"/>
    <d v="1900-01-05T22:57:13"/>
    <n v="0"/>
    <n v="342.27491883368458"/>
    <n v="0"/>
    <n v="0"/>
    <n v="8.7762799700944765"/>
    <n v="8.7762799700944765"/>
    <n v="78.986519730850276"/>
    <n v="438.81399850472383"/>
  </r>
  <r>
    <x v="5"/>
    <x v="0"/>
    <x v="0"/>
    <x v="8"/>
    <x v="130"/>
    <x v="0"/>
    <d v="1899-12-30T22:24:08"/>
    <x v="1"/>
    <s v="loose van"/>
    <n v="0"/>
    <n v="413.81399850472377"/>
    <n v="0"/>
    <n v="0"/>
    <n v="0.78"/>
    <n v="0"/>
    <n v="0"/>
    <n v="0.02"/>
    <n v="0.02"/>
    <n v="0.18"/>
    <n v="1"/>
    <n v="0"/>
    <n v="1"/>
    <d v="1900-01-05T22:24:08"/>
    <n v="0"/>
    <n v="322.77491883368452"/>
    <n v="0"/>
    <n v="0"/>
    <n v="8.2762799700944747"/>
    <n v="8.2762799700944747"/>
    <n v="74.486519730850276"/>
    <n v="413.81399850472377"/>
  </r>
  <r>
    <x v="5"/>
    <x v="0"/>
    <x v="0"/>
    <x v="8"/>
    <x v="131"/>
    <x v="0"/>
    <d v="1899-12-30T22:50:03"/>
    <x v="1"/>
    <s v="loose van"/>
    <n v="0"/>
    <n v="383.81399850472377"/>
    <n v="0"/>
    <n v="0"/>
    <n v="0.78"/>
    <n v="0"/>
    <n v="0"/>
    <n v="0.02"/>
    <n v="0.02"/>
    <n v="0.18"/>
    <n v="1"/>
    <n v="0"/>
    <n v="1"/>
    <d v="1900-01-05T22:50:03"/>
    <n v="0"/>
    <n v="299.37491883368455"/>
    <n v="0"/>
    <n v="0"/>
    <n v="7.6762799700944759"/>
    <n v="7.6762799700944759"/>
    <n v="69.08651973085027"/>
    <n v="383.81399850472377"/>
  </r>
  <r>
    <x v="5"/>
    <x v="0"/>
    <x v="0"/>
    <x v="8"/>
    <x v="132"/>
    <x v="0"/>
    <d v="1899-12-30T22:18:06"/>
    <x v="1"/>
    <s v="loose van"/>
    <n v="0"/>
    <n v="230.81399850472371"/>
    <n v="0"/>
    <n v="0"/>
    <n v="0.78"/>
    <n v="0"/>
    <n v="0"/>
    <n v="0.02"/>
    <n v="0.02"/>
    <n v="0.18"/>
    <n v="1"/>
    <n v="0"/>
    <n v="1"/>
    <d v="1900-01-05T22:18:06"/>
    <n v="0"/>
    <n v="180.03491883368451"/>
    <n v="0"/>
    <n v="0"/>
    <n v="4.6162799700944745"/>
    <n v="4.6162799700944745"/>
    <n v="41.546519730850264"/>
    <n v="230.81399850472371"/>
  </r>
  <r>
    <x v="5"/>
    <x v="0"/>
    <x v="0"/>
    <x v="9"/>
    <x v="133"/>
    <x v="0"/>
    <d v="1899-12-30T23:23:41"/>
    <x v="1"/>
    <s v="loose van"/>
    <n v="0"/>
    <n v="232.81399850472371"/>
    <n v="0"/>
    <n v="0"/>
    <n v="0.78"/>
    <n v="0"/>
    <n v="0"/>
    <n v="0.02"/>
    <n v="0.02"/>
    <n v="0.18"/>
    <n v="1"/>
    <n v="0"/>
    <n v="1"/>
    <d v="1900-01-05T23:23:41"/>
    <n v="0"/>
    <n v="181.59491883368449"/>
    <n v="0"/>
    <n v="0"/>
    <n v="4.6562799700944746"/>
    <n v="4.6562799700944746"/>
    <n v="41.90651973085027"/>
    <n v="232.81399850472374"/>
  </r>
  <r>
    <x v="5"/>
    <x v="0"/>
    <x v="0"/>
    <x v="9"/>
    <x v="134"/>
    <x v="0"/>
    <d v="1899-12-30T23:34:43"/>
    <x v="1"/>
    <s v="loose van"/>
    <n v="0"/>
    <n v="610.8139985047236"/>
    <n v="0"/>
    <n v="0"/>
    <n v="0.78"/>
    <n v="0"/>
    <n v="0"/>
    <n v="0.02"/>
    <n v="0.02"/>
    <n v="0.18"/>
    <n v="1"/>
    <n v="0"/>
    <n v="1"/>
    <d v="1900-01-05T23:34:43"/>
    <n v="0"/>
    <n v="476.43491883368443"/>
    <n v="0"/>
    <n v="0"/>
    <n v="12.216279970094472"/>
    <n v="12.216279970094472"/>
    <n v="109.94651973085024"/>
    <n v="610.81399850472371"/>
  </r>
  <r>
    <x v="5"/>
    <x v="0"/>
    <x v="0"/>
    <x v="9"/>
    <x v="135"/>
    <x v="0"/>
    <d v="1899-12-30T23:08:40"/>
    <x v="1"/>
    <s v="loose van"/>
    <n v="0"/>
    <n v="278.81399850472377"/>
    <n v="0"/>
    <n v="0"/>
    <n v="0.78"/>
    <n v="0"/>
    <n v="0"/>
    <n v="0.02"/>
    <n v="0.02"/>
    <n v="0.18"/>
    <n v="1"/>
    <n v="0"/>
    <n v="1"/>
    <d v="1900-01-05T23:08:40"/>
    <n v="0"/>
    <n v="217.47491883368454"/>
    <n v="0"/>
    <n v="0"/>
    <n v="5.5762799700944754"/>
    <n v="5.5762799700944754"/>
    <n v="50.186519730850279"/>
    <n v="278.81399850472377"/>
  </r>
  <r>
    <x v="6"/>
    <x v="0"/>
    <x v="0"/>
    <x v="13"/>
    <x v="136"/>
    <x v="0"/>
    <d v="1899-12-30T12:32:25"/>
    <x v="1"/>
    <s v="loose van"/>
    <n v="0"/>
    <n v="262.68410811135442"/>
    <n v="0"/>
    <n v="0"/>
    <n v="0.91"/>
    <n v="0"/>
    <n v="0"/>
    <n v="0"/>
    <n v="0.05"/>
    <n v="0.04"/>
    <n v="1"/>
    <n v="0"/>
    <n v="1"/>
    <d v="1900-01-05T12:32:25"/>
    <n v="0"/>
    <n v="239.04253838133252"/>
    <n v="0"/>
    <n v="0"/>
    <n v="0"/>
    <n v="13.134205405567721"/>
    <n v="10.507364324454176"/>
    <n v="262.68410811135442"/>
  </r>
  <r>
    <x v="6"/>
    <x v="0"/>
    <x v="0"/>
    <x v="17"/>
    <x v="137"/>
    <x v="0"/>
    <d v="1899-12-30T13:44:08"/>
    <x v="1"/>
    <s v="loose van"/>
    <n v="0"/>
    <n v="326.68410811135442"/>
    <n v="0"/>
    <n v="0"/>
    <n v="0.91"/>
    <n v="0"/>
    <n v="0"/>
    <n v="0"/>
    <n v="0.05"/>
    <n v="0.04"/>
    <n v="1"/>
    <n v="0"/>
    <n v="1"/>
    <d v="1900-01-05T13:44:08"/>
    <n v="0"/>
    <n v="297.28253838133253"/>
    <n v="0"/>
    <n v="0"/>
    <n v="0"/>
    <n v="16.334205405567722"/>
    <n v="13.067364324454177"/>
    <n v="326.68410811135442"/>
  </r>
  <r>
    <x v="6"/>
    <x v="0"/>
    <x v="0"/>
    <x v="17"/>
    <x v="138"/>
    <x v="0"/>
    <d v="1899-12-30T13:57:34"/>
    <x v="1"/>
    <s v="loose van"/>
    <n v="0"/>
    <n v="426.68410811135442"/>
    <n v="0"/>
    <n v="0"/>
    <n v="0.91"/>
    <n v="0"/>
    <n v="0"/>
    <n v="0"/>
    <n v="0.05"/>
    <n v="0.04"/>
    <n v="1"/>
    <n v="0"/>
    <n v="1"/>
    <d v="1900-01-05T13:57:34"/>
    <n v="0"/>
    <n v="388.28253838133253"/>
    <n v="0"/>
    <n v="0"/>
    <n v="0"/>
    <n v="21.334205405567722"/>
    <n v="17.067364324454179"/>
    <n v="426.68410811135442"/>
  </r>
  <r>
    <x v="6"/>
    <x v="0"/>
    <x v="0"/>
    <x v="3"/>
    <x v="139"/>
    <x v="0"/>
    <d v="1899-12-30T14:23:46"/>
    <x v="1"/>
    <s v="loose van"/>
    <n v="0"/>
    <n v="344.68410811135442"/>
    <n v="0"/>
    <n v="0"/>
    <n v="0.91"/>
    <n v="0"/>
    <n v="0"/>
    <n v="0"/>
    <n v="0.05"/>
    <n v="0.04"/>
    <n v="1"/>
    <n v="0"/>
    <n v="1"/>
    <d v="1900-01-05T14:23:46"/>
    <n v="0"/>
    <n v="313.66253838133252"/>
    <n v="0"/>
    <n v="0"/>
    <n v="0"/>
    <n v="17.234205405567721"/>
    <n v="13.787364324454177"/>
    <n v="344.68410811135442"/>
  </r>
  <r>
    <x v="6"/>
    <x v="0"/>
    <x v="0"/>
    <x v="3"/>
    <x v="140"/>
    <x v="0"/>
    <d v="1899-12-30T14:34:14"/>
    <x v="1"/>
    <s v="loose van"/>
    <n v="0"/>
    <n v="169.68410811135442"/>
    <n v="0"/>
    <n v="0"/>
    <n v="0.91"/>
    <n v="0"/>
    <n v="0"/>
    <n v="0"/>
    <n v="0.05"/>
    <n v="0.04"/>
    <n v="1"/>
    <n v="0"/>
    <n v="1"/>
    <d v="1900-01-05T14:34:14"/>
    <n v="0"/>
    <n v="154.41253838133252"/>
    <n v="0"/>
    <n v="0"/>
    <n v="0"/>
    <n v="8.484205405567721"/>
    <n v="6.7873643244541766"/>
    <n v="169.68410811135442"/>
  </r>
  <r>
    <x v="6"/>
    <x v="0"/>
    <x v="0"/>
    <x v="1"/>
    <x v="141"/>
    <x v="0"/>
    <d v="1899-12-30T15:54:18"/>
    <x v="1"/>
    <s v="loose van"/>
    <n v="0"/>
    <n v="431.68410811135442"/>
    <n v="0"/>
    <n v="0"/>
    <n v="0.91"/>
    <n v="0"/>
    <n v="0"/>
    <n v="0"/>
    <n v="0.05"/>
    <n v="0.04"/>
    <n v="1"/>
    <n v="0"/>
    <n v="1"/>
    <d v="1900-01-05T15:54:18"/>
    <n v="0"/>
    <n v="392.83253838133254"/>
    <n v="0"/>
    <n v="0"/>
    <n v="0"/>
    <n v="21.584205405567722"/>
    <n v="17.267364324454178"/>
    <n v="431.68410811135448"/>
  </r>
  <r>
    <x v="6"/>
    <x v="0"/>
    <x v="0"/>
    <x v="1"/>
    <x v="142"/>
    <x v="0"/>
    <d v="1899-12-30T15:26:08"/>
    <x v="1"/>
    <s v="loose van"/>
    <n v="0"/>
    <n v="153.68410811135442"/>
    <n v="0"/>
    <n v="0"/>
    <n v="0.91"/>
    <n v="0"/>
    <n v="0"/>
    <n v="0"/>
    <n v="0.05"/>
    <n v="0.04"/>
    <n v="1"/>
    <n v="0"/>
    <n v="1"/>
    <d v="1900-01-05T15:26:08"/>
    <n v="0"/>
    <n v="139.85253838133252"/>
    <n v="0"/>
    <n v="0"/>
    <n v="0"/>
    <n v="7.6842054055677211"/>
    <n v="6.1473643244541769"/>
    <n v="153.68410811135442"/>
  </r>
  <r>
    <x v="6"/>
    <x v="0"/>
    <x v="0"/>
    <x v="1"/>
    <x v="143"/>
    <x v="0"/>
    <d v="1899-12-30T15:18:58"/>
    <x v="1"/>
    <s v="loose van"/>
    <n v="0"/>
    <n v="396.68410811135442"/>
    <n v="0"/>
    <n v="0"/>
    <n v="0.91"/>
    <n v="0"/>
    <n v="0"/>
    <n v="0"/>
    <n v="0.05"/>
    <n v="0.04"/>
    <n v="1"/>
    <n v="0"/>
    <n v="1"/>
    <d v="1900-01-05T15:18:58"/>
    <n v="0"/>
    <n v="360.98253838133252"/>
    <n v="0"/>
    <n v="0"/>
    <n v="0"/>
    <n v="19.834205405567722"/>
    <n v="15.867364324454178"/>
    <n v="396.68410811135442"/>
  </r>
  <r>
    <x v="6"/>
    <x v="0"/>
    <x v="0"/>
    <x v="0"/>
    <x v="144"/>
    <x v="0"/>
    <d v="1899-12-30T16:08:52"/>
    <x v="1"/>
    <s v="loose van"/>
    <n v="0"/>
    <n v="338.68410811135442"/>
    <n v="0"/>
    <n v="0"/>
    <n v="0.91"/>
    <n v="0"/>
    <n v="0"/>
    <n v="0"/>
    <n v="0.05"/>
    <n v="0.04"/>
    <n v="1"/>
    <n v="0"/>
    <n v="1"/>
    <d v="1900-01-05T16:08:52"/>
    <n v="0"/>
    <n v="308.20253838133254"/>
    <n v="0"/>
    <n v="0"/>
    <n v="0"/>
    <n v="16.93420540556772"/>
    <n v="13.547364324454177"/>
    <n v="338.68410811135442"/>
  </r>
  <r>
    <x v="6"/>
    <x v="0"/>
    <x v="0"/>
    <x v="0"/>
    <x v="145"/>
    <x v="0"/>
    <d v="1899-12-30T16:04:02"/>
    <x v="1"/>
    <s v="loose van"/>
    <n v="0"/>
    <n v="343.68410811135442"/>
    <n v="0"/>
    <n v="0"/>
    <n v="0.91"/>
    <n v="0"/>
    <n v="0"/>
    <n v="0"/>
    <n v="0.05"/>
    <n v="0.04"/>
    <n v="1"/>
    <n v="0"/>
    <n v="1"/>
    <d v="1900-01-05T16:04:02"/>
    <n v="0"/>
    <n v="312.75253838133256"/>
    <n v="0"/>
    <n v="0"/>
    <n v="0"/>
    <n v="17.18420540556772"/>
    <n v="13.747364324454177"/>
    <n v="343.68410811135442"/>
  </r>
  <r>
    <x v="6"/>
    <x v="0"/>
    <x v="0"/>
    <x v="0"/>
    <x v="146"/>
    <x v="0"/>
    <d v="1899-12-30T16:56:12"/>
    <x v="1"/>
    <s v="loose van"/>
    <n v="0"/>
    <n v="232.68410811135442"/>
    <n v="0"/>
    <n v="0"/>
    <n v="0.91"/>
    <n v="0"/>
    <n v="0"/>
    <n v="0"/>
    <n v="0.05"/>
    <n v="0.04"/>
    <n v="1"/>
    <n v="0"/>
    <n v="1"/>
    <d v="1900-01-05T16:56:12"/>
    <n v="0"/>
    <n v="211.74253838133254"/>
    <n v="0"/>
    <n v="0"/>
    <n v="0"/>
    <n v="11.634205405567721"/>
    <n v="9.3073643244541771"/>
    <n v="232.68410811135442"/>
  </r>
  <r>
    <x v="6"/>
    <x v="0"/>
    <x v="0"/>
    <x v="2"/>
    <x v="147"/>
    <x v="0"/>
    <d v="1899-12-30T17:58:30"/>
    <x v="1"/>
    <s v="loose van"/>
    <n v="0"/>
    <n v="431.68410811135442"/>
    <n v="0"/>
    <n v="0"/>
    <n v="0.91"/>
    <n v="0"/>
    <n v="0"/>
    <n v="0"/>
    <n v="0.05"/>
    <n v="0.04"/>
    <n v="1"/>
    <n v="0"/>
    <n v="1"/>
    <d v="1900-01-05T17:58:30"/>
    <n v="0"/>
    <n v="392.83253838133254"/>
    <n v="0"/>
    <n v="0"/>
    <n v="0"/>
    <n v="21.584205405567722"/>
    <n v="17.267364324454178"/>
    <n v="431.68410811135448"/>
  </r>
  <r>
    <x v="6"/>
    <x v="0"/>
    <x v="0"/>
    <x v="2"/>
    <x v="148"/>
    <x v="0"/>
    <d v="1899-12-30T17:41:13"/>
    <x v="1"/>
    <s v="loose van"/>
    <n v="0"/>
    <n v="138.68410811135442"/>
    <n v="0"/>
    <n v="0"/>
    <n v="0.91"/>
    <n v="0"/>
    <n v="0"/>
    <n v="0"/>
    <n v="0.05"/>
    <n v="0.04"/>
    <n v="1"/>
    <n v="0"/>
    <n v="1"/>
    <d v="1900-01-05T17:41:13"/>
    <n v="0"/>
    <n v="126.20253838133253"/>
    <n v="0"/>
    <n v="0"/>
    <n v="0"/>
    <n v="6.9342054055677211"/>
    <n v="5.5473643244541773"/>
    <n v="138.68410811135442"/>
  </r>
  <r>
    <x v="6"/>
    <x v="0"/>
    <x v="0"/>
    <x v="4"/>
    <x v="149"/>
    <x v="0"/>
    <d v="1899-12-30T18:44:50"/>
    <x v="1"/>
    <s v="loose van"/>
    <n v="0"/>
    <n v="424.68410811135442"/>
    <n v="0"/>
    <n v="0"/>
    <n v="0.91"/>
    <n v="0"/>
    <n v="0"/>
    <n v="0"/>
    <n v="0.05"/>
    <n v="0.04"/>
    <n v="1"/>
    <n v="0"/>
    <n v="1"/>
    <d v="1900-01-05T18:44:50"/>
    <n v="0"/>
    <n v="386.46253838133254"/>
    <n v="0"/>
    <n v="0"/>
    <n v="0"/>
    <n v="21.234205405567721"/>
    <n v="16.987364324454177"/>
    <n v="424.68410811135442"/>
  </r>
  <r>
    <x v="6"/>
    <x v="0"/>
    <x v="0"/>
    <x v="4"/>
    <x v="150"/>
    <x v="0"/>
    <d v="1899-12-30T18:12:40"/>
    <x v="1"/>
    <s v="loose van"/>
    <n v="0"/>
    <n v="187.68410811135442"/>
    <n v="0"/>
    <n v="0"/>
    <n v="0.91"/>
    <n v="0"/>
    <n v="0"/>
    <n v="0"/>
    <n v="0.05"/>
    <n v="0.04"/>
    <n v="1"/>
    <n v="0"/>
    <n v="1"/>
    <d v="1900-01-05T18:12:40"/>
    <n v="0"/>
    <n v="170.79253838133252"/>
    <n v="0"/>
    <n v="0"/>
    <n v="0"/>
    <n v="9.3842054055677213"/>
    <n v="7.5073643244541772"/>
    <n v="187.68410811135442"/>
  </r>
  <r>
    <x v="6"/>
    <x v="0"/>
    <x v="0"/>
    <x v="4"/>
    <x v="151"/>
    <x v="0"/>
    <d v="1899-12-30T18:27:18"/>
    <x v="1"/>
    <s v="loose van"/>
    <n v="0"/>
    <n v="359.68410811135442"/>
    <n v="0"/>
    <n v="0"/>
    <n v="0.91"/>
    <n v="0"/>
    <n v="0"/>
    <n v="0"/>
    <n v="0.05"/>
    <n v="0.04"/>
    <n v="1"/>
    <n v="0"/>
    <n v="1"/>
    <d v="1900-01-05T18:27:18"/>
    <n v="0"/>
    <n v="327.31253838133256"/>
    <n v="0"/>
    <n v="0"/>
    <n v="0"/>
    <n v="17.984205405567721"/>
    <n v="14.387364324454177"/>
    <n v="359.68410811135442"/>
  </r>
  <r>
    <x v="6"/>
    <x v="0"/>
    <x v="0"/>
    <x v="4"/>
    <x v="152"/>
    <x v="0"/>
    <d v="1899-12-30T18:27:45"/>
    <x v="1"/>
    <s v="loose van"/>
    <n v="0"/>
    <n v="408.68410811135442"/>
    <n v="0"/>
    <n v="0"/>
    <n v="0.91"/>
    <n v="0"/>
    <n v="0"/>
    <n v="0"/>
    <n v="0.05"/>
    <n v="0.04"/>
    <n v="1"/>
    <n v="0"/>
    <n v="1"/>
    <d v="1900-01-05T18:27:45"/>
    <n v="0"/>
    <n v="371.90253838133253"/>
    <n v="0"/>
    <n v="0"/>
    <n v="0"/>
    <n v="20.434205405567724"/>
    <n v="16.347364324454176"/>
    <n v="408.68410811135442"/>
  </r>
  <r>
    <x v="6"/>
    <x v="0"/>
    <x v="0"/>
    <x v="4"/>
    <x v="153"/>
    <x v="0"/>
    <d v="1899-12-30T18:19:56"/>
    <x v="1"/>
    <s v="loose van"/>
    <n v="0"/>
    <n v="210.68410811135442"/>
    <n v="0"/>
    <n v="0"/>
    <n v="0.91"/>
    <n v="0"/>
    <n v="0"/>
    <n v="0"/>
    <n v="0.05"/>
    <n v="0.04"/>
    <n v="1"/>
    <n v="0"/>
    <n v="1"/>
    <d v="1900-01-05T18:19:56"/>
    <n v="0"/>
    <n v="191.72253838133253"/>
    <n v="0"/>
    <n v="0"/>
    <n v="0"/>
    <n v="10.534205405567722"/>
    <n v="8.4273643244541763"/>
    <n v="210.68410811135442"/>
  </r>
  <r>
    <x v="6"/>
    <x v="0"/>
    <x v="0"/>
    <x v="4"/>
    <x v="154"/>
    <x v="0"/>
    <d v="1899-12-30T18:10:18"/>
    <x v="1"/>
    <s v="loose van"/>
    <n v="0"/>
    <n v="286.68410811135442"/>
    <n v="0"/>
    <n v="0"/>
    <n v="0.91"/>
    <n v="0"/>
    <n v="0"/>
    <n v="0"/>
    <n v="0.05"/>
    <n v="0.04"/>
    <n v="1"/>
    <n v="0"/>
    <n v="1"/>
    <d v="1900-01-05T18:10:18"/>
    <n v="0"/>
    <n v="260.88253838133255"/>
    <n v="0"/>
    <n v="0"/>
    <n v="0"/>
    <n v="14.334205405567722"/>
    <n v="11.467364324454177"/>
    <n v="286.68410811135448"/>
  </r>
  <r>
    <x v="6"/>
    <x v="0"/>
    <x v="0"/>
    <x v="4"/>
    <x v="155"/>
    <x v="0"/>
    <d v="1899-12-30T18:23:44"/>
    <x v="1"/>
    <s v="loose van"/>
    <n v="0"/>
    <n v="415.68410811135442"/>
    <n v="0"/>
    <n v="0"/>
    <n v="0.91"/>
    <n v="0"/>
    <n v="0"/>
    <n v="0"/>
    <n v="0.05"/>
    <n v="0.04"/>
    <n v="1"/>
    <n v="0"/>
    <n v="1"/>
    <d v="1900-01-05T18:23:44"/>
    <n v="0"/>
    <n v="378.27253838133254"/>
    <n v="0"/>
    <n v="0"/>
    <n v="0"/>
    <n v="20.784205405567722"/>
    <n v="16.627364324454177"/>
    <n v="415.68410811135442"/>
  </r>
  <r>
    <x v="6"/>
    <x v="0"/>
    <x v="0"/>
    <x v="5"/>
    <x v="156"/>
    <x v="0"/>
    <d v="1899-12-30T19:42:22"/>
    <x v="1"/>
    <s v="loose van"/>
    <n v="0"/>
    <n v="296.68410811135442"/>
    <n v="0"/>
    <n v="0"/>
    <n v="0.91"/>
    <n v="0"/>
    <n v="0"/>
    <n v="0"/>
    <n v="0.05"/>
    <n v="0.04"/>
    <n v="1"/>
    <n v="0"/>
    <n v="1"/>
    <d v="1900-01-05T19:42:22"/>
    <n v="0"/>
    <n v="269.98253838133252"/>
    <n v="0"/>
    <n v="0"/>
    <n v="0"/>
    <n v="14.834205405567722"/>
    <n v="11.867364324454178"/>
    <n v="296.68410811135442"/>
  </r>
  <r>
    <x v="6"/>
    <x v="0"/>
    <x v="0"/>
    <x v="5"/>
    <x v="157"/>
    <x v="0"/>
    <d v="1899-12-30T19:46:51"/>
    <x v="1"/>
    <s v="loose van"/>
    <n v="0"/>
    <n v="186.68410811135442"/>
    <n v="0"/>
    <n v="0"/>
    <n v="0.91"/>
    <n v="0"/>
    <n v="0"/>
    <n v="0"/>
    <n v="0.05"/>
    <n v="0.04"/>
    <n v="1"/>
    <n v="0"/>
    <n v="1"/>
    <d v="1900-01-05T19:46:51"/>
    <n v="0"/>
    <n v="169.88253838133252"/>
    <n v="0"/>
    <n v="0"/>
    <n v="0"/>
    <n v="9.3342054055677206"/>
    <n v="7.4673643244541772"/>
    <n v="186.68410811135442"/>
  </r>
  <r>
    <x v="6"/>
    <x v="0"/>
    <x v="0"/>
    <x v="5"/>
    <x v="158"/>
    <x v="0"/>
    <d v="1899-12-30T19:48:56"/>
    <x v="1"/>
    <s v="loose van"/>
    <n v="0"/>
    <n v="345.68410811135442"/>
    <n v="0"/>
    <n v="0"/>
    <n v="0.91"/>
    <n v="0"/>
    <n v="0"/>
    <n v="0"/>
    <n v="0.05"/>
    <n v="0.04"/>
    <n v="1"/>
    <n v="0"/>
    <n v="1"/>
    <d v="1900-01-05T19:48:56"/>
    <n v="0"/>
    <n v="314.57253838133255"/>
    <n v="0"/>
    <n v="0"/>
    <n v="0"/>
    <n v="17.284205405567722"/>
    <n v="13.827364324454177"/>
    <n v="345.68410811135442"/>
  </r>
  <r>
    <x v="6"/>
    <x v="0"/>
    <x v="0"/>
    <x v="5"/>
    <x v="159"/>
    <x v="0"/>
    <d v="1899-12-30T19:54:13"/>
    <x v="1"/>
    <s v="loose van"/>
    <n v="0"/>
    <n v="146.68410811135442"/>
    <n v="0"/>
    <n v="0"/>
    <n v="0.91"/>
    <n v="0"/>
    <n v="0"/>
    <n v="0"/>
    <n v="0.05"/>
    <n v="0.04"/>
    <n v="1"/>
    <n v="0"/>
    <n v="1"/>
    <d v="1900-01-05T19:54:13"/>
    <n v="0"/>
    <n v="133.48253838133252"/>
    <n v="0"/>
    <n v="0"/>
    <n v="0"/>
    <n v="7.3342054055677215"/>
    <n v="5.8673643244541767"/>
    <n v="146.68410811135442"/>
  </r>
  <r>
    <x v="6"/>
    <x v="0"/>
    <x v="0"/>
    <x v="5"/>
    <x v="160"/>
    <x v="0"/>
    <d v="1899-12-30T19:25:43"/>
    <x v="1"/>
    <s v="loose van"/>
    <n v="0"/>
    <n v="172.68410811135442"/>
    <n v="0"/>
    <n v="0"/>
    <n v="0.91"/>
    <n v="0"/>
    <n v="0"/>
    <n v="0"/>
    <n v="0.05"/>
    <n v="0.04"/>
    <n v="1"/>
    <n v="0"/>
    <n v="1"/>
    <d v="1900-01-05T19:25:43"/>
    <n v="0"/>
    <n v="157.14253838133251"/>
    <n v="0"/>
    <n v="0"/>
    <n v="0"/>
    <n v="8.6342054055677213"/>
    <n v="6.9073643244541767"/>
    <n v="172.68410811135439"/>
  </r>
  <r>
    <x v="6"/>
    <x v="0"/>
    <x v="0"/>
    <x v="6"/>
    <x v="161"/>
    <x v="0"/>
    <d v="1899-12-30T20:27:53"/>
    <x v="1"/>
    <s v="loose van"/>
    <n v="0"/>
    <n v="240.68410811135442"/>
    <n v="0"/>
    <n v="0"/>
    <n v="0.91"/>
    <n v="0"/>
    <n v="0"/>
    <n v="0"/>
    <n v="0.05"/>
    <n v="0.04"/>
    <n v="1"/>
    <n v="0"/>
    <n v="1"/>
    <d v="1900-01-05T20:27:53"/>
    <n v="0"/>
    <n v="219.02253838133254"/>
    <n v="0"/>
    <n v="0"/>
    <n v="0"/>
    <n v="12.034205405567722"/>
    <n v="9.6273643244541773"/>
    <n v="240.68410811135442"/>
  </r>
  <r>
    <x v="6"/>
    <x v="0"/>
    <x v="0"/>
    <x v="6"/>
    <x v="162"/>
    <x v="0"/>
    <d v="1899-12-30T20:21:37"/>
    <x v="1"/>
    <s v="loose van"/>
    <n v="0"/>
    <n v="382.68410811135442"/>
    <n v="0"/>
    <n v="0"/>
    <n v="0.91"/>
    <n v="0"/>
    <n v="0"/>
    <n v="0"/>
    <n v="0.05"/>
    <n v="0.04"/>
    <n v="1"/>
    <n v="0"/>
    <n v="1"/>
    <d v="1900-01-05T20:21:37"/>
    <n v="0"/>
    <n v="348.24253838133251"/>
    <n v="0"/>
    <n v="0"/>
    <n v="0"/>
    <n v="19.134205405567723"/>
    <n v="15.307364324454177"/>
    <n v="382.68410811135442"/>
  </r>
  <r>
    <x v="6"/>
    <x v="0"/>
    <x v="0"/>
    <x v="6"/>
    <x v="163"/>
    <x v="0"/>
    <d v="1899-12-30T20:11:52"/>
    <x v="1"/>
    <s v="loose van"/>
    <n v="0"/>
    <n v="381.68410811135442"/>
    <n v="0"/>
    <n v="0"/>
    <n v="0.91"/>
    <n v="0"/>
    <n v="0"/>
    <n v="0"/>
    <n v="0.05"/>
    <n v="0.04"/>
    <n v="1"/>
    <n v="0"/>
    <n v="1"/>
    <d v="1900-01-05T20:11:52"/>
    <n v="0"/>
    <n v="347.33253838133254"/>
    <n v="0"/>
    <n v="0"/>
    <n v="0"/>
    <n v="19.084205405567722"/>
    <n v="15.267364324454178"/>
    <n v="381.68410811135448"/>
  </r>
  <r>
    <x v="6"/>
    <x v="0"/>
    <x v="0"/>
    <x v="6"/>
    <x v="164"/>
    <x v="0"/>
    <d v="1899-12-30T20:04:23"/>
    <x v="1"/>
    <s v="loose van"/>
    <n v="0"/>
    <n v="331.68410811135442"/>
    <n v="0"/>
    <n v="0"/>
    <n v="0.91"/>
    <n v="0"/>
    <n v="0"/>
    <n v="0"/>
    <n v="0.05"/>
    <n v="0.04"/>
    <n v="1"/>
    <n v="0"/>
    <n v="1"/>
    <d v="1900-01-05T20:04:23"/>
    <n v="0"/>
    <n v="301.83253838133254"/>
    <n v="0"/>
    <n v="0"/>
    <n v="0"/>
    <n v="16.584205405567722"/>
    <n v="13.267364324454178"/>
    <n v="331.68410811135448"/>
  </r>
  <r>
    <x v="6"/>
    <x v="0"/>
    <x v="0"/>
    <x v="7"/>
    <x v="165"/>
    <x v="0"/>
    <d v="1899-12-30T21:47:12"/>
    <x v="1"/>
    <s v="loose van"/>
    <n v="0"/>
    <n v="125.68410811135442"/>
    <n v="0"/>
    <n v="0"/>
    <n v="0.91"/>
    <n v="0"/>
    <n v="0"/>
    <n v="0"/>
    <n v="0.05"/>
    <n v="0.04"/>
    <n v="1"/>
    <n v="0"/>
    <n v="1"/>
    <d v="1900-01-05T21:47:12"/>
    <n v="0"/>
    <n v="114.37253838133253"/>
    <n v="0"/>
    <n v="0"/>
    <n v="0"/>
    <n v="6.2842054055677217"/>
    <n v="5.0273643244541768"/>
    <n v="125.68410811135443"/>
  </r>
  <r>
    <x v="6"/>
    <x v="0"/>
    <x v="0"/>
    <x v="7"/>
    <x v="166"/>
    <x v="0"/>
    <d v="1899-12-30T21:21:00"/>
    <x v="1"/>
    <s v="loose van"/>
    <n v="0"/>
    <n v="190.68410811135442"/>
    <n v="0"/>
    <n v="0"/>
    <n v="0.91"/>
    <n v="0"/>
    <n v="0"/>
    <n v="0"/>
    <n v="0.05"/>
    <n v="0.04"/>
    <n v="1"/>
    <n v="0"/>
    <n v="1"/>
    <d v="1900-01-05T21:21:00"/>
    <n v="0"/>
    <n v="173.52253838133254"/>
    <n v="0"/>
    <n v="0"/>
    <n v="0"/>
    <n v="9.5342054055677217"/>
    <n v="7.6273643244541773"/>
    <n v="190.68410811135442"/>
  </r>
  <r>
    <x v="6"/>
    <x v="0"/>
    <x v="0"/>
    <x v="7"/>
    <x v="167"/>
    <x v="0"/>
    <d v="1899-12-30T21:52:19"/>
    <x v="1"/>
    <s v="loose van"/>
    <n v="0"/>
    <n v="220.68410811135442"/>
    <n v="0"/>
    <n v="0"/>
    <n v="0.91"/>
    <n v="0"/>
    <n v="0"/>
    <n v="0"/>
    <n v="0.05"/>
    <n v="0.04"/>
    <n v="1"/>
    <n v="0"/>
    <n v="1"/>
    <d v="1900-01-05T21:52:19"/>
    <n v="0"/>
    <n v="200.82253838133252"/>
    <n v="0"/>
    <n v="0"/>
    <n v="0"/>
    <n v="11.034205405567722"/>
    <n v="8.8273643244541766"/>
    <n v="220.68410811135442"/>
  </r>
  <r>
    <x v="6"/>
    <x v="0"/>
    <x v="0"/>
    <x v="8"/>
    <x v="168"/>
    <x v="0"/>
    <d v="1899-12-30T22:13:31"/>
    <x v="1"/>
    <s v="loose van"/>
    <n v="0"/>
    <n v="162.68410811135442"/>
    <n v="0"/>
    <n v="0"/>
    <n v="0.91"/>
    <n v="0"/>
    <n v="0"/>
    <n v="0"/>
    <n v="0.05"/>
    <n v="0.04"/>
    <n v="1"/>
    <n v="0"/>
    <n v="1"/>
    <d v="1900-01-05T22:13:31"/>
    <n v="0"/>
    <n v="148.04253838133252"/>
    <n v="0"/>
    <n v="0"/>
    <n v="0"/>
    <n v="8.1342054055677213"/>
    <n v="6.5073643244541772"/>
    <n v="162.68410811135442"/>
  </r>
  <r>
    <x v="7"/>
    <x v="1"/>
    <x v="0"/>
    <x v="4"/>
    <x v="169"/>
    <x v="0"/>
    <d v="1899-12-30T18:41:19"/>
    <x v="2"/>
    <s v="loose van"/>
    <n v="0"/>
    <n v="53.115147064005619"/>
    <n v="0"/>
    <n v="0.05"/>
    <n v="0.8"/>
    <n v="0"/>
    <n v="0"/>
    <n v="0.15"/>
    <n v="0"/>
    <n v="0"/>
    <n v="1"/>
    <n v="0"/>
    <n v="1"/>
    <d v="1900-01-05T18:41:19"/>
    <n v="2.6557573532002809"/>
    <n v="42.492117651204495"/>
    <n v="0"/>
    <n v="0"/>
    <n v="7.9672720596008428"/>
    <n v="0"/>
    <n v="0"/>
    <n v="53.115147064005619"/>
  </r>
  <r>
    <x v="7"/>
    <x v="1"/>
    <x v="0"/>
    <x v="5"/>
    <x v="170"/>
    <x v="0"/>
    <d v="1899-12-30T19:39:01"/>
    <x v="2"/>
    <s v="loose van"/>
    <n v="0"/>
    <n v="49.115147064005619"/>
    <n v="0"/>
    <n v="0.05"/>
    <n v="0.8"/>
    <n v="0"/>
    <n v="0"/>
    <n v="0.15"/>
    <n v="0"/>
    <n v="0"/>
    <n v="1"/>
    <n v="0"/>
    <n v="1"/>
    <d v="1900-01-05T19:39:01"/>
    <n v="2.4557573532002812"/>
    <n v="39.292117651204499"/>
    <n v="0"/>
    <n v="0"/>
    <n v="7.3672720596008423"/>
    <n v="0"/>
    <n v="0"/>
    <n v="49.115147064005626"/>
  </r>
  <r>
    <x v="7"/>
    <x v="1"/>
    <x v="0"/>
    <x v="5"/>
    <x v="171"/>
    <x v="0"/>
    <d v="1899-12-30T19:04:16"/>
    <x v="2"/>
    <s v="loose van"/>
    <n v="0"/>
    <n v="50.115147064005619"/>
    <n v="0"/>
    <n v="0.05"/>
    <n v="0.8"/>
    <n v="0"/>
    <n v="0"/>
    <n v="0.15"/>
    <n v="0"/>
    <n v="0"/>
    <n v="1"/>
    <n v="0"/>
    <n v="1"/>
    <d v="1900-01-05T19:04:16"/>
    <n v="2.505757353200281"/>
    <n v="40.092117651204497"/>
    <n v="0"/>
    <n v="0"/>
    <n v="7.5172720596008427"/>
    <n v="0"/>
    <n v="0"/>
    <n v="50.115147064005619"/>
  </r>
  <r>
    <x v="7"/>
    <x v="1"/>
    <x v="0"/>
    <x v="5"/>
    <x v="172"/>
    <x v="0"/>
    <d v="1899-12-30T19:30:53"/>
    <x v="2"/>
    <s v="loose van"/>
    <n v="0"/>
    <n v="55.115147064005619"/>
    <n v="0"/>
    <n v="0.05"/>
    <n v="0.8"/>
    <n v="0"/>
    <n v="0"/>
    <n v="0.15"/>
    <n v="0"/>
    <n v="0"/>
    <n v="1"/>
    <n v="0"/>
    <n v="1"/>
    <d v="1900-01-05T19:30:53"/>
    <n v="2.755757353200281"/>
    <n v="44.092117651204497"/>
    <n v="0"/>
    <n v="0"/>
    <n v="8.2672720596008418"/>
    <n v="0"/>
    <n v="0"/>
    <n v="55.115147064005619"/>
  </r>
  <r>
    <x v="7"/>
    <x v="1"/>
    <x v="0"/>
    <x v="6"/>
    <x v="173"/>
    <x v="0"/>
    <d v="1899-12-30T20:18:27"/>
    <x v="2"/>
    <s v="loose van"/>
    <n v="0"/>
    <n v="52.115147064005619"/>
    <n v="0"/>
    <n v="0.05"/>
    <n v="0.8"/>
    <n v="0"/>
    <n v="0"/>
    <n v="0.15"/>
    <n v="0"/>
    <n v="0"/>
    <n v="1"/>
    <n v="0"/>
    <n v="1"/>
    <d v="1900-01-05T20:18:27"/>
    <n v="2.6057573532002811"/>
    <n v="41.692117651204498"/>
    <n v="0"/>
    <n v="0"/>
    <n v="7.8172720596008425"/>
    <n v="0"/>
    <n v="0"/>
    <n v="52.115147064005626"/>
  </r>
  <r>
    <x v="8"/>
    <x v="1"/>
    <x v="0"/>
    <x v="4"/>
    <x v="174"/>
    <x v="0"/>
    <d v="1899-12-30T18:51:18"/>
    <x v="2"/>
    <s v="loose van"/>
    <n v="0"/>
    <n v="53.115147064005619"/>
    <n v="0"/>
    <n v="0.05"/>
    <n v="0.8"/>
    <n v="0"/>
    <n v="0"/>
    <n v="0.15"/>
    <n v="0"/>
    <n v="0"/>
    <n v="1"/>
    <n v="0"/>
    <n v="1"/>
    <d v="1900-01-05T18:51:18"/>
    <n v="2.6557573532002809"/>
    <n v="42.492117651204495"/>
    <n v="0"/>
    <n v="0"/>
    <n v="7.9672720596008428"/>
    <n v="0"/>
    <n v="0"/>
    <n v="53.115147064005619"/>
  </r>
  <r>
    <x v="8"/>
    <x v="1"/>
    <x v="0"/>
    <x v="4"/>
    <x v="174"/>
    <x v="0"/>
    <d v="1899-12-30T18:41:59"/>
    <x v="2"/>
    <s v="loose van"/>
    <n v="0"/>
    <n v="50.115147064005619"/>
    <n v="0"/>
    <n v="0.05"/>
    <n v="0.8"/>
    <n v="0"/>
    <n v="0"/>
    <n v="0.15"/>
    <n v="0"/>
    <n v="0"/>
    <n v="1"/>
    <n v="0"/>
    <n v="1"/>
    <d v="1900-01-05T18:41:59"/>
    <n v="2.505757353200281"/>
    <n v="40.092117651204497"/>
    <n v="0"/>
    <n v="0"/>
    <n v="7.5172720596008427"/>
    <n v="0"/>
    <n v="0"/>
    <n v="50.115147064005619"/>
  </r>
  <r>
    <x v="8"/>
    <x v="1"/>
    <x v="0"/>
    <x v="4"/>
    <x v="174"/>
    <x v="0"/>
    <d v="1899-12-30T18:52:24"/>
    <x v="2"/>
    <s v="loose van"/>
    <n v="0"/>
    <n v="45.115147064005619"/>
    <n v="0"/>
    <n v="0.05"/>
    <n v="0.8"/>
    <n v="0"/>
    <n v="0"/>
    <n v="0.15"/>
    <n v="0"/>
    <n v="0"/>
    <n v="1"/>
    <n v="0"/>
    <n v="1"/>
    <d v="1900-01-05T18:52:24"/>
    <n v="2.255757353200281"/>
    <n v="36.092117651204497"/>
    <n v="0"/>
    <n v="0"/>
    <n v="6.7672720596008427"/>
    <n v="0"/>
    <n v="0"/>
    <n v="45.115147064005619"/>
  </r>
  <r>
    <x v="8"/>
    <x v="1"/>
    <x v="0"/>
    <x v="4"/>
    <x v="174"/>
    <x v="0"/>
    <d v="1899-12-30T18:20:18"/>
    <x v="2"/>
    <s v="loose van"/>
    <n v="0"/>
    <n v="49.115147064005619"/>
    <n v="0"/>
    <n v="0.05"/>
    <n v="0.8"/>
    <n v="0"/>
    <n v="0"/>
    <n v="0.15"/>
    <n v="0"/>
    <n v="0"/>
    <n v="1"/>
    <n v="0"/>
    <n v="1"/>
    <d v="1900-01-05T18:20:18"/>
    <n v="2.4557573532002812"/>
    <n v="39.292117651204499"/>
    <n v="0"/>
    <n v="0"/>
    <n v="7.3672720596008423"/>
    <n v="0"/>
    <n v="0"/>
    <n v="49.115147064005626"/>
  </r>
  <r>
    <x v="8"/>
    <x v="1"/>
    <x v="0"/>
    <x v="4"/>
    <x v="174"/>
    <x v="0"/>
    <d v="1899-12-30T18:12:26"/>
    <x v="2"/>
    <s v="loose van"/>
    <n v="0"/>
    <n v="53.115147064005619"/>
    <n v="0"/>
    <n v="0.05"/>
    <n v="0.8"/>
    <n v="0"/>
    <n v="0"/>
    <n v="0.15"/>
    <n v="0"/>
    <n v="0"/>
    <n v="1"/>
    <n v="0"/>
    <n v="1"/>
    <d v="1900-01-05T18:12:26"/>
    <n v="2.6557573532002809"/>
    <n v="42.492117651204495"/>
    <n v="0"/>
    <n v="0"/>
    <n v="7.9672720596008428"/>
    <n v="0"/>
    <n v="0"/>
    <n v="53.115147064005619"/>
  </r>
  <r>
    <x v="8"/>
    <x v="1"/>
    <x v="0"/>
    <x v="4"/>
    <x v="174"/>
    <x v="0"/>
    <d v="1899-12-30T18:14:46"/>
    <x v="2"/>
    <s v="loose van"/>
    <n v="0"/>
    <n v="45.115147064005619"/>
    <n v="0"/>
    <n v="0.05"/>
    <n v="0.8"/>
    <n v="0"/>
    <n v="0"/>
    <n v="0.15"/>
    <n v="0"/>
    <n v="0"/>
    <n v="1"/>
    <n v="0"/>
    <n v="1"/>
    <d v="1900-01-05T18:14:46"/>
    <n v="2.255757353200281"/>
    <n v="36.092117651204497"/>
    <n v="0"/>
    <n v="0"/>
    <n v="6.7672720596008427"/>
    <n v="0"/>
    <n v="0"/>
    <n v="45.115147064005619"/>
  </r>
  <r>
    <x v="8"/>
    <x v="1"/>
    <x v="0"/>
    <x v="4"/>
    <x v="174"/>
    <x v="0"/>
    <d v="1899-12-30T18:31:23"/>
    <x v="2"/>
    <s v="loose van"/>
    <n v="0"/>
    <n v="55.115147064005619"/>
    <n v="0"/>
    <n v="0.05"/>
    <n v="0.8"/>
    <n v="0"/>
    <n v="0"/>
    <n v="0.15"/>
    <n v="0"/>
    <n v="0"/>
    <n v="1"/>
    <n v="0"/>
    <n v="1"/>
    <d v="1900-01-05T18:31:23"/>
    <n v="2.755757353200281"/>
    <n v="44.092117651204497"/>
    <n v="0"/>
    <n v="0"/>
    <n v="8.2672720596008418"/>
    <n v="0"/>
    <n v="0"/>
    <n v="55.115147064005619"/>
  </r>
  <r>
    <x v="8"/>
    <x v="1"/>
    <x v="0"/>
    <x v="4"/>
    <x v="174"/>
    <x v="0"/>
    <d v="1899-12-30T18:06:57"/>
    <x v="2"/>
    <s v="loose van"/>
    <n v="0"/>
    <n v="53.115147064005619"/>
    <n v="0"/>
    <n v="0.05"/>
    <n v="0.8"/>
    <n v="0"/>
    <n v="0"/>
    <n v="0.15"/>
    <n v="0"/>
    <n v="0"/>
    <n v="1"/>
    <n v="0"/>
    <n v="1"/>
    <d v="1900-01-05T18:06:57"/>
    <n v="2.6557573532002809"/>
    <n v="42.492117651204495"/>
    <n v="0"/>
    <n v="0"/>
    <n v="7.9672720596008428"/>
    <n v="0"/>
    <n v="0"/>
    <n v="53.115147064005619"/>
  </r>
  <r>
    <x v="8"/>
    <x v="1"/>
    <x v="0"/>
    <x v="4"/>
    <x v="174"/>
    <x v="0"/>
    <d v="1899-12-30T18:59:27"/>
    <x v="2"/>
    <s v="loose van"/>
    <n v="0"/>
    <n v="45.115147064005619"/>
    <n v="0"/>
    <n v="0.05"/>
    <n v="0.8"/>
    <n v="0"/>
    <n v="0"/>
    <n v="0.15"/>
    <n v="0"/>
    <n v="0"/>
    <n v="1"/>
    <n v="0"/>
    <n v="1"/>
    <d v="1900-01-05T18:59:27"/>
    <n v="2.255757353200281"/>
    <n v="36.092117651204497"/>
    <n v="0"/>
    <n v="0"/>
    <n v="6.7672720596008427"/>
    <n v="0"/>
    <n v="0"/>
    <n v="45.115147064005619"/>
  </r>
  <r>
    <x v="8"/>
    <x v="1"/>
    <x v="0"/>
    <x v="4"/>
    <x v="174"/>
    <x v="0"/>
    <d v="1899-12-30T18:03:59"/>
    <x v="2"/>
    <s v="loose van"/>
    <n v="0"/>
    <n v="47.115147064005619"/>
    <n v="0"/>
    <n v="0.05"/>
    <n v="0.8"/>
    <n v="0"/>
    <n v="0"/>
    <n v="0.15"/>
    <n v="0"/>
    <n v="0"/>
    <n v="1"/>
    <n v="0"/>
    <n v="1"/>
    <d v="1900-01-05T18:03:59"/>
    <n v="2.3557573532002811"/>
    <n v="37.692117651204498"/>
    <n v="0"/>
    <n v="0"/>
    <n v="7.0672720596008425"/>
    <n v="0"/>
    <n v="0"/>
    <n v="47.115147064005626"/>
  </r>
  <r>
    <x v="8"/>
    <x v="1"/>
    <x v="0"/>
    <x v="4"/>
    <x v="174"/>
    <x v="0"/>
    <d v="1899-12-30T18:09:39"/>
    <x v="2"/>
    <s v="loose van"/>
    <n v="0"/>
    <n v="50.115147064005619"/>
    <n v="0"/>
    <n v="0.05"/>
    <n v="0.8"/>
    <n v="0"/>
    <n v="0"/>
    <n v="0.15"/>
    <n v="0"/>
    <n v="0"/>
    <n v="1"/>
    <n v="0"/>
    <n v="1"/>
    <d v="1900-01-05T18:09:39"/>
    <n v="2.505757353200281"/>
    <n v="40.092117651204497"/>
    <n v="0"/>
    <n v="0"/>
    <n v="7.5172720596008427"/>
    <n v="0"/>
    <n v="0"/>
    <n v="50.115147064005619"/>
  </r>
  <r>
    <x v="8"/>
    <x v="1"/>
    <x v="0"/>
    <x v="4"/>
    <x v="174"/>
    <x v="0"/>
    <d v="1899-12-30T18:48:47"/>
    <x v="2"/>
    <s v="loose van"/>
    <n v="0"/>
    <n v="48.115147064005619"/>
    <n v="0"/>
    <n v="0.05"/>
    <n v="0.8"/>
    <n v="0"/>
    <n v="0"/>
    <n v="0.15"/>
    <n v="0"/>
    <n v="0"/>
    <n v="1"/>
    <n v="0"/>
    <n v="1"/>
    <d v="1900-01-05T18:48:47"/>
    <n v="2.4057573532002809"/>
    <n v="38.492117651204495"/>
    <n v="0"/>
    <n v="0"/>
    <n v="7.2172720596008428"/>
    <n v="0"/>
    <n v="0"/>
    <n v="48.115147064005619"/>
  </r>
  <r>
    <x v="8"/>
    <x v="1"/>
    <x v="0"/>
    <x v="4"/>
    <x v="174"/>
    <x v="0"/>
    <d v="1899-12-30T18:25:13"/>
    <x v="2"/>
    <s v="loose van"/>
    <n v="0"/>
    <n v="49.115147064005619"/>
    <n v="0"/>
    <n v="0.05"/>
    <n v="0.8"/>
    <n v="0"/>
    <n v="0"/>
    <n v="0.15"/>
    <n v="0"/>
    <n v="0"/>
    <n v="1"/>
    <n v="0"/>
    <n v="1"/>
    <d v="1900-01-05T18:25:13"/>
    <n v="2.4557573532002812"/>
    <n v="39.292117651204499"/>
    <n v="0"/>
    <n v="0"/>
    <n v="7.3672720596008423"/>
    <n v="0"/>
    <n v="0"/>
    <n v="49.115147064005626"/>
  </r>
  <r>
    <x v="8"/>
    <x v="1"/>
    <x v="0"/>
    <x v="4"/>
    <x v="174"/>
    <x v="0"/>
    <d v="1899-12-30T18:00:39"/>
    <x v="2"/>
    <s v="loose van"/>
    <n v="0"/>
    <n v="45.115147064005619"/>
    <n v="0"/>
    <n v="0.05"/>
    <n v="0.8"/>
    <n v="0"/>
    <n v="0"/>
    <n v="0.15"/>
    <n v="0"/>
    <n v="0"/>
    <n v="1"/>
    <n v="0"/>
    <n v="1"/>
    <d v="1900-01-05T18:00:39"/>
    <n v="2.255757353200281"/>
    <n v="36.092117651204497"/>
    <n v="0"/>
    <n v="0"/>
    <n v="6.7672720596008427"/>
    <n v="0"/>
    <n v="0"/>
    <n v="45.115147064005619"/>
  </r>
  <r>
    <x v="8"/>
    <x v="1"/>
    <x v="0"/>
    <x v="4"/>
    <x v="174"/>
    <x v="0"/>
    <d v="1899-12-30T18:56:37"/>
    <x v="2"/>
    <s v="loose van"/>
    <n v="0"/>
    <n v="45.115147064005619"/>
    <n v="0"/>
    <n v="0.05"/>
    <n v="0.8"/>
    <n v="0"/>
    <n v="0"/>
    <n v="0.15"/>
    <n v="0"/>
    <n v="0"/>
    <n v="1"/>
    <n v="0"/>
    <n v="1"/>
    <d v="1900-01-05T18:56:37"/>
    <n v="2.255757353200281"/>
    <n v="36.092117651204497"/>
    <n v="0"/>
    <n v="0"/>
    <n v="6.7672720596008427"/>
    <n v="0"/>
    <n v="0"/>
    <n v="45.115147064005619"/>
  </r>
  <r>
    <x v="8"/>
    <x v="1"/>
    <x v="0"/>
    <x v="4"/>
    <x v="174"/>
    <x v="0"/>
    <d v="1899-12-30T18:25:18"/>
    <x v="2"/>
    <s v="loose van"/>
    <n v="0"/>
    <n v="47.115147064005619"/>
    <n v="0"/>
    <n v="0.05"/>
    <n v="0.8"/>
    <n v="0"/>
    <n v="0"/>
    <n v="0.15"/>
    <n v="0"/>
    <n v="0"/>
    <n v="1"/>
    <n v="0"/>
    <n v="1"/>
    <d v="1900-01-05T18:25:18"/>
    <n v="2.3557573532002811"/>
    <n v="37.692117651204498"/>
    <n v="0"/>
    <n v="0"/>
    <n v="7.0672720596008425"/>
    <n v="0"/>
    <n v="0"/>
    <n v="47.115147064005626"/>
  </r>
  <r>
    <x v="8"/>
    <x v="1"/>
    <x v="0"/>
    <x v="4"/>
    <x v="174"/>
    <x v="0"/>
    <d v="1899-12-30T18:14:09"/>
    <x v="2"/>
    <s v="loose van"/>
    <n v="0"/>
    <n v="54.115147064005619"/>
    <n v="0"/>
    <n v="0.05"/>
    <n v="0.8"/>
    <n v="0"/>
    <n v="0"/>
    <n v="0.15"/>
    <n v="0"/>
    <n v="0"/>
    <n v="1"/>
    <n v="0"/>
    <n v="1"/>
    <d v="1900-01-05T18:14:09"/>
    <n v="2.7057573532002812"/>
    <n v="43.292117651204499"/>
    <n v="0"/>
    <n v="0"/>
    <n v="8.1172720596008432"/>
    <n v="0"/>
    <n v="0"/>
    <n v="54.115147064005626"/>
  </r>
  <r>
    <x v="8"/>
    <x v="1"/>
    <x v="0"/>
    <x v="4"/>
    <x v="174"/>
    <x v="0"/>
    <d v="1899-12-30T18:31:49"/>
    <x v="2"/>
    <s v="loose van"/>
    <n v="0"/>
    <n v="49.115147064005619"/>
    <n v="0"/>
    <n v="0.05"/>
    <n v="0.8"/>
    <n v="0"/>
    <n v="0"/>
    <n v="0.15"/>
    <n v="0"/>
    <n v="0"/>
    <n v="1"/>
    <n v="0"/>
    <n v="1"/>
    <d v="1900-01-05T18:31:49"/>
    <n v="2.4557573532002812"/>
    <n v="39.292117651204499"/>
    <n v="0"/>
    <n v="0"/>
    <n v="7.3672720596008423"/>
    <n v="0"/>
    <n v="0"/>
    <n v="49.115147064005626"/>
  </r>
  <r>
    <x v="8"/>
    <x v="1"/>
    <x v="0"/>
    <x v="4"/>
    <x v="174"/>
    <x v="0"/>
    <d v="1899-12-30T18:54:11"/>
    <x v="2"/>
    <s v="loose van"/>
    <n v="0"/>
    <n v="48.115147064005619"/>
    <n v="0"/>
    <n v="0.05"/>
    <n v="0.8"/>
    <n v="0"/>
    <n v="0"/>
    <n v="0.15"/>
    <n v="0"/>
    <n v="0"/>
    <n v="1"/>
    <n v="0"/>
    <n v="1"/>
    <d v="1900-01-05T18:54:11"/>
    <n v="2.4057573532002809"/>
    <n v="38.492117651204495"/>
    <n v="0"/>
    <n v="0"/>
    <n v="7.2172720596008428"/>
    <n v="0"/>
    <n v="0"/>
    <n v="48.115147064005619"/>
  </r>
  <r>
    <x v="8"/>
    <x v="1"/>
    <x v="0"/>
    <x v="4"/>
    <x v="174"/>
    <x v="0"/>
    <d v="1899-12-30T18:17:32"/>
    <x v="2"/>
    <s v="loose van"/>
    <n v="0"/>
    <n v="49.115147064005619"/>
    <n v="0"/>
    <n v="0.05"/>
    <n v="0.8"/>
    <n v="0"/>
    <n v="0"/>
    <n v="0.15"/>
    <n v="0"/>
    <n v="0"/>
    <n v="1"/>
    <n v="0"/>
    <n v="1"/>
    <d v="1900-01-05T18:17:32"/>
    <n v="2.4557573532002812"/>
    <n v="39.292117651204499"/>
    <n v="0"/>
    <n v="0"/>
    <n v="7.3672720596008423"/>
    <n v="0"/>
    <n v="0"/>
    <n v="49.115147064005626"/>
  </r>
  <r>
    <x v="8"/>
    <x v="1"/>
    <x v="0"/>
    <x v="4"/>
    <x v="174"/>
    <x v="0"/>
    <d v="1899-12-30T18:12:47"/>
    <x v="2"/>
    <s v="loose van"/>
    <n v="0"/>
    <n v="51.115147064005619"/>
    <n v="0"/>
    <n v="0.05"/>
    <n v="0.8"/>
    <n v="0"/>
    <n v="0"/>
    <n v="0.15"/>
    <n v="0"/>
    <n v="0"/>
    <n v="1"/>
    <n v="0"/>
    <n v="1"/>
    <d v="1900-01-05T18:12:47"/>
    <n v="2.5557573532002813"/>
    <n v="40.892117651204501"/>
    <n v="0"/>
    <n v="0"/>
    <n v="7.6672720596008421"/>
    <n v="0"/>
    <n v="0"/>
    <n v="51.115147064005619"/>
  </r>
  <r>
    <x v="8"/>
    <x v="1"/>
    <x v="0"/>
    <x v="4"/>
    <x v="174"/>
    <x v="0"/>
    <d v="1899-12-30T18:21:11"/>
    <x v="2"/>
    <s v="loose van"/>
    <n v="0"/>
    <n v="51.115147064005619"/>
    <n v="0"/>
    <n v="0.05"/>
    <n v="0.8"/>
    <n v="0"/>
    <n v="0"/>
    <n v="0.15"/>
    <n v="0"/>
    <n v="0"/>
    <n v="1"/>
    <n v="0"/>
    <n v="1"/>
    <d v="1900-01-05T18:21:11"/>
    <n v="2.5557573532002813"/>
    <n v="40.892117651204501"/>
    <n v="0"/>
    <n v="0"/>
    <n v="7.6672720596008421"/>
    <n v="0"/>
    <n v="0"/>
    <n v="51.115147064005619"/>
  </r>
  <r>
    <x v="8"/>
    <x v="1"/>
    <x v="0"/>
    <x v="4"/>
    <x v="174"/>
    <x v="0"/>
    <d v="1899-12-30T18:09:51"/>
    <x v="2"/>
    <s v="loose van"/>
    <n v="0"/>
    <n v="45.115147064005619"/>
    <n v="0"/>
    <n v="0.05"/>
    <n v="0.8"/>
    <n v="0"/>
    <n v="0"/>
    <n v="0.15"/>
    <n v="0"/>
    <n v="0"/>
    <n v="1"/>
    <n v="0"/>
    <n v="1"/>
    <d v="1900-01-05T18:09:51"/>
    <n v="2.255757353200281"/>
    <n v="36.092117651204497"/>
    <n v="0"/>
    <n v="0"/>
    <n v="6.7672720596008427"/>
    <n v="0"/>
    <n v="0"/>
    <n v="45.115147064005619"/>
  </r>
  <r>
    <x v="8"/>
    <x v="1"/>
    <x v="0"/>
    <x v="4"/>
    <x v="174"/>
    <x v="0"/>
    <d v="1899-12-30T18:08:22"/>
    <x v="2"/>
    <s v="loose van"/>
    <n v="0"/>
    <n v="51.115147064005619"/>
    <n v="0"/>
    <n v="0.05"/>
    <n v="0.8"/>
    <n v="0"/>
    <n v="0"/>
    <n v="0.15"/>
    <n v="0"/>
    <n v="0"/>
    <n v="1"/>
    <n v="0"/>
    <n v="1"/>
    <d v="1900-01-05T18:08:22"/>
    <n v="2.5557573532002813"/>
    <n v="40.892117651204501"/>
    <n v="0"/>
    <n v="0"/>
    <n v="7.6672720596008421"/>
    <n v="0"/>
    <n v="0"/>
    <n v="51.115147064005619"/>
  </r>
  <r>
    <x v="8"/>
    <x v="1"/>
    <x v="0"/>
    <x v="4"/>
    <x v="174"/>
    <x v="0"/>
    <d v="1899-12-30T18:59:32"/>
    <x v="2"/>
    <s v="loose van"/>
    <n v="0"/>
    <n v="51.115147064005619"/>
    <n v="0"/>
    <n v="0.05"/>
    <n v="0.8"/>
    <n v="0"/>
    <n v="0"/>
    <n v="0.15"/>
    <n v="0"/>
    <n v="0"/>
    <n v="1"/>
    <n v="0"/>
    <n v="1"/>
    <d v="1900-01-05T18:59:32"/>
    <n v="2.5557573532002813"/>
    <n v="40.892117651204501"/>
    <n v="0"/>
    <n v="0"/>
    <n v="7.6672720596008421"/>
    <n v="0"/>
    <n v="0"/>
    <n v="51.115147064005619"/>
  </r>
  <r>
    <x v="8"/>
    <x v="1"/>
    <x v="0"/>
    <x v="4"/>
    <x v="174"/>
    <x v="0"/>
    <d v="1899-12-30T18:32:11"/>
    <x v="2"/>
    <s v="loose van"/>
    <n v="0"/>
    <n v="49.115147064005619"/>
    <n v="0"/>
    <n v="0.05"/>
    <n v="0.8"/>
    <n v="0"/>
    <n v="0"/>
    <n v="0.15"/>
    <n v="0"/>
    <n v="0"/>
    <n v="1"/>
    <n v="0"/>
    <n v="1"/>
    <d v="1900-01-05T18:32:11"/>
    <n v="2.4557573532002812"/>
    <n v="39.292117651204499"/>
    <n v="0"/>
    <n v="0"/>
    <n v="7.3672720596008423"/>
    <n v="0"/>
    <n v="0"/>
    <n v="49.115147064005626"/>
  </r>
  <r>
    <x v="8"/>
    <x v="1"/>
    <x v="0"/>
    <x v="4"/>
    <x v="175"/>
    <x v="0"/>
    <d v="1899-12-30T18:46:22"/>
    <x v="1"/>
    <s v="loose van"/>
    <n v="0"/>
    <n v="48.115147064005619"/>
    <n v="0"/>
    <n v="0.05"/>
    <n v="0.8"/>
    <n v="0"/>
    <n v="0"/>
    <n v="0.15"/>
    <n v="0"/>
    <n v="0"/>
    <n v="1"/>
    <n v="0"/>
    <n v="1"/>
    <d v="1900-01-05T18:46:22"/>
    <n v="2.4057573532002809"/>
    <n v="38.492117651204495"/>
    <n v="0"/>
    <n v="0"/>
    <n v="7.2172720596008428"/>
    <n v="0"/>
    <n v="0"/>
    <n v="48.115147064005619"/>
  </r>
  <r>
    <x v="8"/>
    <x v="1"/>
    <x v="0"/>
    <x v="4"/>
    <x v="175"/>
    <x v="0"/>
    <d v="1899-12-30T18:44:17"/>
    <x v="1"/>
    <s v="loose van"/>
    <n v="0"/>
    <n v="56.115147064005619"/>
    <n v="0"/>
    <n v="0.05"/>
    <n v="0.8"/>
    <n v="0"/>
    <n v="0"/>
    <n v="0.15"/>
    <n v="0"/>
    <n v="0"/>
    <n v="1"/>
    <n v="0"/>
    <n v="1"/>
    <d v="1900-01-05T18:44:17"/>
    <n v="2.8057573532002813"/>
    <n v="44.892117651204501"/>
    <n v="0"/>
    <n v="0"/>
    <n v="8.4172720596008421"/>
    <n v="0"/>
    <n v="0"/>
    <n v="56.115147064005619"/>
  </r>
  <r>
    <x v="8"/>
    <x v="1"/>
    <x v="0"/>
    <x v="4"/>
    <x v="175"/>
    <x v="0"/>
    <d v="1899-12-30T18:31:15"/>
    <x v="1"/>
    <s v="loose van"/>
    <n v="0"/>
    <n v="46.115147064005619"/>
    <n v="0"/>
    <n v="0.05"/>
    <n v="0.8"/>
    <n v="0"/>
    <n v="0"/>
    <n v="0.15"/>
    <n v="0"/>
    <n v="0"/>
    <n v="1"/>
    <n v="0"/>
    <n v="1"/>
    <d v="1900-01-05T18:31:15"/>
    <n v="2.3057573532002809"/>
    <n v="36.892117651204494"/>
    <n v="0"/>
    <n v="0"/>
    <n v="6.917272059600843"/>
    <n v="0"/>
    <n v="0"/>
    <n v="46.115147064005612"/>
  </r>
  <r>
    <x v="8"/>
    <x v="1"/>
    <x v="0"/>
    <x v="4"/>
    <x v="175"/>
    <x v="0"/>
    <d v="1899-12-30T18:39:06"/>
    <x v="1"/>
    <s v="loose van"/>
    <n v="0"/>
    <n v="45.115147064005619"/>
    <n v="0"/>
    <n v="0.05"/>
    <n v="0.8"/>
    <n v="0"/>
    <n v="0"/>
    <n v="0.15"/>
    <n v="0"/>
    <n v="0"/>
    <n v="1"/>
    <n v="0"/>
    <n v="1"/>
    <d v="1900-01-05T18:39:06"/>
    <n v="2.255757353200281"/>
    <n v="36.092117651204497"/>
    <n v="0"/>
    <n v="0"/>
    <n v="6.7672720596008427"/>
    <n v="0"/>
    <n v="0"/>
    <n v="45.115147064005619"/>
  </r>
  <r>
    <x v="8"/>
    <x v="1"/>
    <x v="0"/>
    <x v="4"/>
    <x v="175"/>
    <x v="0"/>
    <d v="1899-12-30T18:20:54"/>
    <x v="1"/>
    <s v="loose van"/>
    <n v="0"/>
    <n v="54.115147064005619"/>
    <n v="0"/>
    <n v="0.05"/>
    <n v="0.8"/>
    <n v="0"/>
    <n v="0"/>
    <n v="0.15"/>
    <n v="0"/>
    <n v="0"/>
    <n v="1"/>
    <n v="0"/>
    <n v="1"/>
    <d v="1900-01-05T18:20:54"/>
    <n v="2.7057573532002812"/>
    <n v="43.292117651204499"/>
    <n v="0"/>
    <n v="0"/>
    <n v="8.1172720596008432"/>
    <n v="0"/>
    <n v="0"/>
    <n v="54.115147064005626"/>
  </r>
  <r>
    <x v="8"/>
    <x v="1"/>
    <x v="0"/>
    <x v="4"/>
    <x v="175"/>
    <x v="0"/>
    <d v="1899-12-30T18:48:28"/>
    <x v="1"/>
    <s v="loose van"/>
    <n v="0"/>
    <n v="50.115147064005619"/>
    <n v="0"/>
    <n v="0.05"/>
    <n v="0.8"/>
    <n v="0"/>
    <n v="0"/>
    <n v="0.15"/>
    <n v="0"/>
    <n v="0"/>
    <n v="1"/>
    <n v="0"/>
    <n v="1"/>
    <d v="1900-01-05T18:48:28"/>
    <n v="2.505757353200281"/>
    <n v="40.092117651204497"/>
    <n v="0"/>
    <n v="0"/>
    <n v="7.5172720596008427"/>
    <n v="0"/>
    <n v="0"/>
    <n v="50.115147064005619"/>
  </r>
  <r>
    <x v="8"/>
    <x v="1"/>
    <x v="0"/>
    <x v="4"/>
    <x v="175"/>
    <x v="0"/>
    <d v="1899-12-30T18:44:53"/>
    <x v="1"/>
    <s v="loose van"/>
    <n v="0"/>
    <n v="51.115147064005619"/>
    <n v="0"/>
    <n v="0.05"/>
    <n v="0.8"/>
    <n v="0"/>
    <n v="0"/>
    <n v="0.15"/>
    <n v="0"/>
    <n v="0"/>
    <n v="1"/>
    <n v="0"/>
    <n v="1"/>
    <d v="1900-01-05T18:44:53"/>
    <n v="2.5557573532002813"/>
    <n v="40.892117651204501"/>
    <n v="0"/>
    <n v="0"/>
    <n v="7.6672720596008421"/>
    <n v="0"/>
    <n v="0"/>
    <n v="51.115147064005619"/>
  </r>
  <r>
    <x v="9"/>
    <x v="1"/>
    <x v="1"/>
    <x v="15"/>
    <x v="100"/>
    <x v="0"/>
    <d v="1899-12-30T08:54:19"/>
    <x v="2"/>
    <s v="loose van"/>
    <n v="0"/>
    <n v="91.607212046752565"/>
    <n v="0"/>
    <n v="0"/>
    <n v="0.78"/>
    <n v="0"/>
    <n v="0"/>
    <n v="0.02"/>
    <n v="0.02"/>
    <n v="0.18"/>
    <n v="1"/>
    <n v="0"/>
    <n v="1"/>
    <d v="1900-01-05T08:54:19"/>
    <n v="0"/>
    <n v="71.453625396467004"/>
    <n v="0"/>
    <n v="0"/>
    <n v="1.8321442409350512"/>
    <n v="1.8321442409350512"/>
    <n v="16.489298168415463"/>
    <n v="91.607212046752565"/>
  </r>
  <r>
    <x v="9"/>
    <x v="1"/>
    <x v="1"/>
    <x v="10"/>
    <x v="101"/>
    <x v="0"/>
    <d v="1899-12-30T09:01:02"/>
    <x v="2"/>
    <s v="loose van"/>
    <n v="0"/>
    <n v="88.607212046752565"/>
    <n v="0"/>
    <n v="0"/>
    <n v="0.78"/>
    <n v="0"/>
    <n v="0"/>
    <n v="0.02"/>
    <n v="0.02"/>
    <n v="0.18"/>
    <n v="1"/>
    <n v="0"/>
    <n v="1"/>
    <d v="1900-01-05T09:01:02"/>
    <n v="0"/>
    <n v="69.113625396467"/>
    <n v="0"/>
    <n v="0"/>
    <n v="1.7721442409350514"/>
    <n v="1.7721442409350514"/>
    <n v="15.949298168415462"/>
    <n v="88.607212046752565"/>
  </r>
  <r>
    <x v="9"/>
    <x v="1"/>
    <x v="1"/>
    <x v="15"/>
    <x v="102"/>
    <x v="0"/>
    <d v="1899-12-30T08:13:50"/>
    <x v="2"/>
    <s v="loose van"/>
    <n v="0"/>
    <n v="82.607212046752565"/>
    <n v="0"/>
    <n v="0"/>
    <n v="0.78"/>
    <n v="0"/>
    <n v="0"/>
    <n v="0.02"/>
    <n v="0.02"/>
    <n v="0.18"/>
    <n v="1"/>
    <n v="0"/>
    <n v="1"/>
    <d v="1900-01-05T08:13:50"/>
    <n v="0"/>
    <n v="64.433625396467008"/>
    <n v="0"/>
    <n v="0"/>
    <n v="1.6521442409350513"/>
    <n v="1.6521442409350513"/>
    <n v="14.869298168415462"/>
    <n v="82.607212046752579"/>
  </r>
  <r>
    <x v="9"/>
    <x v="1"/>
    <x v="1"/>
    <x v="15"/>
    <x v="103"/>
    <x v="0"/>
    <d v="1899-12-30T08:55:58"/>
    <x v="2"/>
    <s v="loose van"/>
    <n v="0"/>
    <n v="93.607212046752565"/>
    <n v="0"/>
    <n v="0"/>
    <n v="0.78"/>
    <n v="0"/>
    <n v="0"/>
    <n v="0.02"/>
    <n v="0.02"/>
    <n v="0.18"/>
    <n v="1"/>
    <n v="0"/>
    <n v="1"/>
    <d v="1900-01-05T08:55:58"/>
    <n v="0"/>
    <n v="73.013625396467006"/>
    <n v="0"/>
    <n v="0"/>
    <n v="1.8721442409350513"/>
    <n v="1.8721442409350513"/>
    <n v="16.849298168415462"/>
    <n v="93.607212046752579"/>
  </r>
  <r>
    <x v="9"/>
    <x v="1"/>
    <x v="1"/>
    <x v="15"/>
    <x v="104"/>
    <x v="0"/>
    <d v="1899-12-30T08:20:57"/>
    <x v="2"/>
    <s v="loose van"/>
    <n v="0"/>
    <n v="99.607212046752565"/>
    <n v="0"/>
    <n v="0"/>
    <n v="0.78"/>
    <n v="0"/>
    <n v="0"/>
    <n v="0.02"/>
    <n v="0.02"/>
    <n v="0.18"/>
    <n v="1"/>
    <n v="0"/>
    <n v="1"/>
    <d v="1900-01-05T08:20:57"/>
    <n v="0"/>
    <n v="77.693625396466999"/>
    <n v="0"/>
    <n v="0"/>
    <n v="1.9921442409350514"/>
    <n v="1.9921442409350514"/>
    <n v="17.92929816841546"/>
    <n v="99.607212046752551"/>
  </r>
  <r>
    <x v="9"/>
    <x v="1"/>
    <x v="1"/>
    <x v="10"/>
    <x v="105"/>
    <x v="0"/>
    <d v="1899-12-30T09:05:20"/>
    <x v="2"/>
    <s v="loose van"/>
    <n v="0"/>
    <n v="91.607212046752565"/>
    <n v="0"/>
    <n v="0"/>
    <n v="0.78"/>
    <n v="0"/>
    <n v="0"/>
    <n v="0.02"/>
    <n v="0.02"/>
    <n v="0.18"/>
    <n v="1"/>
    <n v="0"/>
    <n v="1"/>
    <d v="1900-01-05T09:05:20"/>
    <n v="0"/>
    <n v="71.453625396467004"/>
    <n v="0"/>
    <n v="0"/>
    <n v="1.8321442409350512"/>
    <n v="1.8321442409350512"/>
    <n v="16.489298168415463"/>
    <n v="91.607212046752565"/>
  </r>
  <r>
    <x v="9"/>
    <x v="1"/>
    <x v="1"/>
    <x v="10"/>
    <x v="106"/>
    <x v="0"/>
    <d v="1899-12-30T09:23:39"/>
    <x v="2"/>
    <s v="loose van"/>
    <n v="0"/>
    <n v="77.607212046752565"/>
    <n v="0"/>
    <n v="0"/>
    <n v="0.78"/>
    <n v="0"/>
    <n v="0"/>
    <n v="0.02"/>
    <n v="0.02"/>
    <n v="0.18"/>
    <n v="1"/>
    <n v="0"/>
    <n v="1"/>
    <d v="1900-01-05T09:23:39"/>
    <n v="0"/>
    <n v="60.533625396467002"/>
    <n v="0"/>
    <n v="0"/>
    <n v="1.5521442409350514"/>
    <n v="1.5521442409350514"/>
    <n v="13.969298168415461"/>
    <n v="77.607212046752565"/>
  </r>
  <r>
    <x v="9"/>
    <x v="1"/>
    <x v="1"/>
    <x v="10"/>
    <x v="107"/>
    <x v="0"/>
    <d v="1899-12-30T09:23:20"/>
    <x v="2"/>
    <s v="loose van"/>
    <n v="0"/>
    <n v="102.60721204675257"/>
    <n v="0"/>
    <n v="0"/>
    <n v="0.78"/>
    <n v="0"/>
    <n v="0"/>
    <n v="0.02"/>
    <n v="0.02"/>
    <n v="0.18"/>
    <n v="1"/>
    <n v="0"/>
    <n v="1"/>
    <d v="1900-01-05T09:23:20"/>
    <n v="0"/>
    <n v="80.033625396467002"/>
    <n v="0"/>
    <n v="0"/>
    <n v="2.0521442409350512"/>
    <n v="2.0521442409350512"/>
    <n v="18.46929816841546"/>
    <n v="102.60721204675257"/>
  </r>
  <r>
    <x v="9"/>
    <x v="1"/>
    <x v="1"/>
    <x v="10"/>
    <x v="108"/>
    <x v="0"/>
    <d v="1899-12-30T09:13:00"/>
    <x v="2"/>
    <s v="loose van"/>
    <n v="0"/>
    <n v="93.607212046752565"/>
    <n v="0"/>
    <n v="0"/>
    <n v="0.78"/>
    <n v="0"/>
    <n v="0"/>
    <n v="0.02"/>
    <n v="0.02"/>
    <n v="0.18"/>
    <n v="1"/>
    <n v="0"/>
    <n v="1"/>
    <d v="1900-01-05T09:13:00"/>
    <n v="0"/>
    <n v="73.013625396467006"/>
    <n v="0"/>
    <n v="0"/>
    <n v="1.8721442409350513"/>
    <n v="1.8721442409350513"/>
    <n v="16.849298168415462"/>
    <n v="93.607212046752579"/>
  </r>
  <r>
    <x v="9"/>
    <x v="1"/>
    <x v="1"/>
    <x v="15"/>
    <x v="109"/>
    <x v="0"/>
    <d v="1899-12-30T08:58:17"/>
    <x v="2"/>
    <s v="loose van"/>
    <n v="0"/>
    <n v="73.607212046752565"/>
    <n v="0"/>
    <n v="0"/>
    <n v="0.78"/>
    <n v="0"/>
    <n v="0"/>
    <n v="0.02"/>
    <n v="0.02"/>
    <n v="0.18"/>
    <n v="1"/>
    <n v="0"/>
    <n v="1"/>
    <d v="1900-01-05T08:58:17"/>
    <n v="0"/>
    <n v="57.413625396467005"/>
    <n v="0"/>
    <n v="0"/>
    <n v="1.4721442409350514"/>
    <n v="1.4721442409350514"/>
    <n v="13.249298168415461"/>
    <n v="73.607212046752565"/>
  </r>
  <r>
    <x v="9"/>
    <x v="1"/>
    <x v="1"/>
    <x v="15"/>
    <x v="110"/>
    <x v="0"/>
    <d v="1899-12-30T08:05:30"/>
    <x v="2"/>
    <s v="loose van"/>
    <n v="0"/>
    <n v="79.607212046752565"/>
    <n v="0"/>
    <n v="0"/>
    <n v="0.78"/>
    <n v="0"/>
    <n v="0"/>
    <n v="0.02"/>
    <n v="0.02"/>
    <n v="0.18"/>
    <n v="1"/>
    <n v="0"/>
    <n v="1"/>
    <d v="1900-01-05T08:05:30"/>
    <n v="0"/>
    <n v="62.093625396467004"/>
    <n v="0"/>
    <n v="0"/>
    <n v="1.5921442409350512"/>
    <n v="1.5921442409350512"/>
    <n v="14.329298168415461"/>
    <n v="79.607212046752565"/>
  </r>
  <r>
    <x v="9"/>
    <x v="1"/>
    <x v="1"/>
    <x v="15"/>
    <x v="111"/>
    <x v="0"/>
    <d v="1899-12-30T08:44:11"/>
    <x v="2"/>
    <s v="loose van"/>
    <n v="0"/>
    <n v="101.60721204675257"/>
    <n v="0"/>
    <n v="0"/>
    <n v="0.78"/>
    <n v="0"/>
    <n v="0"/>
    <n v="0.02"/>
    <n v="0.02"/>
    <n v="0.18"/>
    <n v="1"/>
    <n v="0"/>
    <n v="1"/>
    <d v="1900-01-05T08:44:11"/>
    <n v="0"/>
    <n v="79.253625396467001"/>
    <n v="0"/>
    <n v="0"/>
    <n v="2.0321442409350512"/>
    <n v="2.0321442409350512"/>
    <n v="18.28929816841546"/>
    <n v="101.60721204675257"/>
  </r>
  <r>
    <x v="9"/>
    <x v="1"/>
    <x v="1"/>
    <x v="15"/>
    <x v="112"/>
    <x v="0"/>
    <d v="1899-12-30T08:44:34"/>
    <x v="2"/>
    <s v="loose van"/>
    <n v="0"/>
    <n v="80.607212046752565"/>
    <n v="0"/>
    <n v="0"/>
    <n v="0.78"/>
    <n v="0"/>
    <n v="0"/>
    <n v="0.02"/>
    <n v="0.02"/>
    <n v="0.18"/>
    <n v="1"/>
    <n v="0"/>
    <n v="1"/>
    <d v="1900-01-05T08:44:34"/>
    <n v="0"/>
    <n v="62.873625396467006"/>
    <n v="0"/>
    <n v="0"/>
    <n v="1.6121442409350513"/>
    <n v="1.6121442409350513"/>
    <n v="14.50929816841546"/>
    <n v="80.607212046752565"/>
  </r>
  <r>
    <x v="9"/>
    <x v="1"/>
    <x v="1"/>
    <x v="10"/>
    <x v="113"/>
    <x v="0"/>
    <d v="1899-12-30T09:14:27"/>
    <x v="2"/>
    <s v="loose van"/>
    <n v="0"/>
    <n v="98.607212046752565"/>
    <n v="0"/>
    <n v="0"/>
    <n v="0.78"/>
    <n v="0"/>
    <n v="0"/>
    <n v="0.02"/>
    <n v="0.02"/>
    <n v="0.18"/>
    <n v="1"/>
    <n v="0"/>
    <n v="1"/>
    <d v="1900-01-05T09:14:27"/>
    <n v="0"/>
    <n v="76.913625396466998"/>
    <n v="0"/>
    <n v="0"/>
    <n v="1.9721442409350514"/>
    <n v="1.9721442409350514"/>
    <n v="17.749298168415461"/>
    <n v="98.607212046752565"/>
  </r>
  <r>
    <x v="9"/>
    <x v="1"/>
    <x v="1"/>
    <x v="15"/>
    <x v="114"/>
    <x v="0"/>
    <d v="1899-12-30T08:20:00"/>
    <x v="2"/>
    <s v="loose van"/>
    <n v="0"/>
    <n v="79.607212046752565"/>
    <n v="0"/>
    <n v="0"/>
    <n v="0.78"/>
    <n v="0"/>
    <n v="0"/>
    <n v="0.02"/>
    <n v="0.02"/>
    <n v="0.18"/>
    <n v="1"/>
    <n v="0"/>
    <n v="1"/>
    <d v="1900-01-05T08:20:00"/>
    <n v="0"/>
    <n v="62.093625396467004"/>
    <n v="0"/>
    <n v="0"/>
    <n v="1.5921442409350512"/>
    <n v="1.5921442409350512"/>
    <n v="14.329298168415461"/>
    <n v="79.607212046752565"/>
  </r>
  <r>
    <x v="9"/>
    <x v="1"/>
    <x v="1"/>
    <x v="15"/>
    <x v="115"/>
    <x v="0"/>
    <d v="1899-12-30T08:15:55"/>
    <x v="2"/>
    <s v="loose van"/>
    <n v="0"/>
    <n v="103.60721204675257"/>
    <n v="0"/>
    <n v="0"/>
    <n v="0.78"/>
    <n v="0"/>
    <n v="0"/>
    <n v="0.02"/>
    <n v="0.02"/>
    <n v="0.18"/>
    <n v="1"/>
    <n v="0"/>
    <n v="1"/>
    <d v="1900-01-05T08:15:55"/>
    <n v="0"/>
    <n v="80.813625396467003"/>
    <n v="0"/>
    <n v="0"/>
    <n v="2.0721442409350512"/>
    <n v="2.0721442409350512"/>
    <n v="18.649298168415459"/>
    <n v="103.60721204675255"/>
  </r>
  <r>
    <x v="9"/>
    <x v="1"/>
    <x v="1"/>
    <x v="15"/>
    <x v="116"/>
    <x v="0"/>
    <d v="1899-12-30T08:50:03"/>
    <x v="2"/>
    <s v="loose van"/>
    <n v="0"/>
    <n v="95.607212046752565"/>
    <n v="0"/>
    <n v="0"/>
    <n v="0.78"/>
    <n v="0"/>
    <n v="0"/>
    <n v="0.02"/>
    <n v="0.02"/>
    <n v="0.18"/>
    <n v="1"/>
    <n v="0"/>
    <n v="1"/>
    <d v="1900-01-05T08:50:03"/>
    <n v="0"/>
    <n v="74.573625396467008"/>
    <n v="0"/>
    <n v="0"/>
    <n v="1.9121442409350513"/>
    <n v="1.9121442409350513"/>
    <n v="17.209298168415462"/>
    <n v="95.607212046752565"/>
  </r>
  <r>
    <x v="9"/>
    <x v="1"/>
    <x v="1"/>
    <x v="10"/>
    <x v="117"/>
    <x v="0"/>
    <d v="1899-12-30T09:04:12"/>
    <x v="2"/>
    <s v="loose van"/>
    <n v="0"/>
    <n v="73.607212046752565"/>
    <n v="0"/>
    <n v="0"/>
    <n v="0.78"/>
    <n v="0"/>
    <n v="0"/>
    <n v="0.02"/>
    <n v="0.02"/>
    <n v="0.18"/>
    <n v="1"/>
    <n v="0"/>
    <n v="1"/>
    <d v="1900-01-05T09:04:12"/>
    <n v="0"/>
    <n v="57.413625396467005"/>
    <n v="0"/>
    <n v="0"/>
    <n v="1.4721442409350514"/>
    <n v="1.4721442409350514"/>
    <n v="13.249298168415461"/>
    <n v="73.607212046752565"/>
  </r>
  <r>
    <x v="9"/>
    <x v="1"/>
    <x v="1"/>
    <x v="15"/>
    <x v="118"/>
    <x v="0"/>
    <d v="1899-12-30T08:45:21"/>
    <x v="2"/>
    <s v="loose van"/>
    <n v="0"/>
    <n v="77.607212046752565"/>
    <n v="0"/>
    <n v="0"/>
    <n v="0.78"/>
    <n v="0"/>
    <n v="0"/>
    <n v="0.02"/>
    <n v="0.02"/>
    <n v="0.18"/>
    <n v="1"/>
    <n v="0"/>
    <n v="1"/>
    <d v="1900-01-05T08:45:21"/>
    <n v="0"/>
    <n v="60.533625396467002"/>
    <n v="0"/>
    <n v="0"/>
    <n v="1.5521442409350514"/>
    <n v="1.5521442409350514"/>
    <n v="13.969298168415461"/>
    <n v="77.607212046752565"/>
  </r>
  <r>
    <x v="9"/>
    <x v="1"/>
    <x v="1"/>
    <x v="15"/>
    <x v="119"/>
    <x v="0"/>
    <d v="1899-12-30T08:04:57"/>
    <x v="2"/>
    <s v="loose van"/>
    <n v="0"/>
    <n v="100.60721204675257"/>
    <n v="0"/>
    <n v="0"/>
    <n v="0.78"/>
    <n v="0"/>
    <n v="0"/>
    <n v="0.02"/>
    <n v="0.02"/>
    <n v="0.18"/>
    <n v="1"/>
    <n v="0"/>
    <n v="1"/>
    <d v="1900-01-05T08:04:57"/>
    <n v="0"/>
    <n v="78.473625396467"/>
    <n v="0"/>
    <n v="0"/>
    <n v="2.0121442409350512"/>
    <n v="2.0121442409350512"/>
    <n v="18.10929816841546"/>
    <n v="100.60721204675258"/>
  </r>
  <r>
    <x v="9"/>
    <x v="1"/>
    <x v="1"/>
    <x v="15"/>
    <x v="120"/>
    <x v="0"/>
    <d v="1899-12-30T08:35:25"/>
    <x v="2"/>
    <s v="loose van"/>
    <n v="0"/>
    <n v="81.607212046752565"/>
    <n v="0"/>
    <n v="0"/>
    <n v="0.78"/>
    <n v="0"/>
    <n v="0"/>
    <n v="0.02"/>
    <n v="0.02"/>
    <n v="0.18"/>
    <n v="1"/>
    <n v="0"/>
    <n v="1"/>
    <d v="1900-01-05T08:35:25"/>
    <n v="0"/>
    <n v="63.653625396467"/>
    <n v="0"/>
    <n v="0"/>
    <n v="1.6321442409350513"/>
    <n v="1.6321442409350513"/>
    <n v="14.689298168415462"/>
    <n v="81.607212046752565"/>
  </r>
  <r>
    <x v="9"/>
    <x v="1"/>
    <x v="1"/>
    <x v="15"/>
    <x v="121"/>
    <x v="0"/>
    <d v="1899-12-30T08:16:12"/>
    <x v="2"/>
    <s v="loose van"/>
    <n v="0"/>
    <n v="95.607212046752565"/>
    <n v="0"/>
    <n v="0"/>
    <n v="0.78"/>
    <n v="0"/>
    <n v="0"/>
    <n v="0.02"/>
    <n v="0.02"/>
    <n v="0.18"/>
    <n v="1"/>
    <n v="0"/>
    <n v="1"/>
    <d v="1900-01-05T08:16:12"/>
    <n v="0"/>
    <n v="74.573625396467008"/>
    <n v="0"/>
    <n v="0"/>
    <n v="1.9121442409350513"/>
    <n v="1.9121442409350513"/>
    <n v="17.209298168415462"/>
    <n v="95.607212046752565"/>
  </r>
  <r>
    <x v="9"/>
    <x v="1"/>
    <x v="1"/>
    <x v="10"/>
    <x v="122"/>
    <x v="0"/>
    <d v="1899-12-30T09:29:45"/>
    <x v="2"/>
    <s v="loose van"/>
    <n v="0"/>
    <n v="73.607212046752565"/>
    <n v="0"/>
    <n v="0"/>
    <n v="0.78"/>
    <n v="0"/>
    <n v="0"/>
    <n v="0.02"/>
    <n v="0.02"/>
    <n v="0.18"/>
    <n v="1"/>
    <n v="0"/>
    <n v="1"/>
    <d v="1900-01-05T09:29:45"/>
    <n v="0"/>
    <n v="57.413625396467005"/>
    <n v="0"/>
    <n v="0"/>
    <n v="1.4721442409350514"/>
    <n v="1.4721442409350514"/>
    <n v="13.249298168415461"/>
    <n v="73.607212046752565"/>
  </r>
  <r>
    <x v="9"/>
    <x v="1"/>
    <x v="1"/>
    <x v="15"/>
    <x v="123"/>
    <x v="0"/>
    <d v="1899-12-30T08:40:36"/>
    <x v="2"/>
    <s v="loose van"/>
    <n v="0"/>
    <n v="87.607212046752565"/>
    <n v="0"/>
    <n v="0"/>
    <n v="0.78"/>
    <n v="0"/>
    <n v="0"/>
    <n v="0.02"/>
    <n v="0.02"/>
    <n v="0.18"/>
    <n v="1"/>
    <n v="0"/>
    <n v="1"/>
    <d v="1900-01-05T08:40:36"/>
    <n v="0"/>
    <n v="68.333625396466999"/>
    <n v="0"/>
    <n v="0"/>
    <n v="1.7521442409350514"/>
    <n v="1.7521442409350514"/>
    <n v="15.76929816841546"/>
    <n v="87.607212046752565"/>
  </r>
  <r>
    <x v="9"/>
    <x v="1"/>
    <x v="1"/>
    <x v="15"/>
    <x v="124"/>
    <x v="0"/>
    <d v="1899-12-30T08:24:30"/>
    <x v="2"/>
    <s v="loose van"/>
    <n v="0"/>
    <n v="85.607212046752565"/>
    <n v="0"/>
    <n v="0"/>
    <n v="0.78"/>
    <n v="0"/>
    <n v="0"/>
    <n v="0.02"/>
    <n v="0.02"/>
    <n v="0.18"/>
    <n v="1"/>
    <n v="0"/>
    <n v="1"/>
    <d v="1900-01-05T08:24:30"/>
    <n v="0"/>
    <n v="66.773625396466997"/>
    <n v="0"/>
    <n v="0"/>
    <n v="1.7121442409350514"/>
    <n v="1.7121442409350514"/>
    <n v="15.409298168415461"/>
    <n v="85.607212046752551"/>
  </r>
  <r>
    <x v="9"/>
    <x v="1"/>
    <x v="1"/>
    <x v="15"/>
    <x v="125"/>
    <x v="0"/>
    <d v="1899-12-30T08:13:36"/>
    <x v="2"/>
    <s v="loose van"/>
    <n v="0"/>
    <n v="103.60721204675257"/>
    <n v="0"/>
    <n v="0"/>
    <n v="0.78"/>
    <n v="0"/>
    <n v="0"/>
    <n v="0.02"/>
    <n v="0.02"/>
    <n v="0.18"/>
    <n v="1"/>
    <n v="0"/>
    <n v="1"/>
    <d v="1900-01-05T08:13:36"/>
    <n v="0"/>
    <n v="80.813625396467003"/>
    <n v="0"/>
    <n v="0"/>
    <n v="2.0721442409350512"/>
    <n v="2.0721442409350512"/>
    <n v="18.649298168415459"/>
    <n v="103.60721204675255"/>
  </r>
  <r>
    <x v="9"/>
    <x v="1"/>
    <x v="1"/>
    <x v="15"/>
    <x v="126"/>
    <x v="0"/>
    <d v="1899-12-30T08:42:19"/>
    <x v="2"/>
    <s v="loose van"/>
    <n v="0"/>
    <n v="91.607212046752565"/>
    <n v="0"/>
    <n v="0"/>
    <n v="0.78"/>
    <n v="0"/>
    <n v="0"/>
    <n v="0.02"/>
    <n v="0.02"/>
    <n v="0.18"/>
    <n v="1"/>
    <n v="0"/>
    <n v="1"/>
    <d v="1900-01-05T08:42:19"/>
    <n v="0"/>
    <n v="71.453625396467004"/>
    <n v="0"/>
    <n v="0"/>
    <n v="1.8321442409350512"/>
    <n v="1.8321442409350512"/>
    <n v="16.489298168415463"/>
    <n v="91.607212046752565"/>
  </r>
  <r>
    <x v="9"/>
    <x v="1"/>
    <x v="1"/>
    <x v="15"/>
    <x v="127"/>
    <x v="0"/>
    <d v="1899-12-30T08:11:55"/>
    <x v="2"/>
    <s v="loose van"/>
    <n v="0"/>
    <n v="80.607212046752565"/>
    <n v="0"/>
    <n v="0"/>
    <n v="0.78"/>
    <n v="0"/>
    <n v="0"/>
    <n v="0.02"/>
    <n v="0.02"/>
    <n v="0.18"/>
    <n v="1"/>
    <n v="0"/>
    <n v="1"/>
    <d v="1900-01-05T08:11:55"/>
    <n v="0"/>
    <n v="62.873625396467006"/>
    <n v="0"/>
    <n v="0"/>
    <n v="1.6121442409350513"/>
    <n v="1.6121442409350513"/>
    <n v="14.50929816841546"/>
    <n v="80.607212046752565"/>
  </r>
  <r>
    <x v="9"/>
    <x v="1"/>
    <x v="1"/>
    <x v="10"/>
    <x v="128"/>
    <x v="0"/>
    <d v="1899-12-30T09:06:01"/>
    <x v="2"/>
    <s v="loose van"/>
    <n v="0"/>
    <n v="88.607212046752565"/>
    <n v="0"/>
    <n v="0"/>
    <n v="0.78"/>
    <n v="0"/>
    <n v="0"/>
    <n v="0.02"/>
    <n v="0.02"/>
    <n v="0.18"/>
    <n v="1"/>
    <n v="0"/>
    <n v="1"/>
    <d v="1900-01-05T09:06:01"/>
    <n v="0"/>
    <n v="69.113625396467"/>
    <n v="0"/>
    <n v="0"/>
    <n v="1.7721442409350514"/>
    <n v="1.7721442409350514"/>
    <n v="15.949298168415462"/>
    <n v="88.607212046752565"/>
  </r>
  <r>
    <x v="9"/>
    <x v="1"/>
    <x v="1"/>
    <x v="15"/>
    <x v="129"/>
    <x v="0"/>
    <d v="1899-12-30T08:58:30"/>
    <x v="2"/>
    <s v="loose van"/>
    <n v="0"/>
    <n v="79.607212046752565"/>
    <n v="0"/>
    <n v="0"/>
    <n v="0.78"/>
    <n v="0"/>
    <n v="0"/>
    <n v="0.02"/>
    <n v="0.02"/>
    <n v="0.18"/>
    <n v="1"/>
    <n v="0"/>
    <n v="1"/>
    <d v="1900-01-05T08:58:30"/>
    <n v="0"/>
    <n v="62.093625396467004"/>
    <n v="0"/>
    <n v="0"/>
    <n v="1.5921442409350512"/>
    <n v="1.5921442409350512"/>
    <n v="14.329298168415461"/>
    <n v="79.607212046752565"/>
  </r>
  <r>
    <x v="9"/>
    <x v="1"/>
    <x v="1"/>
    <x v="15"/>
    <x v="130"/>
    <x v="0"/>
    <d v="1899-12-30T08:42:55"/>
    <x v="2"/>
    <s v="loose van"/>
    <n v="0"/>
    <n v="92.607212046752565"/>
    <n v="0"/>
    <n v="0"/>
    <n v="0.78"/>
    <n v="0"/>
    <n v="0"/>
    <n v="0.02"/>
    <n v="0.02"/>
    <n v="0.18"/>
    <n v="1"/>
    <n v="0"/>
    <n v="1"/>
    <d v="1900-01-05T08:42:55"/>
    <n v="0"/>
    <n v="72.233625396467005"/>
    <n v="0"/>
    <n v="0"/>
    <n v="1.8521442409350513"/>
    <n v="1.8521442409350513"/>
    <n v="16.669298168415462"/>
    <n v="92.607212046752565"/>
  </r>
  <r>
    <x v="9"/>
    <x v="1"/>
    <x v="1"/>
    <x v="15"/>
    <x v="131"/>
    <x v="0"/>
    <d v="1899-12-30T08:12:27"/>
    <x v="2"/>
    <s v="loose van"/>
    <n v="0"/>
    <n v="92.607212046752565"/>
    <n v="0"/>
    <n v="0"/>
    <n v="0.78"/>
    <n v="0"/>
    <n v="0"/>
    <n v="0.02"/>
    <n v="0.02"/>
    <n v="0.18"/>
    <n v="1"/>
    <n v="0"/>
    <n v="1"/>
    <d v="1900-01-05T08:12:27"/>
    <n v="0"/>
    <n v="72.233625396467005"/>
    <n v="0"/>
    <n v="0"/>
    <n v="1.8521442409350513"/>
    <n v="1.8521442409350513"/>
    <n v="16.669298168415462"/>
    <n v="92.607212046752565"/>
  </r>
  <r>
    <x v="9"/>
    <x v="1"/>
    <x v="1"/>
    <x v="15"/>
    <x v="132"/>
    <x v="0"/>
    <d v="1899-12-30T08:12:44"/>
    <x v="2"/>
    <s v="loose van"/>
    <n v="0"/>
    <n v="96.607212046752565"/>
    <n v="0"/>
    <n v="0"/>
    <n v="0.78"/>
    <n v="0"/>
    <n v="0"/>
    <n v="0.02"/>
    <n v="0.02"/>
    <n v="0.18"/>
    <n v="1"/>
    <n v="0"/>
    <n v="1"/>
    <d v="1900-01-05T08:12:44"/>
    <n v="0"/>
    <n v="75.35362539646701"/>
    <n v="0"/>
    <n v="0"/>
    <n v="1.9321442409350513"/>
    <n v="1.9321442409350513"/>
    <n v="17.389298168415461"/>
    <n v="96.607212046752565"/>
  </r>
  <r>
    <x v="9"/>
    <x v="1"/>
    <x v="1"/>
    <x v="15"/>
    <x v="133"/>
    <x v="0"/>
    <d v="1899-12-30T08:09:12"/>
    <x v="2"/>
    <s v="loose van"/>
    <n v="0"/>
    <n v="91.607212046752565"/>
    <n v="0"/>
    <n v="0"/>
    <n v="0.78"/>
    <n v="0"/>
    <n v="0"/>
    <n v="0.02"/>
    <n v="0.02"/>
    <n v="0.18"/>
    <n v="1"/>
    <n v="0"/>
    <n v="1"/>
    <d v="1900-01-05T08:09:12"/>
    <n v="0"/>
    <n v="71.453625396467004"/>
    <n v="0"/>
    <n v="0"/>
    <n v="1.8321442409350512"/>
    <n v="1.8321442409350512"/>
    <n v="16.489298168415463"/>
    <n v="91.607212046752565"/>
  </r>
  <r>
    <x v="9"/>
    <x v="1"/>
    <x v="1"/>
    <x v="15"/>
    <x v="134"/>
    <x v="0"/>
    <d v="1899-12-30T08:43:37"/>
    <x v="2"/>
    <s v="loose van"/>
    <n v="0"/>
    <n v="97.607212046752565"/>
    <n v="0"/>
    <n v="0"/>
    <n v="0.78"/>
    <n v="0"/>
    <n v="0"/>
    <n v="0.02"/>
    <n v="0.02"/>
    <n v="0.18"/>
    <n v="1"/>
    <n v="0"/>
    <n v="1"/>
    <d v="1900-01-05T08:43:37"/>
    <n v="0"/>
    <n v="76.133625396466996"/>
    <n v="0"/>
    <n v="0"/>
    <n v="1.9521442409350513"/>
    <n v="1.9521442409350513"/>
    <n v="17.569298168415461"/>
    <n v="97.607212046752565"/>
  </r>
  <r>
    <x v="9"/>
    <x v="1"/>
    <x v="1"/>
    <x v="15"/>
    <x v="135"/>
    <x v="0"/>
    <d v="1899-12-30T08:13:35"/>
    <x v="2"/>
    <s v="loose van"/>
    <n v="0"/>
    <n v="72.607212046752565"/>
    <n v="0"/>
    <n v="0"/>
    <n v="0.78"/>
    <n v="0"/>
    <n v="0"/>
    <n v="0.02"/>
    <n v="0.02"/>
    <n v="0.18"/>
    <n v="1"/>
    <n v="0"/>
    <n v="1"/>
    <d v="1900-01-05T08:13:35"/>
    <n v="0"/>
    <n v="56.633625396467004"/>
    <n v="0"/>
    <n v="0"/>
    <n v="1.4521442409350513"/>
    <n v="1.4521442409350513"/>
    <n v="13.069298168415461"/>
    <n v="72.607212046752565"/>
  </r>
  <r>
    <x v="9"/>
    <x v="1"/>
    <x v="1"/>
    <x v="15"/>
    <x v="176"/>
    <x v="0"/>
    <d v="1899-12-30T08:06:57"/>
    <x v="2"/>
    <s v="loose van"/>
    <n v="0"/>
    <n v="96.607212046752565"/>
    <n v="0"/>
    <n v="0"/>
    <n v="0.78"/>
    <n v="0"/>
    <n v="0"/>
    <n v="0.02"/>
    <n v="0.02"/>
    <n v="0.18"/>
    <n v="1"/>
    <n v="0"/>
    <n v="1"/>
    <d v="1900-01-05T08:06:57"/>
    <n v="0"/>
    <n v="75.35362539646701"/>
    <n v="0"/>
    <n v="0"/>
    <n v="1.9321442409350513"/>
    <n v="1.9321442409350513"/>
    <n v="17.389298168415461"/>
    <n v="96.607212046752565"/>
  </r>
  <r>
    <x v="9"/>
    <x v="1"/>
    <x v="1"/>
    <x v="15"/>
    <x v="177"/>
    <x v="0"/>
    <d v="1899-12-30T08:14:55"/>
    <x v="2"/>
    <s v="loose van"/>
    <n v="0"/>
    <n v="99.607212046752565"/>
    <n v="0"/>
    <n v="0"/>
    <n v="0.78"/>
    <n v="0"/>
    <n v="0"/>
    <n v="0.02"/>
    <n v="0.02"/>
    <n v="0.18"/>
    <n v="1"/>
    <n v="0"/>
    <n v="1"/>
    <d v="1900-01-05T08:14:55"/>
    <n v="0"/>
    <n v="77.693625396466999"/>
    <n v="0"/>
    <n v="0"/>
    <n v="1.9921442409350514"/>
    <n v="1.9921442409350514"/>
    <n v="17.92929816841546"/>
    <n v="99.607212046752551"/>
  </r>
  <r>
    <x v="9"/>
    <x v="1"/>
    <x v="1"/>
    <x v="10"/>
    <x v="178"/>
    <x v="0"/>
    <d v="1899-12-30T09:03:41"/>
    <x v="2"/>
    <s v="loose van"/>
    <n v="0"/>
    <n v="92.607212046752565"/>
    <n v="0"/>
    <n v="0"/>
    <n v="0.78"/>
    <n v="0"/>
    <n v="0"/>
    <n v="0.02"/>
    <n v="0.02"/>
    <n v="0.18"/>
    <n v="1"/>
    <n v="0"/>
    <n v="1"/>
    <d v="1900-01-05T09:03:41"/>
    <n v="0"/>
    <n v="72.233625396467005"/>
    <n v="0"/>
    <n v="0"/>
    <n v="1.8521442409350513"/>
    <n v="1.8521442409350513"/>
    <n v="16.669298168415462"/>
    <n v="92.607212046752565"/>
  </r>
  <r>
    <x v="9"/>
    <x v="1"/>
    <x v="1"/>
    <x v="15"/>
    <x v="179"/>
    <x v="0"/>
    <d v="1899-12-30T08:57:34"/>
    <x v="2"/>
    <s v="loose van"/>
    <n v="0"/>
    <n v="93.607212046752565"/>
    <n v="0"/>
    <n v="0"/>
    <n v="0.78"/>
    <n v="0"/>
    <n v="0"/>
    <n v="0.02"/>
    <n v="0.02"/>
    <n v="0.18"/>
    <n v="1"/>
    <n v="0"/>
    <n v="1"/>
    <d v="1900-01-05T08:57:34"/>
    <n v="0"/>
    <n v="73.013625396467006"/>
    <n v="0"/>
    <n v="0"/>
    <n v="1.8721442409350513"/>
    <n v="1.8721442409350513"/>
    <n v="16.849298168415462"/>
    <n v="93.607212046752579"/>
  </r>
  <r>
    <x v="9"/>
    <x v="1"/>
    <x v="1"/>
    <x v="15"/>
    <x v="180"/>
    <x v="0"/>
    <d v="1899-12-30T08:00:29"/>
    <x v="2"/>
    <s v="loose van"/>
    <n v="0"/>
    <n v="103.60721204675257"/>
    <n v="0"/>
    <n v="0"/>
    <n v="0.78"/>
    <n v="0"/>
    <n v="0"/>
    <n v="0.02"/>
    <n v="0.02"/>
    <n v="0.18"/>
    <n v="1"/>
    <n v="0"/>
    <n v="1"/>
    <d v="1900-01-05T08:00:29"/>
    <n v="0"/>
    <n v="80.813625396467003"/>
    <n v="0"/>
    <n v="0"/>
    <n v="2.0721442409350512"/>
    <n v="2.0721442409350512"/>
    <n v="18.649298168415459"/>
    <n v="103.60721204675255"/>
  </r>
  <r>
    <x v="9"/>
    <x v="1"/>
    <x v="1"/>
    <x v="15"/>
    <x v="181"/>
    <x v="0"/>
    <d v="1899-12-30T08:25:07"/>
    <x v="2"/>
    <s v="loose van"/>
    <n v="0"/>
    <n v="86.607212046752565"/>
    <n v="0"/>
    <n v="0"/>
    <n v="0.78"/>
    <n v="0"/>
    <n v="0"/>
    <n v="0.02"/>
    <n v="0.02"/>
    <n v="0.18"/>
    <n v="1"/>
    <n v="0"/>
    <n v="1"/>
    <d v="1900-01-05T08:25:07"/>
    <n v="0"/>
    <n v="67.553625396466998"/>
    <n v="0"/>
    <n v="0"/>
    <n v="1.7321442409350514"/>
    <n v="1.7321442409350514"/>
    <n v="15.589298168415461"/>
    <n v="86.607212046752579"/>
  </r>
  <r>
    <x v="9"/>
    <x v="1"/>
    <x v="1"/>
    <x v="10"/>
    <x v="182"/>
    <x v="0"/>
    <d v="1899-12-30T09:00:58"/>
    <x v="2"/>
    <s v="loose van"/>
    <n v="0"/>
    <n v="100.60721204675257"/>
    <n v="0"/>
    <n v="0"/>
    <n v="0.78"/>
    <n v="0"/>
    <n v="0"/>
    <n v="0.02"/>
    <n v="0.02"/>
    <n v="0.18"/>
    <n v="1"/>
    <n v="0"/>
    <n v="1"/>
    <d v="1900-01-05T09:00:58"/>
    <n v="0"/>
    <n v="78.473625396467"/>
    <n v="0"/>
    <n v="0"/>
    <n v="2.0121442409350512"/>
    <n v="2.0121442409350512"/>
    <n v="18.10929816841546"/>
    <n v="100.60721204675258"/>
  </r>
  <r>
    <x v="9"/>
    <x v="1"/>
    <x v="1"/>
    <x v="15"/>
    <x v="183"/>
    <x v="0"/>
    <d v="1899-12-30T08:36:59"/>
    <x v="2"/>
    <s v="loose van"/>
    <n v="0"/>
    <n v="103.60721204675257"/>
    <n v="0"/>
    <n v="0"/>
    <n v="0.78"/>
    <n v="0"/>
    <n v="0"/>
    <n v="0.02"/>
    <n v="0.02"/>
    <n v="0.18"/>
    <n v="1"/>
    <n v="0"/>
    <n v="1"/>
    <d v="1900-01-05T08:36:59"/>
    <n v="0"/>
    <n v="80.813625396467003"/>
    <n v="0"/>
    <n v="0"/>
    <n v="2.0721442409350512"/>
    <n v="2.0721442409350512"/>
    <n v="18.649298168415459"/>
    <n v="103.60721204675255"/>
  </r>
  <r>
    <x v="9"/>
    <x v="1"/>
    <x v="1"/>
    <x v="10"/>
    <x v="184"/>
    <x v="0"/>
    <d v="1899-12-30T09:13:18"/>
    <x v="2"/>
    <s v="loose van"/>
    <n v="0"/>
    <n v="97.607212046752565"/>
    <n v="0"/>
    <n v="0"/>
    <n v="0.78"/>
    <n v="0"/>
    <n v="0"/>
    <n v="0.02"/>
    <n v="0.02"/>
    <n v="0.18"/>
    <n v="1"/>
    <n v="0"/>
    <n v="1"/>
    <d v="1900-01-05T09:13:18"/>
    <n v="0"/>
    <n v="76.133625396466996"/>
    <n v="0"/>
    <n v="0"/>
    <n v="1.9521442409350513"/>
    <n v="1.9521442409350513"/>
    <n v="17.569298168415461"/>
    <n v="97.607212046752565"/>
  </r>
  <r>
    <x v="9"/>
    <x v="1"/>
    <x v="1"/>
    <x v="15"/>
    <x v="185"/>
    <x v="0"/>
    <d v="1899-12-30T08:28:33"/>
    <x v="2"/>
    <s v="loose van"/>
    <n v="0"/>
    <n v="103.60721204675257"/>
    <n v="0"/>
    <n v="0"/>
    <n v="0.78"/>
    <n v="0"/>
    <n v="0"/>
    <n v="0.02"/>
    <n v="0.02"/>
    <n v="0.18"/>
    <n v="1"/>
    <n v="0"/>
    <n v="1"/>
    <d v="1900-01-05T08:28:33"/>
    <n v="0"/>
    <n v="80.813625396467003"/>
    <n v="0"/>
    <n v="0"/>
    <n v="2.0721442409350512"/>
    <n v="2.0721442409350512"/>
    <n v="18.649298168415459"/>
    <n v="103.60721204675255"/>
  </r>
  <r>
    <x v="9"/>
    <x v="1"/>
    <x v="1"/>
    <x v="10"/>
    <x v="186"/>
    <x v="0"/>
    <d v="1899-12-30T09:26:11"/>
    <x v="2"/>
    <s v="loose van"/>
    <n v="0"/>
    <n v="81.607212046752565"/>
    <n v="0"/>
    <n v="0"/>
    <n v="0.78"/>
    <n v="0"/>
    <n v="0"/>
    <n v="0.02"/>
    <n v="0.02"/>
    <n v="0.18"/>
    <n v="1"/>
    <n v="0"/>
    <n v="1"/>
    <d v="1900-01-05T09:26:11"/>
    <n v="0"/>
    <n v="63.653625396467"/>
    <n v="0"/>
    <n v="0"/>
    <n v="1.6321442409350513"/>
    <n v="1.6321442409350513"/>
    <n v="14.689298168415462"/>
    <n v="81.607212046752565"/>
  </r>
  <r>
    <x v="9"/>
    <x v="1"/>
    <x v="1"/>
    <x v="15"/>
    <x v="187"/>
    <x v="0"/>
    <d v="1899-12-30T08:32:32"/>
    <x v="2"/>
    <s v="loose van"/>
    <n v="0"/>
    <n v="98.607212046752565"/>
    <n v="0"/>
    <n v="0"/>
    <n v="0.78"/>
    <n v="0"/>
    <n v="0"/>
    <n v="0.02"/>
    <n v="0.02"/>
    <n v="0.18"/>
    <n v="1"/>
    <n v="0"/>
    <n v="1"/>
    <d v="1900-01-05T08:32:32"/>
    <n v="0"/>
    <n v="76.913625396466998"/>
    <n v="0"/>
    <n v="0"/>
    <n v="1.9721442409350514"/>
    <n v="1.9721442409350514"/>
    <n v="17.749298168415461"/>
    <n v="98.607212046752565"/>
  </r>
  <r>
    <x v="9"/>
    <x v="1"/>
    <x v="1"/>
    <x v="10"/>
    <x v="188"/>
    <x v="0"/>
    <d v="1899-12-30T09:13:58"/>
    <x v="2"/>
    <s v="loose van"/>
    <n v="0"/>
    <n v="97.607212046752565"/>
    <n v="0"/>
    <n v="0"/>
    <n v="0.78"/>
    <n v="0"/>
    <n v="0"/>
    <n v="0.02"/>
    <n v="0.02"/>
    <n v="0.18"/>
    <n v="1"/>
    <n v="0"/>
    <n v="1"/>
    <d v="1900-01-05T09:13:58"/>
    <n v="0"/>
    <n v="76.133625396466996"/>
    <n v="0"/>
    <n v="0"/>
    <n v="1.9521442409350513"/>
    <n v="1.9521442409350513"/>
    <n v="17.569298168415461"/>
    <n v="97.607212046752565"/>
  </r>
  <r>
    <x v="9"/>
    <x v="1"/>
    <x v="1"/>
    <x v="15"/>
    <x v="189"/>
    <x v="0"/>
    <d v="1899-12-30T08:25:39"/>
    <x v="2"/>
    <s v="loose van"/>
    <n v="0"/>
    <n v="86.607212046752565"/>
    <n v="0"/>
    <n v="0"/>
    <n v="0.78"/>
    <n v="0"/>
    <n v="0"/>
    <n v="0.02"/>
    <n v="0.02"/>
    <n v="0.18"/>
    <n v="1"/>
    <n v="0"/>
    <n v="1"/>
    <d v="1900-01-05T08:25:39"/>
    <n v="0"/>
    <n v="67.553625396466998"/>
    <n v="0"/>
    <n v="0"/>
    <n v="1.7321442409350514"/>
    <n v="1.7321442409350514"/>
    <n v="15.589298168415461"/>
    <n v="86.607212046752579"/>
  </r>
  <r>
    <x v="9"/>
    <x v="1"/>
    <x v="1"/>
    <x v="15"/>
    <x v="190"/>
    <x v="0"/>
    <d v="1899-12-30T08:33:18"/>
    <x v="2"/>
    <s v="loose van"/>
    <n v="0"/>
    <n v="91.607212046752565"/>
    <n v="0"/>
    <n v="0"/>
    <n v="0.78"/>
    <n v="0"/>
    <n v="0"/>
    <n v="0.02"/>
    <n v="0.02"/>
    <n v="0.18"/>
    <n v="1"/>
    <n v="0"/>
    <n v="1"/>
    <d v="1900-01-05T08:33:18"/>
    <n v="0"/>
    <n v="71.453625396467004"/>
    <n v="0"/>
    <n v="0"/>
    <n v="1.8321442409350512"/>
    <n v="1.8321442409350512"/>
    <n v="16.489298168415463"/>
    <n v="91.607212046752565"/>
  </r>
  <r>
    <x v="9"/>
    <x v="1"/>
    <x v="1"/>
    <x v="15"/>
    <x v="191"/>
    <x v="0"/>
    <d v="1899-12-30T08:01:59"/>
    <x v="2"/>
    <s v="loose van"/>
    <n v="0"/>
    <n v="75.607212046752565"/>
    <n v="0"/>
    <n v="0"/>
    <n v="0.78"/>
    <n v="0"/>
    <n v="0"/>
    <n v="0.02"/>
    <n v="0.02"/>
    <n v="0.18"/>
    <n v="1"/>
    <n v="0"/>
    <n v="1"/>
    <d v="1900-01-05T08:01:59"/>
    <n v="0"/>
    <n v="58.973625396467"/>
    <n v="0"/>
    <n v="0"/>
    <n v="1.5121442409350514"/>
    <n v="1.5121442409350514"/>
    <n v="13.609298168415462"/>
    <n v="75.607212046752565"/>
  </r>
  <r>
    <x v="9"/>
    <x v="1"/>
    <x v="1"/>
    <x v="10"/>
    <x v="192"/>
    <x v="0"/>
    <d v="1899-12-30T09:17:24"/>
    <x v="2"/>
    <s v="loose van"/>
    <n v="0"/>
    <n v="79.607212046752565"/>
    <n v="0"/>
    <n v="0"/>
    <n v="0.78"/>
    <n v="0"/>
    <n v="0"/>
    <n v="0.02"/>
    <n v="0.02"/>
    <n v="0.18"/>
    <n v="1"/>
    <n v="0"/>
    <n v="1"/>
    <d v="1900-01-05T09:17:24"/>
    <n v="0"/>
    <n v="62.093625396467004"/>
    <n v="0"/>
    <n v="0"/>
    <n v="1.5921442409350512"/>
    <n v="1.5921442409350512"/>
    <n v="14.329298168415461"/>
    <n v="79.607212046752565"/>
  </r>
  <r>
    <x v="9"/>
    <x v="1"/>
    <x v="1"/>
    <x v="15"/>
    <x v="193"/>
    <x v="0"/>
    <d v="1899-12-30T08:50:57"/>
    <x v="2"/>
    <s v="loose van"/>
    <n v="0"/>
    <n v="101.60721204675257"/>
    <n v="0"/>
    <n v="0"/>
    <n v="0.78"/>
    <n v="0"/>
    <n v="0"/>
    <n v="0.02"/>
    <n v="0.02"/>
    <n v="0.18"/>
    <n v="1"/>
    <n v="0"/>
    <n v="1"/>
    <d v="1900-01-05T08:50:57"/>
    <n v="0"/>
    <n v="79.253625396467001"/>
    <n v="0"/>
    <n v="0"/>
    <n v="2.0321442409350512"/>
    <n v="2.0321442409350512"/>
    <n v="18.28929816841546"/>
    <n v="101.60721204675257"/>
  </r>
  <r>
    <x v="9"/>
    <x v="1"/>
    <x v="1"/>
    <x v="15"/>
    <x v="194"/>
    <x v="0"/>
    <d v="1899-12-30T08:55:33"/>
    <x v="2"/>
    <s v="loose van"/>
    <n v="0"/>
    <n v="84.607212046752565"/>
    <n v="0"/>
    <n v="0"/>
    <n v="0.78"/>
    <n v="0"/>
    <n v="0"/>
    <n v="0.02"/>
    <n v="0.02"/>
    <n v="0.18"/>
    <n v="1"/>
    <n v="0"/>
    <n v="1"/>
    <d v="1900-01-05T08:55:33"/>
    <n v="0"/>
    <n v="65.993625396466996"/>
    <n v="0"/>
    <n v="0"/>
    <n v="1.6921442409350513"/>
    <n v="1.6921442409350513"/>
    <n v="15.229298168415461"/>
    <n v="84.607212046752551"/>
  </r>
  <r>
    <x v="9"/>
    <x v="1"/>
    <x v="1"/>
    <x v="10"/>
    <x v="195"/>
    <x v="0"/>
    <d v="1899-12-30T09:06:03"/>
    <x v="2"/>
    <s v="loose van"/>
    <n v="0"/>
    <n v="88.607212046752565"/>
    <n v="0"/>
    <n v="0"/>
    <n v="0.78"/>
    <n v="0"/>
    <n v="0"/>
    <n v="0.02"/>
    <n v="0.02"/>
    <n v="0.18"/>
    <n v="1"/>
    <n v="0"/>
    <n v="1"/>
    <d v="1900-01-05T09:06:03"/>
    <n v="0"/>
    <n v="69.113625396467"/>
    <n v="0"/>
    <n v="0"/>
    <n v="1.7721442409350514"/>
    <n v="1.7721442409350514"/>
    <n v="15.949298168415462"/>
    <n v="88.607212046752565"/>
  </r>
  <r>
    <x v="9"/>
    <x v="1"/>
    <x v="1"/>
    <x v="10"/>
    <x v="196"/>
    <x v="0"/>
    <d v="1899-12-30T09:22:08"/>
    <x v="2"/>
    <s v="loose van"/>
    <n v="0"/>
    <n v="77.607212046752565"/>
    <n v="0"/>
    <n v="0"/>
    <n v="0.78"/>
    <n v="0"/>
    <n v="0"/>
    <n v="0.02"/>
    <n v="0.02"/>
    <n v="0.18"/>
    <n v="1"/>
    <n v="0"/>
    <n v="1"/>
    <d v="1900-01-05T09:22:08"/>
    <n v="0"/>
    <n v="60.533625396467002"/>
    <n v="0"/>
    <n v="0"/>
    <n v="1.5521442409350514"/>
    <n v="1.5521442409350514"/>
    <n v="13.969298168415461"/>
    <n v="77.607212046752565"/>
  </r>
  <r>
    <x v="9"/>
    <x v="1"/>
    <x v="1"/>
    <x v="15"/>
    <x v="197"/>
    <x v="0"/>
    <d v="1899-12-30T08:18:29"/>
    <x v="2"/>
    <s v="loose van"/>
    <n v="0"/>
    <n v="100.60721204675257"/>
    <n v="0"/>
    <n v="0"/>
    <n v="0.78"/>
    <n v="0"/>
    <n v="0"/>
    <n v="0.02"/>
    <n v="0.02"/>
    <n v="0.18"/>
    <n v="1"/>
    <n v="0"/>
    <n v="1"/>
    <d v="1900-01-05T08:18:29"/>
    <n v="0"/>
    <n v="78.473625396467"/>
    <n v="0"/>
    <n v="0"/>
    <n v="2.0121442409350512"/>
    <n v="2.0121442409350512"/>
    <n v="18.10929816841546"/>
    <n v="100.60721204675258"/>
  </r>
  <r>
    <x v="9"/>
    <x v="1"/>
    <x v="1"/>
    <x v="15"/>
    <x v="198"/>
    <x v="0"/>
    <d v="1899-12-30T08:34:07"/>
    <x v="2"/>
    <s v="loose van"/>
    <n v="0"/>
    <n v="104.60721204675257"/>
    <n v="0"/>
    <n v="0"/>
    <n v="0.78"/>
    <n v="0"/>
    <n v="0"/>
    <n v="0.02"/>
    <n v="0.02"/>
    <n v="0.18"/>
    <n v="1"/>
    <n v="0"/>
    <n v="1"/>
    <d v="1900-01-05T08:34:07"/>
    <n v="0"/>
    <n v="81.593625396467004"/>
    <n v="0"/>
    <n v="0"/>
    <n v="2.0921442409350512"/>
    <n v="2.0921442409350512"/>
    <n v="18.829298168415463"/>
    <n v="104.60721204675258"/>
  </r>
  <r>
    <x v="9"/>
    <x v="1"/>
    <x v="1"/>
    <x v="15"/>
    <x v="199"/>
    <x v="0"/>
    <d v="1899-12-30T08:03:04"/>
    <x v="2"/>
    <s v="loose van"/>
    <n v="0"/>
    <n v="76.607212046752565"/>
    <n v="0"/>
    <n v="0"/>
    <n v="0.78"/>
    <n v="0"/>
    <n v="0"/>
    <n v="0.02"/>
    <n v="0.02"/>
    <n v="0.18"/>
    <n v="1"/>
    <n v="0"/>
    <n v="1"/>
    <d v="1900-01-05T08:03:04"/>
    <n v="0"/>
    <n v="59.753625396467001"/>
    <n v="0"/>
    <n v="0"/>
    <n v="1.5321442409350514"/>
    <n v="1.5321442409350514"/>
    <n v="13.789298168415462"/>
    <n v="76.607212046752565"/>
  </r>
  <r>
    <x v="9"/>
    <x v="1"/>
    <x v="1"/>
    <x v="10"/>
    <x v="200"/>
    <x v="0"/>
    <d v="1899-12-30T09:06:39"/>
    <x v="2"/>
    <s v="loose van"/>
    <n v="0"/>
    <n v="100.60721204675257"/>
    <n v="0"/>
    <n v="0"/>
    <n v="0.78"/>
    <n v="0"/>
    <n v="0"/>
    <n v="0.02"/>
    <n v="0.02"/>
    <n v="0.18"/>
    <n v="1"/>
    <n v="0"/>
    <n v="1"/>
    <d v="1900-01-05T09:06:39"/>
    <n v="0"/>
    <n v="78.473625396467"/>
    <n v="0"/>
    <n v="0"/>
    <n v="2.0121442409350512"/>
    <n v="2.0121442409350512"/>
    <n v="18.10929816841546"/>
    <n v="100.60721204675258"/>
  </r>
  <r>
    <x v="9"/>
    <x v="1"/>
    <x v="1"/>
    <x v="10"/>
    <x v="201"/>
    <x v="0"/>
    <d v="1899-12-30T09:18:39"/>
    <x v="2"/>
    <s v="loose van"/>
    <n v="0"/>
    <n v="103.60721204675257"/>
    <n v="0"/>
    <n v="0"/>
    <n v="0.78"/>
    <n v="0"/>
    <n v="0"/>
    <n v="0.02"/>
    <n v="0.02"/>
    <n v="0.18"/>
    <n v="1"/>
    <n v="0"/>
    <n v="1"/>
    <d v="1900-01-05T09:18:39"/>
    <n v="0"/>
    <n v="80.813625396467003"/>
    <n v="0"/>
    <n v="0"/>
    <n v="2.0721442409350512"/>
    <n v="2.0721442409350512"/>
    <n v="18.649298168415459"/>
    <n v="103.60721204675255"/>
  </r>
  <r>
    <x v="9"/>
    <x v="1"/>
    <x v="1"/>
    <x v="1"/>
    <x v="202"/>
    <x v="0"/>
    <d v="1899-12-30T15:06:38"/>
    <x v="2"/>
    <s v="loose van"/>
    <n v="0"/>
    <n v="104.60721204675257"/>
    <n v="0"/>
    <n v="0"/>
    <n v="0.78"/>
    <n v="0"/>
    <n v="0"/>
    <n v="0.02"/>
    <n v="0.02"/>
    <n v="0.18"/>
    <n v="1"/>
    <n v="0"/>
    <n v="1"/>
    <d v="1900-01-05T15:06:38"/>
    <n v="0"/>
    <n v="81.593625396467004"/>
    <n v="0"/>
    <n v="0"/>
    <n v="2.0921442409350512"/>
    <n v="2.0921442409350512"/>
    <n v="18.829298168415463"/>
    <n v="104.60721204675258"/>
  </r>
  <r>
    <x v="9"/>
    <x v="1"/>
    <x v="1"/>
    <x v="0"/>
    <x v="203"/>
    <x v="0"/>
    <d v="1899-12-30T16:19:11"/>
    <x v="2"/>
    <s v="loose van"/>
    <n v="0"/>
    <n v="101.60721204675257"/>
    <n v="0"/>
    <n v="0"/>
    <n v="0.78"/>
    <n v="0"/>
    <n v="0"/>
    <n v="0.02"/>
    <n v="0.02"/>
    <n v="0.18"/>
    <n v="1"/>
    <n v="0"/>
    <n v="1"/>
    <d v="1900-01-05T16:19:11"/>
    <n v="0"/>
    <n v="79.253625396467001"/>
    <n v="0"/>
    <n v="0"/>
    <n v="2.0321442409350512"/>
    <n v="2.0321442409350512"/>
    <n v="18.28929816841546"/>
    <n v="101.60721204675257"/>
  </r>
  <r>
    <x v="9"/>
    <x v="1"/>
    <x v="1"/>
    <x v="0"/>
    <x v="204"/>
    <x v="0"/>
    <d v="1899-12-30T16:08:35"/>
    <x v="2"/>
    <s v="loose van"/>
    <n v="0"/>
    <n v="84.607212046752565"/>
    <n v="0"/>
    <n v="0"/>
    <n v="0.78"/>
    <n v="0"/>
    <n v="0"/>
    <n v="0.02"/>
    <n v="0.02"/>
    <n v="0.18"/>
    <n v="1"/>
    <n v="0"/>
    <n v="1"/>
    <d v="1900-01-05T16:08:35"/>
    <n v="0"/>
    <n v="65.993625396466996"/>
    <n v="0"/>
    <n v="0"/>
    <n v="1.6921442409350513"/>
    <n v="1.6921442409350513"/>
    <n v="15.229298168415461"/>
    <n v="84.607212046752551"/>
  </r>
  <r>
    <x v="9"/>
    <x v="1"/>
    <x v="1"/>
    <x v="1"/>
    <x v="205"/>
    <x v="0"/>
    <d v="1899-12-30T15:57:40"/>
    <x v="2"/>
    <s v="loose van"/>
    <n v="0"/>
    <n v="98.607212046752565"/>
    <n v="0"/>
    <n v="0"/>
    <n v="0.78"/>
    <n v="0"/>
    <n v="0"/>
    <n v="0.02"/>
    <n v="0.02"/>
    <n v="0.18"/>
    <n v="1"/>
    <n v="0"/>
    <n v="1"/>
    <d v="1900-01-05T15:57:40"/>
    <n v="0"/>
    <n v="76.913625396466998"/>
    <n v="0"/>
    <n v="0"/>
    <n v="1.9721442409350514"/>
    <n v="1.9721442409350514"/>
    <n v="17.749298168415461"/>
    <n v="98.607212046752565"/>
  </r>
  <r>
    <x v="9"/>
    <x v="1"/>
    <x v="1"/>
    <x v="1"/>
    <x v="206"/>
    <x v="0"/>
    <d v="1899-12-30T15:52:57"/>
    <x v="2"/>
    <s v="loose van"/>
    <n v="0"/>
    <n v="89.607212046752565"/>
    <n v="0"/>
    <n v="0"/>
    <n v="0.78"/>
    <n v="0"/>
    <n v="0"/>
    <n v="0.02"/>
    <n v="0.02"/>
    <n v="0.18"/>
    <n v="1"/>
    <n v="0"/>
    <n v="1"/>
    <d v="1900-01-05T15:52:57"/>
    <n v="0"/>
    <n v="69.893625396467002"/>
    <n v="0"/>
    <n v="0"/>
    <n v="1.7921442409350514"/>
    <n v="1.7921442409350514"/>
    <n v="16.12929816841546"/>
    <n v="89.607212046752551"/>
  </r>
  <r>
    <x v="9"/>
    <x v="1"/>
    <x v="1"/>
    <x v="1"/>
    <x v="207"/>
    <x v="0"/>
    <d v="1899-12-30T15:21:34"/>
    <x v="2"/>
    <s v="loose van"/>
    <n v="0"/>
    <n v="84.607212046752565"/>
    <n v="0"/>
    <n v="0"/>
    <n v="0.78"/>
    <n v="0"/>
    <n v="0"/>
    <n v="0.02"/>
    <n v="0.02"/>
    <n v="0.18"/>
    <n v="1"/>
    <n v="0"/>
    <n v="1"/>
    <d v="1900-01-05T15:21:34"/>
    <n v="0"/>
    <n v="65.993625396466996"/>
    <n v="0"/>
    <n v="0"/>
    <n v="1.6921442409350513"/>
    <n v="1.6921442409350513"/>
    <n v="15.229298168415461"/>
    <n v="84.607212046752551"/>
  </r>
  <r>
    <x v="9"/>
    <x v="1"/>
    <x v="1"/>
    <x v="1"/>
    <x v="208"/>
    <x v="0"/>
    <d v="1899-12-30T15:45:24"/>
    <x v="2"/>
    <s v="loose van"/>
    <n v="0"/>
    <n v="96.607212046752565"/>
    <n v="0"/>
    <n v="0"/>
    <n v="0.78"/>
    <n v="0"/>
    <n v="0"/>
    <n v="0.02"/>
    <n v="0.02"/>
    <n v="0.18"/>
    <n v="1"/>
    <n v="0"/>
    <n v="1"/>
    <d v="1900-01-05T15:45:24"/>
    <n v="0"/>
    <n v="75.35362539646701"/>
    <n v="0"/>
    <n v="0"/>
    <n v="1.9321442409350513"/>
    <n v="1.9321442409350513"/>
    <n v="17.389298168415461"/>
    <n v="96.607212046752565"/>
  </r>
  <r>
    <x v="9"/>
    <x v="1"/>
    <x v="1"/>
    <x v="0"/>
    <x v="209"/>
    <x v="0"/>
    <d v="1899-12-30T16:27:49"/>
    <x v="2"/>
    <s v="loose van"/>
    <n v="0"/>
    <n v="94.607212046752565"/>
    <n v="0"/>
    <n v="0"/>
    <n v="0.78"/>
    <n v="0"/>
    <n v="0"/>
    <n v="0.02"/>
    <n v="0.02"/>
    <n v="0.18"/>
    <n v="1"/>
    <n v="0"/>
    <n v="1"/>
    <d v="1900-01-05T16:27:49"/>
    <n v="0"/>
    <n v="73.793625396467007"/>
    <n v="0"/>
    <n v="0"/>
    <n v="1.8921442409350513"/>
    <n v="1.8921442409350513"/>
    <n v="17.029298168415462"/>
    <n v="94.607212046752579"/>
  </r>
  <r>
    <x v="9"/>
    <x v="1"/>
    <x v="1"/>
    <x v="1"/>
    <x v="210"/>
    <x v="0"/>
    <d v="1899-12-30T15:38:32"/>
    <x v="2"/>
    <s v="loose van"/>
    <n v="0"/>
    <n v="80.607212046752565"/>
    <n v="0"/>
    <n v="0"/>
    <n v="0.78"/>
    <n v="0"/>
    <n v="0"/>
    <n v="0.02"/>
    <n v="0.02"/>
    <n v="0.18"/>
    <n v="1"/>
    <n v="0"/>
    <n v="1"/>
    <d v="1900-01-05T15:38:32"/>
    <n v="0"/>
    <n v="62.873625396467006"/>
    <n v="0"/>
    <n v="0"/>
    <n v="1.6121442409350513"/>
    <n v="1.6121442409350513"/>
    <n v="14.50929816841546"/>
    <n v="80.607212046752565"/>
  </r>
  <r>
    <x v="9"/>
    <x v="1"/>
    <x v="1"/>
    <x v="1"/>
    <x v="211"/>
    <x v="0"/>
    <d v="1899-12-30T15:51:34"/>
    <x v="2"/>
    <s v="loose van"/>
    <n v="0"/>
    <n v="94.607212046752565"/>
    <n v="0"/>
    <n v="0"/>
    <n v="0.78"/>
    <n v="0"/>
    <n v="0"/>
    <n v="0.02"/>
    <n v="0.02"/>
    <n v="0.18"/>
    <n v="1"/>
    <n v="0"/>
    <n v="1"/>
    <d v="1900-01-05T15:51:34"/>
    <n v="0"/>
    <n v="73.793625396467007"/>
    <n v="0"/>
    <n v="0"/>
    <n v="1.8921442409350513"/>
    <n v="1.8921442409350513"/>
    <n v="17.029298168415462"/>
    <n v="94.607212046752579"/>
  </r>
  <r>
    <x v="9"/>
    <x v="1"/>
    <x v="1"/>
    <x v="1"/>
    <x v="212"/>
    <x v="0"/>
    <d v="1899-12-30T15:00:09"/>
    <x v="2"/>
    <s v="loose van"/>
    <n v="0"/>
    <n v="85.607212046752565"/>
    <n v="0"/>
    <n v="0"/>
    <n v="0.78"/>
    <n v="0"/>
    <n v="0"/>
    <n v="0.02"/>
    <n v="0.02"/>
    <n v="0.18"/>
    <n v="1"/>
    <n v="0"/>
    <n v="1"/>
    <d v="1900-01-05T15:00:09"/>
    <n v="0"/>
    <n v="66.773625396466997"/>
    <n v="0"/>
    <n v="0"/>
    <n v="1.7121442409350514"/>
    <n v="1.7121442409350514"/>
    <n v="15.409298168415461"/>
    <n v="85.607212046752551"/>
  </r>
  <r>
    <x v="9"/>
    <x v="1"/>
    <x v="1"/>
    <x v="0"/>
    <x v="213"/>
    <x v="0"/>
    <d v="1899-12-30T16:23:33"/>
    <x v="2"/>
    <s v="loose van"/>
    <n v="0"/>
    <n v="80.607212046752565"/>
    <n v="0"/>
    <n v="0"/>
    <n v="0.78"/>
    <n v="0"/>
    <n v="0"/>
    <n v="0.02"/>
    <n v="0.02"/>
    <n v="0.18"/>
    <n v="1"/>
    <n v="0"/>
    <n v="1"/>
    <d v="1900-01-05T16:23:33"/>
    <n v="0"/>
    <n v="62.873625396467006"/>
    <n v="0"/>
    <n v="0"/>
    <n v="1.6121442409350513"/>
    <n v="1.6121442409350513"/>
    <n v="14.50929816841546"/>
    <n v="80.607212046752565"/>
  </r>
  <r>
    <x v="9"/>
    <x v="1"/>
    <x v="1"/>
    <x v="1"/>
    <x v="214"/>
    <x v="0"/>
    <d v="1899-12-30T15:44:37"/>
    <x v="2"/>
    <s v="loose van"/>
    <n v="0"/>
    <n v="97.607212046752565"/>
    <n v="0"/>
    <n v="0"/>
    <n v="0.78"/>
    <n v="0"/>
    <n v="0"/>
    <n v="0.02"/>
    <n v="0.02"/>
    <n v="0.18"/>
    <n v="1"/>
    <n v="0"/>
    <n v="1"/>
    <d v="1900-01-05T15:44:37"/>
    <n v="0"/>
    <n v="76.133625396466996"/>
    <n v="0"/>
    <n v="0"/>
    <n v="1.9521442409350513"/>
    <n v="1.9521442409350513"/>
    <n v="17.569298168415461"/>
    <n v="97.607212046752565"/>
  </r>
  <r>
    <x v="9"/>
    <x v="1"/>
    <x v="1"/>
    <x v="1"/>
    <x v="215"/>
    <x v="0"/>
    <d v="1899-12-30T15:55:24"/>
    <x v="2"/>
    <s v="loose van"/>
    <n v="0"/>
    <n v="79.607212046752565"/>
    <n v="0"/>
    <n v="0"/>
    <n v="0.78"/>
    <n v="0"/>
    <n v="0"/>
    <n v="0.02"/>
    <n v="0.02"/>
    <n v="0.18"/>
    <n v="1"/>
    <n v="0"/>
    <n v="1"/>
    <d v="1900-01-05T15:55:24"/>
    <n v="0"/>
    <n v="62.093625396467004"/>
    <n v="0"/>
    <n v="0"/>
    <n v="1.5921442409350512"/>
    <n v="1.5921442409350512"/>
    <n v="14.329298168415461"/>
    <n v="79.607212046752565"/>
  </r>
  <r>
    <x v="9"/>
    <x v="1"/>
    <x v="1"/>
    <x v="1"/>
    <x v="216"/>
    <x v="0"/>
    <d v="1899-12-30T15:43:15"/>
    <x v="2"/>
    <s v="loose van"/>
    <n v="0"/>
    <n v="81.607212046752565"/>
    <n v="0"/>
    <n v="0"/>
    <n v="0.78"/>
    <n v="0"/>
    <n v="0"/>
    <n v="0.02"/>
    <n v="0.02"/>
    <n v="0.18"/>
    <n v="1"/>
    <n v="0"/>
    <n v="1"/>
    <d v="1900-01-05T15:43:15"/>
    <n v="0"/>
    <n v="63.653625396467"/>
    <n v="0"/>
    <n v="0"/>
    <n v="1.6321442409350513"/>
    <n v="1.6321442409350513"/>
    <n v="14.689298168415462"/>
    <n v="81.607212046752565"/>
  </r>
  <r>
    <x v="9"/>
    <x v="1"/>
    <x v="1"/>
    <x v="1"/>
    <x v="217"/>
    <x v="0"/>
    <d v="1899-12-30T15:14:08"/>
    <x v="2"/>
    <s v="loose van"/>
    <n v="0"/>
    <n v="100.60721204675257"/>
    <n v="0"/>
    <n v="0"/>
    <n v="0.78"/>
    <n v="0"/>
    <n v="0"/>
    <n v="0.02"/>
    <n v="0.02"/>
    <n v="0.18"/>
    <n v="1"/>
    <n v="0"/>
    <n v="1"/>
    <d v="1900-01-05T15:14:08"/>
    <n v="0"/>
    <n v="78.473625396467"/>
    <n v="0"/>
    <n v="0"/>
    <n v="2.0121442409350512"/>
    <n v="2.0121442409350512"/>
    <n v="18.10929816841546"/>
    <n v="100.60721204675258"/>
  </r>
  <r>
    <x v="9"/>
    <x v="1"/>
    <x v="1"/>
    <x v="1"/>
    <x v="218"/>
    <x v="0"/>
    <d v="1899-12-30T15:54:37"/>
    <x v="2"/>
    <s v="loose van"/>
    <n v="0"/>
    <n v="78.607212046752565"/>
    <n v="0"/>
    <n v="0"/>
    <n v="0.78"/>
    <n v="0"/>
    <n v="0"/>
    <n v="0.02"/>
    <n v="0.02"/>
    <n v="0.18"/>
    <n v="1"/>
    <n v="0"/>
    <n v="1"/>
    <d v="1900-01-05T15:54:37"/>
    <n v="0"/>
    <n v="61.313625396467003"/>
    <n v="0"/>
    <n v="0"/>
    <n v="1.5721442409350512"/>
    <n v="1.5721442409350512"/>
    <n v="14.149298168415461"/>
    <n v="78.607212046752565"/>
  </r>
  <r>
    <x v="9"/>
    <x v="1"/>
    <x v="1"/>
    <x v="1"/>
    <x v="219"/>
    <x v="0"/>
    <d v="1899-12-30T15:14:08"/>
    <x v="2"/>
    <s v="loose van"/>
    <n v="0"/>
    <n v="91.607212046752565"/>
    <n v="0"/>
    <n v="0"/>
    <n v="0.78"/>
    <n v="0"/>
    <n v="0"/>
    <n v="0.02"/>
    <n v="0.02"/>
    <n v="0.18"/>
    <n v="1"/>
    <n v="0"/>
    <n v="1"/>
    <d v="1900-01-05T15:14:08"/>
    <n v="0"/>
    <n v="71.453625396467004"/>
    <n v="0"/>
    <n v="0"/>
    <n v="1.8321442409350512"/>
    <n v="1.8321442409350512"/>
    <n v="16.489298168415463"/>
    <n v="91.607212046752565"/>
  </r>
  <r>
    <x v="9"/>
    <x v="1"/>
    <x v="1"/>
    <x v="1"/>
    <x v="220"/>
    <x v="0"/>
    <d v="1899-12-30T15:57:34"/>
    <x v="2"/>
    <s v="loose van"/>
    <n v="0"/>
    <n v="89.607212046752565"/>
    <n v="0"/>
    <n v="0"/>
    <n v="0.78"/>
    <n v="0"/>
    <n v="0"/>
    <n v="0.02"/>
    <n v="0.02"/>
    <n v="0.18"/>
    <n v="1"/>
    <n v="0"/>
    <n v="1"/>
    <d v="1900-01-05T15:57:34"/>
    <n v="0"/>
    <n v="69.893625396467002"/>
    <n v="0"/>
    <n v="0"/>
    <n v="1.7921442409350514"/>
    <n v="1.7921442409350514"/>
    <n v="16.12929816841546"/>
    <n v="89.607212046752551"/>
  </r>
  <r>
    <x v="9"/>
    <x v="1"/>
    <x v="1"/>
    <x v="1"/>
    <x v="221"/>
    <x v="0"/>
    <d v="1899-12-30T15:12:26"/>
    <x v="2"/>
    <s v="loose van"/>
    <n v="0"/>
    <n v="75.607212046752565"/>
    <n v="0"/>
    <n v="0"/>
    <n v="0.78"/>
    <n v="0"/>
    <n v="0"/>
    <n v="0.02"/>
    <n v="0.02"/>
    <n v="0.18"/>
    <n v="1"/>
    <n v="0"/>
    <n v="1"/>
    <d v="1900-01-05T15:12:26"/>
    <n v="0"/>
    <n v="58.973625396467"/>
    <n v="0"/>
    <n v="0"/>
    <n v="1.5121442409350514"/>
    <n v="1.5121442409350514"/>
    <n v="13.609298168415462"/>
    <n v="75.607212046752565"/>
  </r>
  <r>
    <x v="9"/>
    <x v="1"/>
    <x v="1"/>
    <x v="1"/>
    <x v="222"/>
    <x v="0"/>
    <d v="1899-12-30T15:40:11"/>
    <x v="2"/>
    <s v="loose van"/>
    <n v="0"/>
    <n v="92.607212046752565"/>
    <n v="0"/>
    <n v="0"/>
    <n v="0.78"/>
    <n v="0"/>
    <n v="0"/>
    <n v="0.02"/>
    <n v="0.02"/>
    <n v="0.18"/>
    <n v="1"/>
    <n v="0"/>
    <n v="1"/>
    <d v="1900-01-05T15:40:11"/>
    <n v="0"/>
    <n v="72.233625396467005"/>
    <n v="0"/>
    <n v="0"/>
    <n v="1.8521442409350513"/>
    <n v="1.8521442409350513"/>
    <n v="16.669298168415462"/>
    <n v="92.607212046752565"/>
  </r>
  <r>
    <x v="9"/>
    <x v="1"/>
    <x v="1"/>
    <x v="1"/>
    <x v="223"/>
    <x v="0"/>
    <d v="1899-12-30T15:47:09"/>
    <x v="2"/>
    <s v="loose van"/>
    <n v="0"/>
    <n v="92.607212046752565"/>
    <n v="0"/>
    <n v="0"/>
    <n v="0.78"/>
    <n v="0"/>
    <n v="0"/>
    <n v="0.02"/>
    <n v="0.02"/>
    <n v="0.18"/>
    <n v="1"/>
    <n v="0"/>
    <n v="1"/>
    <d v="1900-01-05T15:47:09"/>
    <n v="0"/>
    <n v="72.233625396467005"/>
    <n v="0"/>
    <n v="0"/>
    <n v="1.8521442409350513"/>
    <n v="1.8521442409350513"/>
    <n v="16.669298168415462"/>
    <n v="92.607212046752565"/>
  </r>
  <r>
    <x v="9"/>
    <x v="1"/>
    <x v="1"/>
    <x v="0"/>
    <x v="224"/>
    <x v="0"/>
    <d v="1899-12-30T16:23:15"/>
    <x v="2"/>
    <s v="loose van"/>
    <n v="0"/>
    <n v="79.607212046752565"/>
    <n v="0"/>
    <n v="0"/>
    <n v="0.78"/>
    <n v="0"/>
    <n v="0"/>
    <n v="0.02"/>
    <n v="0.02"/>
    <n v="0.18"/>
    <n v="1"/>
    <n v="0"/>
    <n v="1"/>
    <d v="1900-01-05T16:23:15"/>
    <n v="0"/>
    <n v="62.093625396467004"/>
    <n v="0"/>
    <n v="0"/>
    <n v="1.5921442409350512"/>
    <n v="1.5921442409350512"/>
    <n v="14.329298168415461"/>
    <n v="79.607212046752565"/>
  </r>
  <r>
    <x v="9"/>
    <x v="1"/>
    <x v="1"/>
    <x v="0"/>
    <x v="225"/>
    <x v="0"/>
    <d v="1899-12-30T16:14:12"/>
    <x v="2"/>
    <s v="loose van"/>
    <n v="0"/>
    <n v="99.607212046752565"/>
    <n v="0"/>
    <n v="0"/>
    <n v="0.78"/>
    <n v="0"/>
    <n v="0"/>
    <n v="0.02"/>
    <n v="0.02"/>
    <n v="0.18"/>
    <n v="1"/>
    <n v="0"/>
    <n v="1"/>
    <d v="1900-01-05T16:14:12"/>
    <n v="0"/>
    <n v="77.693625396466999"/>
    <n v="0"/>
    <n v="0"/>
    <n v="1.9921442409350514"/>
    <n v="1.9921442409350514"/>
    <n v="17.92929816841546"/>
    <n v="99.607212046752551"/>
  </r>
  <r>
    <x v="9"/>
    <x v="1"/>
    <x v="1"/>
    <x v="1"/>
    <x v="226"/>
    <x v="0"/>
    <d v="1899-12-30T15:04:26"/>
    <x v="2"/>
    <s v="loose van"/>
    <n v="0"/>
    <n v="94.607212046752565"/>
    <n v="0"/>
    <n v="0"/>
    <n v="0.78"/>
    <n v="0"/>
    <n v="0"/>
    <n v="0.02"/>
    <n v="0.02"/>
    <n v="0.18"/>
    <n v="1"/>
    <n v="0"/>
    <n v="1"/>
    <d v="1900-01-05T15:04:26"/>
    <n v="0"/>
    <n v="73.793625396467007"/>
    <n v="0"/>
    <n v="0"/>
    <n v="1.8921442409350513"/>
    <n v="1.8921442409350513"/>
    <n v="17.029298168415462"/>
    <n v="94.607212046752579"/>
  </r>
  <r>
    <x v="9"/>
    <x v="1"/>
    <x v="1"/>
    <x v="1"/>
    <x v="227"/>
    <x v="0"/>
    <d v="1899-12-30T15:23:47"/>
    <x v="2"/>
    <s v="loose van"/>
    <n v="0"/>
    <n v="99.607212046752565"/>
    <n v="0"/>
    <n v="0"/>
    <n v="0.78"/>
    <n v="0"/>
    <n v="0"/>
    <n v="0.02"/>
    <n v="0.02"/>
    <n v="0.18"/>
    <n v="1"/>
    <n v="0"/>
    <n v="1"/>
    <d v="1900-01-05T15:23:47"/>
    <n v="0"/>
    <n v="77.693625396466999"/>
    <n v="0"/>
    <n v="0"/>
    <n v="1.9921442409350514"/>
    <n v="1.9921442409350514"/>
    <n v="17.92929816841546"/>
    <n v="99.607212046752551"/>
  </r>
  <r>
    <x v="9"/>
    <x v="1"/>
    <x v="1"/>
    <x v="1"/>
    <x v="228"/>
    <x v="0"/>
    <d v="1899-12-30T15:46:50"/>
    <x v="2"/>
    <s v="loose van"/>
    <n v="0"/>
    <n v="81.607212046752565"/>
    <n v="0"/>
    <n v="0"/>
    <n v="0.78"/>
    <n v="0"/>
    <n v="0"/>
    <n v="0.02"/>
    <n v="0.02"/>
    <n v="0.18"/>
    <n v="1"/>
    <n v="0"/>
    <n v="1"/>
    <d v="1900-01-05T15:46:50"/>
    <n v="0"/>
    <n v="63.653625396467"/>
    <n v="0"/>
    <n v="0"/>
    <n v="1.6321442409350513"/>
    <n v="1.6321442409350513"/>
    <n v="14.689298168415462"/>
    <n v="81.607212046752565"/>
  </r>
  <r>
    <x v="9"/>
    <x v="1"/>
    <x v="1"/>
    <x v="1"/>
    <x v="229"/>
    <x v="0"/>
    <d v="1899-12-30T15:38:02"/>
    <x v="2"/>
    <s v="loose van"/>
    <n v="0"/>
    <n v="100.60721204675257"/>
    <n v="0"/>
    <n v="0"/>
    <n v="0.78"/>
    <n v="0"/>
    <n v="0"/>
    <n v="0.02"/>
    <n v="0.02"/>
    <n v="0.18"/>
    <n v="1"/>
    <n v="0"/>
    <n v="1"/>
    <d v="1900-01-05T15:38:02"/>
    <n v="0"/>
    <n v="78.473625396467"/>
    <n v="0"/>
    <n v="0"/>
    <n v="2.0121442409350512"/>
    <n v="2.0121442409350512"/>
    <n v="18.10929816841546"/>
    <n v="100.60721204675258"/>
  </r>
  <r>
    <x v="9"/>
    <x v="1"/>
    <x v="1"/>
    <x v="0"/>
    <x v="230"/>
    <x v="0"/>
    <d v="1899-12-30T16:17:12"/>
    <x v="2"/>
    <s v="loose van"/>
    <n v="0"/>
    <n v="91.607212046752565"/>
    <n v="0"/>
    <n v="0"/>
    <n v="0.78"/>
    <n v="0"/>
    <n v="0"/>
    <n v="0.02"/>
    <n v="0.02"/>
    <n v="0.18"/>
    <n v="1"/>
    <n v="0"/>
    <n v="1"/>
    <d v="1900-01-05T16:17:12"/>
    <n v="0"/>
    <n v="71.453625396467004"/>
    <n v="0"/>
    <n v="0"/>
    <n v="1.8321442409350512"/>
    <n v="1.8321442409350512"/>
    <n v="16.489298168415463"/>
    <n v="91.607212046752565"/>
  </r>
  <r>
    <x v="9"/>
    <x v="1"/>
    <x v="1"/>
    <x v="0"/>
    <x v="231"/>
    <x v="0"/>
    <d v="1899-12-30T16:16:02"/>
    <x v="2"/>
    <s v="loose van"/>
    <n v="0"/>
    <n v="92.607212046752565"/>
    <n v="0"/>
    <n v="0"/>
    <n v="0.78"/>
    <n v="0"/>
    <n v="0"/>
    <n v="0.02"/>
    <n v="0.02"/>
    <n v="0.18"/>
    <n v="1"/>
    <n v="0"/>
    <n v="1"/>
    <d v="1900-01-05T16:16:02"/>
    <n v="0"/>
    <n v="72.233625396467005"/>
    <n v="0"/>
    <n v="0"/>
    <n v="1.8521442409350513"/>
    <n v="1.8521442409350513"/>
    <n v="16.669298168415462"/>
    <n v="92.607212046752565"/>
  </r>
  <r>
    <x v="9"/>
    <x v="1"/>
    <x v="1"/>
    <x v="1"/>
    <x v="232"/>
    <x v="0"/>
    <d v="1899-12-30T15:52:10"/>
    <x v="2"/>
    <s v="loose van"/>
    <n v="0"/>
    <n v="83.607212046752565"/>
    <n v="0"/>
    <n v="0"/>
    <n v="0.78"/>
    <n v="0"/>
    <n v="0"/>
    <n v="0.02"/>
    <n v="0.02"/>
    <n v="0.18"/>
    <n v="1"/>
    <n v="0"/>
    <n v="1"/>
    <d v="1900-01-05T15:52:10"/>
    <n v="0"/>
    <n v="65.213625396467009"/>
    <n v="0"/>
    <n v="0"/>
    <n v="1.6721442409350513"/>
    <n v="1.6721442409350513"/>
    <n v="15.049298168415461"/>
    <n v="83.607212046752579"/>
  </r>
  <r>
    <x v="9"/>
    <x v="1"/>
    <x v="1"/>
    <x v="1"/>
    <x v="233"/>
    <x v="0"/>
    <d v="1899-12-30T15:22:39"/>
    <x v="2"/>
    <s v="loose van"/>
    <n v="0"/>
    <n v="78.607212046752565"/>
    <n v="0"/>
    <n v="0"/>
    <n v="0.78"/>
    <n v="0"/>
    <n v="0"/>
    <n v="0.02"/>
    <n v="0.02"/>
    <n v="0.18"/>
    <n v="1"/>
    <n v="0"/>
    <n v="1"/>
    <d v="1900-01-05T15:22:39"/>
    <n v="0"/>
    <n v="61.313625396467003"/>
    <n v="0"/>
    <n v="0"/>
    <n v="1.5721442409350512"/>
    <n v="1.5721442409350512"/>
    <n v="14.149298168415461"/>
    <n v="78.607212046752565"/>
  </r>
  <r>
    <x v="9"/>
    <x v="1"/>
    <x v="1"/>
    <x v="0"/>
    <x v="234"/>
    <x v="0"/>
    <d v="1899-12-30T16:24:35"/>
    <x v="2"/>
    <s v="loose van"/>
    <n v="0"/>
    <n v="93.607212046752565"/>
    <n v="0"/>
    <n v="0"/>
    <n v="0.78"/>
    <n v="0"/>
    <n v="0"/>
    <n v="0.02"/>
    <n v="0.02"/>
    <n v="0.18"/>
    <n v="1"/>
    <n v="0"/>
    <n v="1"/>
    <d v="1900-01-05T16:24:35"/>
    <n v="0"/>
    <n v="73.013625396467006"/>
    <n v="0"/>
    <n v="0"/>
    <n v="1.8721442409350513"/>
    <n v="1.8721442409350513"/>
    <n v="16.849298168415462"/>
    <n v="93.607212046752579"/>
  </r>
  <r>
    <x v="9"/>
    <x v="1"/>
    <x v="1"/>
    <x v="1"/>
    <x v="235"/>
    <x v="0"/>
    <d v="1899-12-30T15:56:33"/>
    <x v="2"/>
    <s v="loose van"/>
    <n v="0"/>
    <n v="92.607212046752565"/>
    <n v="0"/>
    <n v="0"/>
    <n v="0.78"/>
    <n v="0"/>
    <n v="0"/>
    <n v="0.02"/>
    <n v="0.02"/>
    <n v="0.18"/>
    <n v="1"/>
    <n v="0"/>
    <n v="1"/>
    <d v="1900-01-05T15:56:33"/>
    <n v="0"/>
    <n v="72.233625396467005"/>
    <n v="0"/>
    <n v="0"/>
    <n v="1.8521442409350513"/>
    <n v="1.8521442409350513"/>
    <n v="16.669298168415462"/>
    <n v="92.607212046752565"/>
  </r>
  <r>
    <x v="9"/>
    <x v="1"/>
    <x v="1"/>
    <x v="1"/>
    <x v="236"/>
    <x v="0"/>
    <d v="1899-12-30T15:41:48"/>
    <x v="2"/>
    <s v="loose van"/>
    <n v="0"/>
    <n v="92.607212046752565"/>
    <n v="0"/>
    <n v="0"/>
    <n v="0.78"/>
    <n v="0"/>
    <n v="0"/>
    <n v="0.02"/>
    <n v="0.02"/>
    <n v="0.18"/>
    <n v="1"/>
    <n v="0"/>
    <n v="1"/>
    <d v="1900-01-05T15:41:48"/>
    <n v="0"/>
    <n v="72.233625396467005"/>
    <n v="0"/>
    <n v="0"/>
    <n v="1.8521442409350513"/>
    <n v="1.8521442409350513"/>
    <n v="16.669298168415462"/>
    <n v="92.607212046752565"/>
  </r>
  <r>
    <x v="9"/>
    <x v="1"/>
    <x v="1"/>
    <x v="1"/>
    <x v="237"/>
    <x v="0"/>
    <d v="1899-12-30T15:45:41"/>
    <x v="2"/>
    <s v="loose van"/>
    <n v="0"/>
    <n v="99.607212046752565"/>
    <n v="0"/>
    <n v="0"/>
    <n v="0.78"/>
    <n v="0"/>
    <n v="0"/>
    <n v="0.02"/>
    <n v="0.02"/>
    <n v="0.18"/>
    <n v="1"/>
    <n v="0"/>
    <n v="1"/>
    <d v="1900-01-05T15:45:41"/>
    <n v="0"/>
    <n v="77.693625396466999"/>
    <n v="0"/>
    <n v="0"/>
    <n v="1.9921442409350514"/>
    <n v="1.9921442409350514"/>
    <n v="17.92929816841546"/>
    <n v="99.607212046752551"/>
  </r>
  <r>
    <x v="9"/>
    <x v="1"/>
    <x v="1"/>
    <x v="1"/>
    <x v="238"/>
    <x v="0"/>
    <d v="1899-12-30T15:24:26"/>
    <x v="2"/>
    <s v="loose van"/>
    <n v="0"/>
    <n v="101.60721204675257"/>
    <n v="0"/>
    <n v="0"/>
    <n v="0.78"/>
    <n v="0"/>
    <n v="0"/>
    <n v="0.02"/>
    <n v="0.02"/>
    <n v="0.18"/>
    <n v="1"/>
    <n v="0"/>
    <n v="1"/>
    <d v="1900-01-05T15:24:26"/>
    <n v="0"/>
    <n v="79.253625396467001"/>
    <n v="0"/>
    <n v="0"/>
    <n v="2.0321442409350512"/>
    <n v="2.0321442409350512"/>
    <n v="18.28929816841546"/>
    <n v="101.60721204675257"/>
  </r>
  <r>
    <x v="9"/>
    <x v="1"/>
    <x v="1"/>
    <x v="1"/>
    <x v="239"/>
    <x v="0"/>
    <d v="1899-12-30T15:01:47"/>
    <x v="2"/>
    <s v="loose van"/>
    <n v="0"/>
    <n v="102.60721204675257"/>
    <n v="0"/>
    <n v="0"/>
    <n v="0.78"/>
    <n v="0"/>
    <n v="0"/>
    <n v="0.02"/>
    <n v="0.02"/>
    <n v="0.18"/>
    <n v="1"/>
    <n v="0"/>
    <n v="1"/>
    <d v="1900-01-05T15:01:47"/>
    <n v="0"/>
    <n v="80.033625396467002"/>
    <n v="0"/>
    <n v="0"/>
    <n v="2.0521442409350512"/>
    <n v="2.0521442409350512"/>
    <n v="18.46929816841546"/>
    <n v="102.60721204675257"/>
  </r>
  <r>
    <x v="9"/>
    <x v="1"/>
    <x v="1"/>
    <x v="1"/>
    <x v="240"/>
    <x v="0"/>
    <d v="1899-12-30T15:28:49"/>
    <x v="2"/>
    <s v="loose van"/>
    <n v="0"/>
    <n v="90.607212046752565"/>
    <n v="0"/>
    <n v="0"/>
    <n v="0.78"/>
    <n v="0"/>
    <n v="0"/>
    <n v="0.02"/>
    <n v="0.02"/>
    <n v="0.18"/>
    <n v="1"/>
    <n v="0"/>
    <n v="1"/>
    <d v="1900-01-05T15:28:49"/>
    <n v="0"/>
    <n v="70.673625396467003"/>
    <n v="0"/>
    <n v="0"/>
    <n v="1.8121442409350514"/>
    <n v="1.8121442409350514"/>
    <n v="16.309298168415459"/>
    <n v="90.607212046752579"/>
  </r>
  <r>
    <x v="9"/>
    <x v="1"/>
    <x v="1"/>
    <x v="1"/>
    <x v="241"/>
    <x v="0"/>
    <d v="1899-12-30T15:00:56"/>
    <x v="2"/>
    <s v="loose van"/>
    <n v="0"/>
    <n v="75.607212046752565"/>
    <n v="0"/>
    <n v="0"/>
    <n v="0.78"/>
    <n v="0"/>
    <n v="0"/>
    <n v="0.02"/>
    <n v="0.02"/>
    <n v="0.18"/>
    <n v="1"/>
    <n v="0"/>
    <n v="1"/>
    <d v="1900-01-05T15:00:56"/>
    <n v="0"/>
    <n v="58.973625396467"/>
    <n v="0"/>
    <n v="0"/>
    <n v="1.5121442409350514"/>
    <n v="1.5121442409350514"/>
    <n v="13.609298168415462"/>
    <n v="75.607212046752565"/>
  </r>
  <r>
    <x v="9"/>
    <x v="1"/>
    <x v="1"/>
    <x v="1"/>
    <x v="242"/>
    <x v="0"/>
    <d v="1899-12-30T15:52:01"/>
    <x v="2"/>
    <s v="loose van"/>
    <n v="0"/>
    <n v="90.607212046752565"/>
    <n v="0"/>
    <n v="0"/>
    <n v="0.78"/>
    <n v="0"/>
    <n v="0"/>
    <n v="0.02"/>
    <n v="0.02"/>
    <n v="0.18"/>
    <n v="1"/>
    <n v="0"/>
    <n v="1"/>
    <d v="1900-01-05T15:52:01"/>
    <n v="0"/>
    <n v="70.673625396467003"/>
    <n v="0"/>
    <n v="0"/>
    <n v="1.8121442409350514"/>
    <n v="1.8121442409350514"/>
    <n v="16.309298168415459"/>
    <n v="90.607212046752579"/>
  </r>
  <r>
    <x v="9"/>
    <x v="1"/>
    <x v="1"/>
    <x v="0"/>
    <x v="243"/>
    <x v="0"/>
    <d v="1899-12-30T16:21:05"/>
    <x v="2"/>
    <s v="loose van"/>
    <n v="0"/>
    <n v="83.607212046752565"/>
    <n v="0"/>
    <n v="0"/>
    <n v="0.78"/>
    <n v="0"/>
    <n v="0"/>
    <n v="0.02"/>
    <n v="0.02"/>
    <n v="0.18"/>
    <n v="1"/>
    <n v="0"/>
    <n v="1"/>
    <d v="1900-01-05T16:21:05"/>
    <n v="0"/>
    <n v="65.213625396467009"/>
    <n v="0"/>
    <n v="0"/>
    <n v="1.6721442409350513"/>
    <n v="1.6721442409350513"/>
    <n v="15.049298168415461"/>
    <n v="83.607212046752579"/>
  </r>
  <r>
    <x v="9"/>
    <x v="1"/>
    <x v="1"/>
    <x v="0"/>
    <x v="244"/>
    <x v="0"/>
    <d v="1899-12-30T16:12:42"/>
    <x v="2"/>
    <s v="loose van"/>
    <n v="0"/>
    <n v="78.607212046752565"/>
    <n v="0"/>
    <n v="0"/>
    <n v="0.78"/>
    <n v="0"/>
    <n v="0"/>
    <n v="0.02"/>
    <n v="0.02"/>
    <n v="0.18"/>
    <n v="1"/>
    <n v="0"/>
    <n v="1"/>
    <d v="1900-01-05T16:12:42"/>
    <n v="0"/>
    <n v="61.313625396467003"/>
    <n v="0"/>
    <n v="0"/>
    <n v="1.5721442409350512"/>
    <n v="1.5721442409350512"/>
    <n v="14.149298168415461"/>
    <n v="78.607212046752565"/>
  </r>
  <r>
    <x v="9"/>
    <x v="1"/>
    <x v="1"/>
    <x v="0"/>
    <x v="245"/>
    <x v="0"/>
    <d v="1899-12-30T16:15:17"/>
    <x v="2"/>
    <s v="loose van"/>
    <n v="0"/>
    <n v="92.607212046752565"/>
    <n v="0"/>
    <n v="0"/>
    <n v="0.78"/>
    <n v="0"/>
    <n v="0"/>
    <n v="0.02"/>
    <n v="0.02"/>
    <n v="0.18"/>
    <n v="1"/>
    <n v="0"/>
    <n v="1"/>
    <d v="1900-01-05T16:15:17"/>
    <n v="0"/>
    <n v="72.233625396467005"/>
    <n v="0"/>
    <n v="0"/>
    <n v="1.8521442409350513"/>
    <n v="1.8521442409350513"/>
    <n v="16.669298168415462"/>
    <n v="92.607212046752565"/>
  </r>
  <r>
    <x v="9"/>
    <x v="1"/>
    <x v="1"/>
    <x v="0"/>
    <x v="246"/>
    <x v="0"/>
    <d v="1899-12-30T16:06:02"/>
    <x v="2"/>
    <s v="loose van"/>
    <n v="0"/>
    <n v="93.607212046752565"/>
    <n v="0"/>
    <n v="0"/>
    <n v="0.78"/>
    <n v="0"/>
    <n v="0"/>
    <n v="0.02"/>
    <n v="0.02"/>
    <n v="0.18"/>
    <n v="1"/>
    <n v="0"/>
    <n v="1"/>
    <d v="1900-01-05T16:06:02"/>
    <n v="0"/>
    <n v="73.013625396467006"/>
    <n v="0"/>
    <n v="0"/>
    <n v="1.8721442409350513"/>
    <n v="1.8721442409350513"/>
    <n v="16.849298168415462"/>
    <n v="93.607212046752579"/>
  </r>
  <r>
    <x v="9"/>
    <x v="1"/>
    <x v="1"/>
    <x v="1"/>
    <x v="247"/>
    <x v="0"/>
    <d v="1899-12-30T15:58:51"/>
    <x v="2"/>
    <s v="loose van"/>
    <n v="0"/>
    <n v="81.607212046752565"/>
    <n v="0"/>
    <n v="0"/>
    <n v="0.78"/>
    <n v="0"/>
    <n v="0"/>
    <n v="0.02"/>
    <n v="0.02"/>
    <n v="0.18"/>
    <n v="1"/>
    <n v="0"/>
    <n v="1"/>
    <d v="1900-01-05T15:58:51"/>
    <n v="0"/>
    <n v="63.653625396467"/>
    <n v="0"/>
    <n v="0"/>
    <n v="1.6321442409350513"/>
    <n v="1.6321442409350513"/>
    <n v="14.689298168415462"/>
    <n v="81.607212046752565"/>
  </r>
  <r>
    <x v="9"/>
    <x v="1"/>
    <x v="1"/>
    <x v="1"/>
    <x v="248"/>
    <x v="0"/>
    <d v="1899-12-30T15:16:13"/>
    <x v="2"/>
    <s v="loose van"/>
    <n v="0"/>
    <n v="88.607212046752565"/>
    <n v="0"/>
    <n v="0"/>
    <n v="0.78"/>
    <n v="0"/>
    <n v="0"/>
    <n v="0.02"/>
    <n v="0.02"/>
    <n v="0.18"/>
    <n v="1"/>
    <n v="0"/>
    <n v="1"/>
    <d v="1900-01-05T15:16:13"/>
    <n v="0"/>
    <n v="69.113625396467"/>
    <n v="0"/>
    <n v="0"/>
    <n v="1.7721442409350514"/>
    <n v="1.7721442409350514"/>
    <n v="15.949298168415462"/>
    <n v="88.607212046752565"/>
  </r>
  <r>
    <x v="9"/>
    <x v="1"/>
    <x v="1"/>
    <x v="1"/>
    <x v="249"/>
    <x v="0"/>
    <d v="1899-12-30T15:34:50"/>
    <x v="2"/>
    <s v="loose van"/>
    <n v="0"/>
    <n v="87.607212046752565"/>
    <n v="0"/>
    <n v="0"/>
    <n v="0.78"/>
    <n v="0"/>
    <n v="0"/>
    <n v="0.02"/>
    <n v="0.02"/>
    <n v="0.18"/>
    <n v="1"/>
    <n v="0"/>
    <n v="1"/>
    <d v="1900-01-05T15:34:50"/>
    <n v="0"/>
    <n v="68.333625396466999"/>
    <n v="0"/>
    <n v="0"/>
    <n v="1.7521442409350514"/>
    <n v="1.7521442409350514"/>
    <n v="15.76929816841546"/>
    <n v="87.607212046752565"/>
  </r>
  <r>
    <x v="9"/>
    <x v="1"/>
    <x v="1"/>
    <x v="0"/>
    <x v="250"/>
    <x v="0"/>
    <d v="1899-12-30T16:05:30"/>
    <x v="2"/>
    <s v="loose van"/>
    <n v="0"/>
    <n v="75.607212046752565"/>
    <n v="0"/>
    <n v="0"/>
    <n v="0.78"/>
    <n v="0"/>
    <n v="0"/>
    <n v="0.02"/>
    <n v="0.02"/>
    <n v="0.18"/>
    <n v="1"/>
    <n v="0"/>
    <n v="1"/>
    <d v="1900-01-05T16:05:30"/>
    <n v="0"/>
    <n v="58.973625396467"/>
    <n v="0"/>
    <n v="0"/>
    <n v="1.5121442409350514"/>
    <n v="1.5121442409350514"/>
    <n v="13.609298168415462"/>
    <n v="75.607212046752565"/>
  </r>
  <r>
    <x v="9"/>
    <x v="1"/>
    <x v="1"/>
    <x v="1"/>
    <x v="251"/>
    <x v="0"/>
    <d v="1899-12-30T15:49:12"/>
    <x v="2"/>
    <s v="loose van"/>
    <n v="0"/>
    <n v="83.607212046752565"/>
    <n v="0"/>
    <n v="0"/>
    <n v="0.78"/>
    <n v="0"/>
    <n v="0"/>
    <n v="0.02"/>
    <n v="0.02"/>
    <n v="0.18"/>
    <n v="1"/>
    <n v="0"/>
    <n v="1"/>
    <d v="1900-01-05T15:49:12"/>
    <n v="0"/>
    <n v="65.213625396467009"/>
    <n v="0"/>
    <n v="0"/>
    <n v="1.6721442409350513"/>
    <n v="1.6721442409350513"/>
    <n v="15.049298168415461"/>
    <n v="83.607212046752579"/>
  </r>
  <r>
    <x v="9"/>
    <x v="1"/>
    <x v="1"/>
    <x v="0"/>
    <x v="252"/>
    <x v="0"/>
    <d v="1899-12-30T16:00:39"/>
    <x v="2"/>
    <s v="loose van"/>
    <n v="0"/>
    <n v="80.607212046752565"/>
    <n v="0"/>
    <n v="0"/>
    <n v="0.78"/>
    <n v="0"/>
    <n v="0"/>
    <n v="0.02"/>
    <n v="0.02"/>
    <n v="0.18"/>
    <n v="1"/>
    <n v="0"/>
    <n v="1"/>
    <d v="1900-01-05T16:00:39"/>
    <n v="0"/>
    <n v="62.873625396467006"/>
    <n v="0"/>
    <n v="0"/>
    <n v="1.6121442409350513"/>
    <n v="1.6121442409350513"/>
    <n v="14.50929816841546"/>
    <n v="80.607212046752565"/>
  </r>
  <r>
    <x v="9"/>
    <x v="1"/>
    <x v="1"/>
    <x v="1"/>
    <x v="253"/>
    <x v="0"/>
    <d v="1899-12-30T15:07:47"/>
    <x v="2"/>
    <s v="loose van"/>
    <n v="0"/>
    <n v="82.607212046752565"/>
    <n v="0"/>
    <n v="0"/>
    <n v="0.78"/>
    <n v="0"/>
    <n v="0"/>
    <n v="0.02"/>
    <n v="0.02"/>
    <n v="0.18"/>
    <n v="1"/>
    <n v="0"/>
    <n v="1"/>
    <d v="1900-01-05T15:07:47"/>
    <n v="0"/>
    <n v="64.433625396467008"/>
    <n v="0"/>
    <n v="0"/>
    <n v="1.6521442409350513"/>
    <n v="1.6521442409350513"/>
    <n v="14.869298168415462"/>
    <n v="82.607212046752579"/>
  </r>
  <r>
    <x v="9"/>
    <x v="1"/>
    <x v="1"/>
    <x v="1"/>
    <x v="254"/>
    <x v="0"/>
    <d v="1899-12-30T15:03:40"/>
    <x v="2"/>
    <s v="loose van"/>
    <n v="0"/>
    <n v="96.607212046752565"/>
    <n v="0"/>
    <n v="0"/>
    <n v="0.78"/>
    <n v="0"/>
    <n v="0"/>
    <n v="0.02"/>
    <n v="0.02"/>
    <n v="0.18"/>
    <n v="1"/>
    <n v="0"/>
    <n v="1"/>
    <d v="1900-01-05T15:03:40"/>
    <n v="0"/>
    <n v="75.35362539646701"/>
    <n v="0"/>
    <n v="0"/>
    <n v="1.9321442409350513"/>
    <n v="1.9321442409350513"/>
    <n v="17.389298168415461"/>
    <n v="96.607212046752565"/>
  </r>
  <r>
    <x v="9"/>
    <x v="1"/>
    <x v="1"/>
    <x v="1"/>
    <x v="255"/>
    <x v="0"/>
    <d v="1899-12-30T15:37:46"/>
    <x v="2"/>
    <s v="loose van"/>
    <n v="0"/>
    <n v="73.607212046752565"/>
    <n v="0"/>
    <n v="0"/>
    <n v="0.78"/>
    <n v="0"/>
    <n v="0"/>
    <n v="0.02"/>
    <n v="0.02"/>
    <n v="0.18"/>
    <n v="1"/>
    <n v="0"/>
    <n v="1"/>
    <d v="1900-01-05T15:37:46"/>
    <n v="0"/>
    <n v="57.413625396467005"/>
    <n v="0"/>
    <n v="0"/>
    <n v="1.4721442409350514"/>
    <n v="1.4721442409350514"/>
    <n v="13.249298168415461"/>
    <n v="73.607212046752565"/>
  </r>
  <r>
    <x v="9"/>
    <x v="1"/>
    <x v="1"/>
    <x v="1"/>
    <x v="256"/>
    <x v="0"/>
    <d v="1899-12-30T15:31:59"/>
    <x v="2"/>
    <s v="loose van"/>
    <n v="0"/>
    <n v="91.607212046752565"/>
    <n v="0"/>
    <n v="0"/>
    <n v="0.78"/>
    <n v="0"/>
    <n v="0"/>
    <n v="0.02"/>
    <n v="0.02"/>
    <n v="0.18"/>
    <n v="1"/>
    <n v="0"/>
    <n v="1"/>
    <d v="1900-01-05T15:31:59"/>
    <n v="0"/>
    <n v="71.453625396467004"/>
    <n v="0"/>
    <n v="0"/>
    <n v="1.8321442409350512"/>
    <n v="1.8321442409350512"/>
    <n v="16.489298168415463"/>
    <n v="91.607212046752565"/>
  </r>
  <r>
    <x v="9"/>
    <x v="1"/>
    <x v="1"/>
    <x v="0"/>
    <x v="257"/>
    <x v="0"/>
    <d v="1899-12-30T16:17:08"/>
    <x v="2"/>
    <s v="loose van"/>
    <n v="0"/>
    <n v="104.60721204675257"/>
    <n v="0"/>
    <n v="0"/>
    <n v="0.78"/>
    <n v="0"/>
    <n v="0"/>
    <n v="0.02"/>
    <n v="0.02"/>
    <n v="0.18"/>
    <n v="1"/>
    <n v="0"/>
    <n v="1"/>
    <d v="1900-01-05T16:17:08"/>
    <n v="0"/>
    <n v="81.593625396467004"/>
    <n v="0"/>
    <n v="0"/>
    <n v="2.0921442409350512"/>
    <n v="2.0921442409350512"/>
    <n v="18.829298168415463"/>
    <n v="104.60721204675258"/>
  </r>
  <r>
    <x v="9"/>
    <x v="1"/>
    <x v="1"/>
    <x v="1"/>
    <x v="258"/>
    <x v="0"/>
    <d v="1899-12-30T15:01:40"/>
    <x v="2"/>
    <s v="loose van"/>
    <n v="0"/>
    <n v="74.607212046752565"/>
    <n v="0"/>
    <n v="0"/>
    <n v="0.78"/>
    <n v="0"/>
    <n v="0"/>
    <n v="0.02"/>
    <n v="0.02"/>
    <n v="0.18"/>
    <n v="1"/>
    <n v="0"/>
    <n v="1"/>
    <d v="1900-01-05T15:01:40"/>
    <n v="0"/>
    <n v="58.193625396467006"/>
    <n v="0"/>
    <n v="0"/>
    <n v="1.4921442409350514"/>
    <n v="1.4921442409350514"/>
    <n v="13.42929816841546"/>
    <n v="74.607212046752579"/>
  </r>
  <r>
    <x v="9"/>
    <x v="1"/>
    <x v="1"/>
    <x v="1"/>
    <x v="259"/>
    <x v="0"/>
    <d v="1899-12-30T15:19:10"/>
    <x v="2"/>
    <s v="loose van"/>
    <n v="0"/>
    <n v="92.607212046752565"/>
    <n v="0"/>
    <n v="0"/>
    <n v="0.78"/>
    <n v="0"/>
    <n v="0"/>
    <n v="0.02"/>
    <n v="0.02"/>
    <n v="0.18"/>
    <n v="1"/>
    <n v="0"/>
    <n v="1"/>
    <d v="1900-01-05T15:19:10"/>
    <n v="0"/>
    <n v="72.233625396467005"/>
    <n v="0"/>
    <n v="0"/>
    <n v="1.8521442409350513"/>
    <n v="1.8521442409350513"/>
    <n v="16.669298168415462"/>
    <n v="92.607212046752565"/>
  </r>
  <r>
    <x v="9"/>
    <x v="1"/>
    <x v="1"/>
    <x v="0"/>
    <x v="260"/>
    <x v="0"/>
    <d v="1899-12-30T16:15:54"/>
    <x v="2"/>
    <s v="loose van"/>
    <n v="0"/>
    <n v="72.607212046752565"/>
    <n v="0"/>
    <n v="0"/>
    <n v="0.78"/>
    <n v="0"/>
    <n v="0"/>
    <n v="0.02"/>
    <n v="0.02"/>
    <n v="0.18"/>
    <n v="1"/>
    <n v="0"/>
    <n v="1"/>
    <d v="1900-01-05T16:15:54"/>
    <n v="0"/>
    <n v="56.633625396467004"/>
    <n v="0"/>
    <n v="0"/>
    <n v="1.4521442409350513"/>
    <n v="1.4521442409350513"/>
    <n v="13.069298168415461"/>
    <n v="72.607212046752565"/>
  </r>
  <r>
    <x v="9"/>
    <x v="1"/>
    <x v="1"/>
    <x v="1"/>
    <x v="261"/>
    <x v="0"/>
    <d v="1899-12-30T15:45:12"/>
    <x v="2"/>
    <s v="loose van"/>
    <n v="0"/>
    <n v="82.607212046752565"/>
    <n v="0"/>
    <n v="0"/>
    <n v="0.78"/>
    <n v="0"/>
    <n v="0"/>
    <n v="0.02"/>
    <n v="0.02"/>
    <n v="0.18"/>
    <n v="1"/>
    <n v="0"/>
    <n v="1"/>
    <d v="1900-01-05T15:45:12"/>
    <n v="0"/>
    <n v="64.433625396467008"/>
    <n v="0"/>
    <n v="0"/>
    <n v="1.6521442409350513"/>
    <n v="1.6521442409350513"/>
    <n v="14.869298168415462"/>
    <n v="82.607212046752579"/>
  </r>
  <r>
    <x v="9"/>
    <x v="1"/>
    <x v="1"/>
    <x v="1"/>
    <x v="262"/>
    <x v="0"/>
    <d v="1899-12-30T15:15:16"/>
    <x v="2"/>
    <s v="loose van"/>
    <n v="0"/>
    <n v="101.60721204675257"/>
    <n v="0"/>
    <n v="0"/>
    <n v="0.78"/>
    <n v="0"/>
    <n v="0"/>
    <n v="0.02"/>
    <n v="0.02"/>
    <n v="0.18"/>
    <n v="1"/>
    <n v="0"/>
    <n v="1"/>
    <d v="1900-01-05T15:15:16"/>
    <n v="0"/>
    <n v="79.253625396467001"/>
    <n v="0"/>
    <n v="0"/>
    <n v="2.0321442409350512"/>
    <n v="2.0321442409350512"/>
    <n v="18.28929816841546"/>
    <n v="101.60721204675257"/>
  </r>
  <r>
    <x v="9"/>
    <x v="1"/>
    <x v="1"/>
    <x v="1"/>
    <x v="263"/>
    <x v="0"/>
    <d v="1899-12-30T15:39:39"/>
    <x v="2"/>
    <s v="loose van"/>
    <n v="0"/>
    <n v="77.607212046752565"/>
    <n v="0"/>
    <n v="0"/>
    <n v="0.78"/>
    <n v="0"/>
    <n v="0"/>
    <n v="0.02"/>
    <n v="0.02"/>
    <n v="0.18"/>
    <n v="1"/>
    <n v="0"/>
    <n v="1"/>
    <d v="1900-01-05T15:39:39"/>
    <n v="0"/>
    <n v="60.533625396467002"/>
    <n v="0"/>
    <n v="0"/>
    <n v="1.5521442409350514"/>
    <n v="1.5521442409350514"/>
    <n v="13.969298168415461"/>
    <n v="77.607212046752565"/>
  </r>
  <r>
    <x v="9"/>
    <x v="1"/>
    <x v="1"/>
    <x v="1"/>
    <x v="264"/>
    <x v="0"/>
    <d v="1899-12-30T15:53:53"/>
    <x v="2"/>
    <s v="loose van"/>
    <n v="0"/>
    <n v="86.607212046752565"/>
    <n v="0"/>
    <n v="0"/>
    <n v="0.78"/>
    <n v="0"/>
    <n v="0"/>
    <n v="0.02"/>
    <n v="0.02"/>
    <n v="0.18"/>
    <n v="1"/>
    <n v="0"/>
    <n v="1"/>
    <d v="1900-01-05T15:53:53"/>
    <n v="0"/>
    <n v="67.553625396466998"/>
    <n v="0"/>
    <n v="0"/>
    <n v="1.7321442409350514"/>
    <n v="1.7321442409350514"/>
    <n v="15.589298168415461"/>
    <n v="86.607212046752579"/>
  </r>
  <r>
    <x v="9"/>
    <x v="1"/>
    <x v="1"/>
    <x v="0"/>
    <x v="265"/>
    <x v="0"/>
    <d v="1899-12-30T16:19:35"/>
    <x v="2"/>
    <s v="loose van"/>
    <n v="0"/>
    <n v="80.607212046752565"/>
    <n v="0"/>
    <n v="0"/>
    <n v="0.78"/>
    <n v="0"/>
    <n v="0"/>
    <n v="0.02"/>
    <n v="0.02"/>
    <n v="0.18"/>
    <n v="1"/>
    <n v="0"/>
    <n v="1"/>
    <d v="1900-01-05T16:19:35"/>
    <n v="0"/>
    <n v="62.873625396467006"/>
    <n v="0"/>
    <n v="0"/>
    <n v="1.6121442409350513"/>
    <n v="1.6121442409350513"/>
    <n v="14.50929816841546"/>
    <n v="80.607212046752565"/>
  </r>
  <r>
    <x v="9"/>
    <x v="1"/>
    <x v="1"/>
    <x v="1"/>
    <x v="266"/>
    <x v="0"/>
    <d v="1899-12-30T15:55:03"/>
    <x v="2"/>
    <s v="loose van"/>
    <n v="0"/>
    <n v="83.607212046752565"/>
    <n v="0"/>
    <n v="0"/>
    <n v="0.78"/>
    <n v="0"/>
    <n v="0"/>
    <n v="0.02"/>
    <n v="0.02"/>
    <n v="0.18"/>
    <n v="1"/>
    <n v="0"/>
    <n v="1"/>
    <d v="1900-01-05T15:55:03"/>
    <n v="0"/>
    <n v="65.213625396467009"/>
    <n v="0"/>
    <n v="0"/>
    <n v="1.6721442409350513"/>
    <n v="1.6721442409350513"/>
    <n v="15.049298168415461"/>
    <n v="83.607212046752579"/>
  </r>
  <r>
    <x v="9"/>
    <x v="1"/>
    <x v="1"/>
    <x v="0"/>
    <x v="267"/>
    <x v="0"/>
    <d v="1899-12-30T16:11:32"/>
    <x v="2"/>
    <s v="loose van"/>
    <n v="0"/>
    <n v="83.607212046752565"/>
    <n v="0"/>
    <n v="0"/>
    <n v="0.78"/>
    <n v="0"/>
    <n v="0"/>
    <n v="0.02"/>
    <n v="0.02"/>
    <n v="0.18"/>
    <n v="1"/>
    <n v="0"/>
    <n v="1"/>
    <d v="1900-01-05T16:11:32"/>
    <n v="0"/>
    <n v="65.213625396467009"/>
    <n v="0"/>
    <n v="0"/>
    <n v="1.6721442409350513"/>
    <n v="1.6721442409350513"/>
    <n v="15.049298168415461"/>
    <n v="83.607212046752579"/>
  </r>
  <r>
    <x v="9"/>
    <x v="1"/>
    <x v="1"/>
    <x v="0"/>
    <x v="268"/>
    <x v="0"/>
    <d v="1899-12-30T16:18:05"/>
    <x v="2"/>
    <s v="loose van"/>
    <n v="0"/>
    <n v="77.607212046752565"/>
    <n v="0"/>
    <n v="0"/>
    <n v="0.78"/>
    <n v="0"/>
    <n v="0"/>
    <n v="0.02"/>
    <n v="0.02"/>
    <n v="0.18"/>
    <n v="1"/>
    <n v="0"/>
    <n v="1"/>
    <d v="1900-01-05T16:18:05"/>
    <n v="0"/>
    <n v="60.533625396467002"/>
    <n v="0"/>
    <n v="0"/>
    <n v="1.5521442409350514"/>
    <n v="1.5521442409350514"/>
    <n v="13.969298168415461"/>
    <n v="77.607212046752565"/>
  </r>
  <r>
    <x v="9"/>
    <x v="1"/>
    <x v="1"/>
    <x v="1"/>
    <x v="269"/>
    <x v="0"/>
    <d v="1899-12-30T15:44:22"/>
    <x v="2"/>
    <s v="loose van"/>
    <n v="0"/>
    <n v="91.607212046752565"/>
    <n v="0"/>
    <n v="0"/>
    <n v="0.78"/>
    <n v="0"/>
    <n v="0"/>
    <n v="0.02"/>
    <n v="0.02"/>
    <n v="0.18"/>
    <n v="1"/>
    <n v="0"/>
    <n v="1"/>
    <d v="1900-01-05T15:44:22"/>
    <n v="0"/>
    <n v="71.453625396467004"/>
    <n v="0"/>
    <n v="0"/>
    <n v="1.8321442409350512"/>
    <n v="1.8321442409350512"/>
    <n v="16.489298168415463"/>
    <n v="91.607212046752565"/>
  </r>
  <r>
    <x v="9"/>
    <x v="1"/>
    <x v="1"/>
    <x v="1"/>
    <x v="270"/>
    <x v="0"/>
    <d v="1899-12-30T15:15:33"/>
    <x v="2"/>
    <s v="loose van"/>
    <n v="0"/>
    <n v="101.60721204675257"/>
    <n v="0"/>
    <n v="0"/>
    <n v="0.78"/>
    <n v="0"/>
    <n v="0"/>
    <n v="0.02"/>
    <n v="0.02"/>
    <n v="0.18"/>
    <n v="1"/>
    <n v="0"/>
    <n v="1"/>
    <d v="1900-01-05T15:15:33"/>
    <n v="0"/>
    <n v="79.253625396467001"/>
    <n v="0"/>
    <n v="0"/>
    <n v="2.0321442409350512"/>
    <n v="2.0321442409350512"/>
    <n v="18.28929816841546"/>
    <n v="101.60721204675257"/>
  </r>
  <r>
    <x v="9"/>
    <x v="1"/>
    <x v="1"/>
    <x v="1"/>
    <x v="271"/>
    <x v="0"/>
    <d v="1899-12-30T15:01:13"/>
    <x v="2"/>
    <s v="loose van"/>
    <n v="0"/>
    <n v="90.607212046752565"/>
    <n v="0"/>
    <n v="0"/>
    <n v="0.78"/>
    <n v="0"/>
    <n v="0"/>
    <n v="0.02"/>
    <n v="0.02"/>
    <n v="0.18"/>
    <n v="1"/>
    <n v="0"/>
    <n v="1"/>
    <d v="1900-01-05T15:01:13"/>
    <n v="0"/>
    <n v="70.673625396467003"/>
    <n v="0"/>
    <n v="0"/>
    <n v="1.8121442409350514"/>
    <n v="1.8121442409350514"/>
    <n v="16.309298168415459"/>
    <n v="90.607212046752579"/>
  </r>
  <r>
    <x v="9"/>
    <x v="1"/>
    <x v="1"/>
    <x v="0"/>
    <x v="272"/>
    <x v="0"/>
    <d v="1899-12-30T16:09:32"/>
    <x v="2"/>
    <s v="loose van"/>
    <n v="0"/>
    <n v="101.60721204675257"/>
    <n v="0"/>
    <n v="0"/>
    <n v="0.78"/>
    <n v="0"/>
    <n v="0"/>
    <n v="0.02"/>
    <n v="0.02"/>
    <n v="0.18"/>
    <n v="1"/>
    <n v="0"/>
    <n v="1"/>
    <d v="1900-01-05T16:09:32"/>
    <n v="0"/>
    <n v="79.253625396467001"/>
    <n v="0"/>
    <n v="0"/>
    <n v="2.0321442409350512"/>
    <n v="2.0321442409350512"/>
    <n v="18.28929816841546"/>
    <n v="101.60721204675257"/>
  </r>
  <r>
    <x v="9"/>
    <x v="1"/>
    <x v="1"/>
    <x v="0"/>
    <x v="273"/>
    <x v="0"/>
    <d v="1899-12-30T16:00:36"/>
    <x v="2"/>
    <s v="loose van"/>
    <n v="0"/>
    <n v="78.607212046752565"/>
    <n v="0"/>
    <n v="0"/>
    <n v="0.78"/>
    <n v="0"/>
    <n v="0"/>
    <n v="0.02"/>
    <n v="0.02"/>
    <n v="0.18"/>
    <n v="1"/>
    <n v="0"/>
    <n v="1"/>
    <d v="1900-01-05T16:00:36"/>
    <n v="0"/>
    <n v="61.313625396467003"/>
    <n v="0"/>
    <n v="0"/>
    <n v="1.5721442409350512"/>
    <n v="1.5721442409350512"/>
    <n v="14.149298168415461"/>
    <n v="78.607212046752565"/>
  </r>
  <r>
    <x v="9"/>
    <x v="1"/>
    <x v="1"/>
    <x v="1"/>
    <x v="274"/>
    <x v="0"/>
    <d v="1899-12-30T15:39:57"/>
    <x v="2"/>
    <s v="loose van"/>
    <n v="0"/>
    <n v="75.607212046752565"/>
    <n v="0"/>
    <n v="0"/>
    <n v="0.78"/>
    <n v="0"/>
    <n v="0"/>
    <n v="0.02"/>
    <n v="0.02"/>
    <n v="0.18"/>
    <n v="1"/>
    <n v="0"/>
    <n v="1"/>
    <d v="1900-01-05T15:39:57"/>
    <n v="0"/>
    <n v="58.973625396467"/>
    <n v="0"/>
    <n v="0"/>
    <n v="1.5121442409350514"/>
    <n v="1.5121442409350514"/>
    <n v="13.609298168415462"/>
    <n v="75.607212046752565"/>
  </r>
  <r>
    <x v="9"/>
    <x v="1"/>
    <x v="1"/>
    <x v="1"/>
    <x v="275"/>
    <x v="0"/>
    <d v="1899-12-30T15:47:14"/>
    <x v="2"/>
    <s v="loose van"/>
    <n v="0"/>
    <n v="98.607212046752565"/>
    <n v="0"/>
    <n v="0"/>
    <n v="0.78"/>
    <n v="0"/>
    <n v="0"/>
    <n v="0.02"/>
    <n v="0.02"/>
    <n v="0.18"/>
    <n v="1"/>
    <n v="0"/>
    <n v="1"/>
    <d v="1900-01-05T15:47:14"/>
    <n v="0"/>
    <n v="76.913625396466998"/>
    <n v="0"/>
    <n v="0"/>
    <n v="1.9721442409350514"/>
    <n v="1.9721442409350514"/>
    <n v="17.749298168415461"/>
    <n v="98.607212046752565"/>
  </r>
  <r>
    <x v="9"/>
    <x v="1"/>
    <x v="1"/>
    <x v="0"/>
    <x v="276"/>
    <x v="0"/>
    <d v="1899-12-30T16:10:16"/>
    <x v="2"/>
    <s v="loose van"/>
    <n v="0"/>
    <n v="94.607212046752565"/>
    <n v="0"/>
    <n v="0"/>
    <n v="0.78"/>
    <n v="0"/>
    <n v="0"/>
    <n v="0.02"/>
    <n v="0.02"/>
    <n v="0.18"/>
    <n v="1"/>
    <n v="0"/>
    <n v="1"/>
    <d v="1900-01-05T16:10:16"/>
    <n v="0"/>
    <n v="73.793625396467007"/>
    <n v="0"/>
    <n v="0"/>
    <n v="1.8921442409350513"/>
    <n v="1.8921442409350513"/>
    <n v="17.029298168415462"/>
    <n v="94.607212046752579"/>
  </r>
  <r>
    <x v="9"/>
    <x v="1"/>
    <x v="1"/>
    <x v="0"/>
    <x v="277"/>
    <x v="0"/>
    <d v="1899-12-30T16:24:50"/>
    <x v="2"/>
    <s v="loose van"/>
    <n v="0"/>
    <n v="81.607212046752565"/>
    <n v="0"/>
    <n v="0"/>
    <n v="0.78"/>
    <n v="0"/>
    <n v="0"/>
    <n v="0.02"/>
    <n v="0.02"/>
    <n v="0.18"/>
    <n v="1"/>
    <n v="0"/>
    <n v="1"/>
    <d v="1900-01-05T16:24:50"/>
    <n v="0"/>
    <n v="63.653625396467"/>
    <n v="0"/>
    <n v="0"/>
    <n v="1.6321442409350513"/>
    <n v="1.6321442409350513"/>
    <n v="14.689298168415462"/>
    <n v="81.607212046752565"/>
  </r>
  <r>
    <x v="9"/>
    <x v="1"/>
    <x v="1"/>
    <x v="1"/>
    <x v="278"/>
    <x v="0"/>
    <d v="1899-12-30T15:11:02"/>
    <x v="2"/>
    <s v="loose van"/>
    <n v="0"/>
    <n v="101.60721204675257"/>
    <n v="0"/>
    <n v="0"/>
    <n v="0.78"/>
    <n v="0"/>
    <n v="0"/>
    <n v="0.02"/>
    <n v="0.02"/>
    <n v="0.18"/>
    <n v="1"/>
    <n v="0"/>
    <n v="1"/>
    <d v="1900-01-05T15:11:02"/>
    <n v="0"/>
    <n v="79.253625396467001"/>
    <n v="0"/>
    <n v="0"/>
    <n v="2.0321442409350512"/>
    <n v="2.0321442409350512"/>
    <n v="18.28929816841546"/>
    <n v="101.60721204675257"/>
  </r>
  <r>
    <x v="9"/>
    <x v="1"/>
    <x v="1"/>
    <x v="0"/>
    <x v="279"/>
    <x v="0"/>
    <d v="1899-12-30T16:16:26"/>
    <x v="2"/>
    <s v="loose van"/>
    <n v="0"/>
    <n v="82.607212046752565"/>
    <n v="0"/>
    <n v="0"/>
    <n v="0.78"/>
    <n v="0"/>
    <n v="0"/>
    <n v="0.02"/>
    <n v="0.02"/>
    <n v="0.18"/>
    <n v="1"/>
    <n v="0"/>
    <n v="1"/>
    <d v="1900-01-05T16:16:26"/>
    <n v="0"/>
    <n v="64.433625396467008"/>
    <n v="0"/>
    <n v="0"/>
    <n v="1.6521442409350513"/>
    <n v="1.6521442409350513"/>
    <n v="14.869298168415462"/>
    <n v="82.607212046752579"/>
  </r>
  <r>
    <x v="9"/>
    <x v="1"/>
    <x v="1"/>
    <x v="1"/>
    <x v="280"/>
    <x v="0"/>
    <d v="1899-12-30T15:20:36"/>
    <x v="2"/>
    <s v="loose van"/>
    <n v="0"/>
    <n v="74.607212046752565"/>
    <n v="0"/>
    <n v="0"/>
    <n v="0.78"/>
    <n v="0"/>
    <n v="0"/>
    <n v="0.02"/>
    <n v="0.02"/>
    <n v="0.18"/>
    <n v="1"/>
    <n v="0"/>
    <n v="1"/>
    <d v="1900-01-05T15:20:36"/>
    <n v="0"/>
    <n v="58.193625396467006"/>
    <n v="0"/>
    <n v="0"/>
    <n v="1.4921442409350514"/>
    <n v="1.4921442409350514"/>
    <n v="13.42929816841546"/>
    <n v="74.607212046752579"/>
  </r>
  <r>
    <x v="9"/>
    <x v="1"/>
    <x v="1"/>
    <x v="0"/>
    <x v="281"/>
    <x v="0"/>
    <d v="1899-12-30T16:11:11"/>
    <x v="2"/>
    <s v="loose van"/>
    <n v="0"/>
    <n v="78.607212046752565"/>
    <n v="0"/>
    <n v="0"/>
    <n v="0.78"/>
    <n v="0"/>
    <n v="0"/>
    <n v="0.02"/>
    <n v="0.02"/>
    <n v="0.18"/>
    <n v="1"/>
    <n v="0"/>
    <n v="1"/>
    <d v="1900-01-05T16:11:11"/>
    <n v="0"/>
    <n v="61.313625396467003"/>
    <n v="0"/>
    <n v="0"/>
    <n v="1.5721442409350512"/>
    <n v="1.5721442409350512"/>
    <n v="14.149298168415461"/>
    <n v="78.607212046752565"/>
  </r>
  <r>
    <x v="9"/>
    <x v="1"/>
    <x v="1"/>
    <x v="0"/>
    <x v="282"/>
    <x v="0"/>
    <d v="1899-12-30T16:22:54"/>
    <x v="2"/>
    <s v="loose van"/>
    <n v="0"/>
    <n v="101.60721204675257"/>
    <n v="0"/>
    <n v="0"/>
    <n v="0.78"/>
    <n v="0"/>
    <n v="0"/>
    <n v="0.02"/>
    <n v="0.02"/>
    <n v="0.18"/>
    <n v="1"/>
    <n v="0"/>
    <n v="1"/>
    <d v="1900-01-05T16:22:54"/>
    <n v="0"/>
    <n v="79.253625396467001"/>
    <n v="0"/>
    <n v="0"/>
    <n v="2.0321442409350512"/>
    <n v="2.0321442409350512"/>
    <n v="18.28929816841546"/>
    <n v="101.60721204675257"/>
  </r>
  <r>
    <x v="9"/>
    <x v="1"/>
    <x v="1"/>
    <x v="1"/>
    <x v="283"/>
    <x v="0"/>
    <d v="1899-12-30T15:42:00"/>
    <x v="2"/>
    <s v="loose van"/>
    <n v="0"/>
    <n v="104.60721204675257"/>
    <n v="0"/>
    <n v="0"/>
    <n v="0.78"/>
    <n v="0"/>
    <n v="0"/>
    <n v="0.02"/>
    <n v="0.02"/>
    <n v="0.18"/>
    <n v="1"/>
    <n v="0"/>
    <n v="1"/>
    <d v="1900-01-05T15:42:00"/>
    <n v="0"/>
    <n v="81.593625396467004"/>
    <n v="0"/>
    <n v="0"/>
    <n v="2.0921442409350512"/>
    <n v="2.0921442409350512"/>
    <n v="18.829298168415463"/>
    <n v="104.60721204675258"/>
  </r>
  <r>
    <x v="9"/>
    <x v="1"/>
    <x v="1"/>
    <x v="0"/>
    <x v="284"/>
    <x v="0"/>
    <d v="1899-12-30T16:23:38"/>
    <x v="2"/>
    <s v="loose van"/>
    <n v="0"/>
    <n v="85.607212046752565"/>
    <n v="0"/>
    <n v="0"/>
    <n v="0.78"/>
    <n v="0"/>
    <n v="0"/>
    <n v="0.02"/>
    <n v="0.02"/>
    <n v="0.18"/>
    <n v="1"/>
    <n v="0"/>
    <n v="1"/>
    <d v="1900-01-05T16:23:38"/>
    <n v="0"/>
    <n v="66.773625396466997"/>
    <n v="0"/>
    <n v="0"/>
    <n v="1.7121442409350514"/>
    <n v="1.7121442409350514"/>
    <n v="15.409298168415461"/>
    <n v="85.607212046752551"/>
  </r>
  <r>
    <x v="9"/>
    <x v="1"/>
    <x v="1"/>
    <x v="1"/>
    <x v="285"/>
    <x v="0"/>
    <d v="1899-12-30T15:24:52"/>
    <x v="2"/>
    <s v="loose van"/>
    <n v="0"/>
    <n v="80.607212046752565"/>
    <n v="0"/>
    <n v="0"/>
    <n v="0.78"/>
    <n v="0"/>
    <n v="0"/>
    <n v="0.02"/>
    <n v="0.02"/>
    <n v="0.18"/>
    <n v="1"/>
    <n v="0"/>
    <n v="1"/>
    <d v="1900-01-05T15:24:52"/>
    <n v="0"/>
    <n v="62.873625396467006"/>
    <n v="0"/>
    <n v="0"/>
    <n v="1.6121442409350513"/>
    <n v="1.6121442409350513"/>
    <n v="14.50929816841546"/>
    <n v="80.607212046752565"/>
  </r>
  <r>
    <x v="9"/>
    <x v="1"/>
    <x v="1"/>
    <x v="1"/>
    <x v="286"/>
    <x v="0"/>
    <d v="1899-12-30T15:24:41"/>
    <x v="2"/>
    <s v="loose van"/>
    <n v="0"/>
    <n v="100.60721204675257"/>
    <n v="0"/>
    <n v="0"/>
    <n v="0.78"/>
    <n v="0"/>
    <n v="0"/>
    <n v="0.02"/>
    <n v="0.02"/>
    <n v="0.18"/>
    <n v="1"/>
    <n v="0"/>
    <n v="1"/>
    <d v="1900-01-05T15:24:41"/>
    <n v="0"/>
    <n v="78.473625396467"/>
    <n v="0"/>
    <n v="0"/>
    <n v="2.0121442409350512"/>
    <n v="2.0121442409350512"/>
    <n v="18.10929816841546"/>
    <n v="100.60721204675258"/>
  </r>
  <r>
    <x v="9"/>
    <x v="1"/>
    <x v="1"/>
    <x v="1"/>
    <x v="287"/>
    <x v="0"/>
    <d v="1899-12-30T15:16:28"/>
    <x v="2"/>
    <s v="loose van"/>
    <n v="0"/>
    <n v="84.607212046752565"/>
    <n v="0"/>
    <n v="0"/>
    <n v="0.78"/>
    <n v="0"/>
    <n v="0"/>
    <n v="0.02"/>
    <n v="0.02"/>
    <n v="0.18"/>
    <n v="1"/>
    <n v="0"/>
    <n v="1"/>
    <d v="1900-01-05T15:16:28"/>
    <n v="0"/>
    <n v="65.993625396466996"/>
    <n v="0"/>
    <n v="0"/>
    <n v="1.6921442409350513"/>
    <n v="1.6921442409350513"/>
    <n v="15.229298168415461"/>
    <n v="84.607212046752551"/>
  </r>
  <r>
    <x v="9"/>
    <x v="1"/>
    <x v="1"/>
    <x v="1"/>
    <x v="288"/>
    <x v="0"/>
    <d v="1899-12-30T15:01:50"/>
    <x v="2"/>
    <s v="loose van"/>
    <n v="0"/>
    <n v="104.60721204675257"/>
    <n v="0"/>
    <n v="0"/>
    <n v="0.78"/>
    <n v="0"/>
    <n v="0"/>
    <n v="0.02"/>
    <n v="0.02"/>
    <n v="0.18"/>
    <n v="1"/>
    <n v="0"/>
    <n v="1"/>
    <d v="1900-01-05T15:01:50"/>
    <n v="0"/>
    <n v="81.593625396467004"/>
    <n v="0"/>
    <n v="0"/>
    <n v="2.0921442409350512"/>
    <n v="2.0921442409350512"/>
    <n v="18.829298168415463"/>
    <n v="104.60721204675258"/>
  </r>
  <r>
    <x v="9"/>
    <x v="1"/>
    <x v="1"/>
    <x v="1"/>
    <x v="289"/>
    <x v="0"/>
    <d v="1899-12-30T15:23:49"/>
    <x v="2"/>
    <s v="loose van"/>
    <n v="0"/>
    <n v="85.607212046752565"/>
    <n v="0"/>
    <n v="0"/>
    <n v="0.78"/>
    <n v="0"/>
    <n v="0"/>
    <n v="0.02"/>
    <n v="0.02"/>
    <n v="0.18"/>
    <n v="1"/>
    <n v="0"/>
    <n v="1"/>
    <d v="1900-01-05T15:23:49"/>
    <n v="0"/>
    <n v="66.773625396466997"/>
    <n v="0"/>
    <n v="0"/>
    <n v="1.7121442409350514"/>
    <n v="1.7121442409350514"/>
    <n v="15.409298168415461"/>
    <n v="85.607212046752551"/>
  </r>
  <r>
    <x v="9"/>
    <x v="1"/>
    <x v="1"/>
    <x v="1"/>
    <x v="290"/>
    <x v="0"/>
    <d v="1899-12-30T15:28:46"/>
    <x v="2"/>
    <s v="loose van"/>
    <n v="0"/>
    <n v="94.607212046752565"/>
    <n v="0"/>
    <n v="0"/>
    <n v="0.78"/>
    <n v="0"/>
    <n v="0"/>
    <n v="0.02"/>
    <n v="0.02"/>
    <n v="0.18"/>
    <n v="1"/>
    <n v="0"/>
    <n v="1"/>
    <d v="1900-01-05T15:28:46"/>
    <n v="0"/>
    <n v="73.793625396467007"/>
    <n v="0"/>
    <n v="0"/>
    <n v="1.8921442409350513"/>
    <n v="1.8921442409350513"/>
    <n v="17.029298168415462"/>
    <n v="94.607212046752579"/>
  </r>
  <r>
    <x v="9"/>
    <x v="1"/>
    <x v="1"/>
    <x v="0"/>
    <x v="291"/>
    <x v="0"/>
    <d v="1899-12-30T16:13:00"/>
    <x v="2"/>
    <s v="loose van"/>
    <n v="0"/>
    <n v="84.607212046752565"/>
    <n v="0"/>
    <n v="0"/>
    <n v="0.78"/>
    <n v="0"/>
    <n v="0"/>
    <n v="0.02"/>
    <n v="0.02"/>
    <n v="0.18"/>
    <n v="1"/>
    <n v="0"/>
    <n v="1"/>
    <d v="1900-01-05T16:13:00"/>
    <n v="0"/>
    <n v="65.993625396466996"/>
    <n v="0"/>
    <n v="0"/>
    <n v="1.6921442409350513"/>
    <n v="1.6921442409350513"/>
    <n v="15.229298168415461"/>
    <n v="84.607212046752551"/>
  </r>
  <r>
    <x v="9"/>
    <x v="1"/>
    <x v="1"/>
    <x v="0"/>
    <x v="292"/>
    <x v="0"/>
    <d v="1899-12-30T16:19:11"/>
    <x v="2"/>
    <s v="loose van"/>
    <n v="0"/>
    <n v="88.607212046752565"/>
    <n v="0"/>
    <n v="0"/>
    <n v="0.78"/>
    <n v="0"/>
    <n v="0"/>
    <n v="0.02"/>
    <n v="0.02"/>
    <n v="0.18"/>
    <n v="1"/>
    <n v="0"/>
    <n v="1"/>
    <d v="1900-01-05T16:19:11"/>
    <n v="0"/>
    <n v="69.113625396467"/>
    <n v="0"/>
    <n v="0"/>
    <n v="1.7721442409350514"/>
    <n v="1.7721442409350514"/>
    <n v="15.949298168415462"/>
    <n v="88.607212046752565"/>
  </r>
  <r>
    <x v="9"/>
    <x v="1"/>
    <x v="1"/>
    <x v="1"/>
    <x v="293"/>
    <x v="0"/>
    <d v="1899-12-30T15:40:48"/>
    <x v="2"/>
    <s v="loose van"/>
    <n v="0"/>
    <n v="101.60721204675257"/>
    <n v="0"/>
    <n v="0"/>
    <n v="0.78"/>
    <n v="0"/>
    <n v="0"/>
    <n v="0.02"/>
    <n v="0.02"/>
    <n v="0.18"/>
    <n v="1"/>
    <n v="0"/>
    <n v="1"/>
    <d v="1900-01-05T15:40:48"/>
    <n v="0"/>
    <n v="79.253625396467001"/>
    <n v="0"/>
    <n v="0"/>
    <n v="2.0321442409350512"/>
    <n v="2.0321442409350512"/>
    <n v="18.28929816841546"/>
    <n v="101.60721204675257"/>
  </r>
  <r>
    <x v="9"/>
    <x v="1"/>
    <x v="1"/>
    <x v="1"/>
    <x v="294"/>
    <x v="0"/>
    <d v="1899-12-30T15:56:46"/>
    <x v="2"/>
    <s v="loose van"/>
    <n v="0"/>
    <n v="103.60721204675257"/>
    <n v="0"/>
    <n v="0"/>
    <n v="0.78"/>
    <n v="0"/>
    <n v="0"/>
    <n v="0.02"/>
    <n v="0.02"/>
    <n v="0.18"/>
    <n v="1"/>
    <n v="0"/>
    <n v="1"/>
    <d v="1900-01-05T15:56:46"/>
    <n v="0"/>
    <n v="80.813625396467003"/>
    <n v="0"/>
    <n v="0"/>
    <n v="2.0721442409350512"/>
    <n v="2.0721442409350512"/>
    <n v="18.649298168415459"/>
    <n v="103.60721204675255"/>
  </r>
  <r>
    <x v="10"/>
    <x v="1"/>
    <x v="1"/>
    <x v="15"/>
    <x v="175"/>
    <x v="0"/>
    <d v="1899-12-30T08:53:38"/>
    <x v="1"/>
    <s v="loose van"/>
    <n v="0"/>
    <n v="159.01913959912025"/>
    <n v="0"/>
    <n v="0"/>
    <n v="0.8"/>
    <n v="0"/>
    <n v="0"/>
    <n v="0"/>
    <n v="0"/>
    <n v="0.2"/>
    <n v="1"/>
    <n v="0"/>
    <n v="1"/>
    <d v="1900-01-05T08:53:38"/>
    <n v="0"/>
    <n v="127.21531167929621"/>
    <n v="0"/>
    <n v="0"/>
    <n v="0"/>
    <n v="0"/>
    <n v="31.803827919824052"/>
    <n v="159.01913959912025"/>
  </r>
  <r>
    <x v="10"/>
    <x v="1"/>
    <x v="1"/>
    <x v="15"/>
    <x v="175"/>
    <x v="0"/>
    <d v="1899-12-30T08:03:14"/>
    <x v="1"/>
    <s v="loose van"/>
    <n v="0"/>
    <n v="212.01913959912025"/>
    <n v="0"/>
    <n v="0"/>
    <n v="0.8"/>
    <n v="0"/>
    <n v="0"/>
    <n v="0"/>
    <n v="0"/>
    <n v="0.2"/>
    <n v="1"/>
    <n v="0"/>
    <n v="1"/>
    <d v="1900-01-05T08:03:14"/>
    <n v="0"/>
    <n v="169.61531167929621"/>
    <n v="0"/>
    <n v="0"/>
    <n v="0"/>
    <n v="0"/>
    <n v="42.403827919824053"/>
    <n v="212.01913959912025"/>
  </r>
  <r>
    <x v="10"/>
    <x v="1"/>
    <x v="1"/>
    <x v="15"/>
    <x v="175"/>
    <x v="0"/>
    <d v="1899-12-30T08:06:39"/>
    <x v="1"/>
    <s v="loose van"/>
    <n v="0"/>
    <n v="264.01913959912025"/>
    <n v="0"/>
    <n v="0"/>
    <n v="0.8"/>
    <n v="0"/>
    <n v="0"/>
    <n v="0"/>
    <n v="0"/>
    <n v="0.2"/>
    <n v="1"/>
    <n v="0"/>
    <n v="1"/>
    <d v="1900-01-05T08:06:39"/>
    <n v="0"/>
    <n v="211.21531167929621"/>
    <n v="0"/>
    <n v="0"/>
    <n v="0"/>
    <n v="0"/>
    <n v="52.803827919824052"/>
    <n v="264.01913959912025"/>
  </r>
  <r>
    <x v="10"/>
    <x v="1"/>
    <x v="1"/>
    <x v="10"/>
    <x v="175"/>
    <x v="0"/>
    <d v="1899-12-30T09:20:03"/>
    <x v="1"/>
    <s v="loose van"/>
    <n v="0"/>
    <n v="172.01913959912025"/>
    <n v="0"/>
    <n v="0"/>
    <n v="0.8"/>
    <n v="0"/>
    <n v="0"/>
    <n v="0"/>
    <n v="0"/>
    <n v="0.2"/>
    <n v="1"/>
    <n v="0"/>
    <n v="1"/>
    <d v="1900-01-05T09:20:03"/>
    <n v="0"/>
    <n v="137.61531167929621"/>
    <n v="0"/>
    <n v="0"/>
    <n v="0"/>
    <n v="0"/>
    <n v="34.403827919824053"/>
    <n v="172.01913959912025"/>
  </r>
  <r>
    <x v="10"/>
    <x v="1"/>
    <x v="1"/>
    <x v="10"/>
    <x v="175"/>
    <x v="0"/>
    <d v="1899-12-30T09:07:21"/>
    <x v="1"/>
    <s v="loose van"/>
    <n v="0"/>
    <n v="211.01913959912025"/>
    <n v="0"/>
    <n v="0"/>
    <n v="0.8"/>
    <n v="0"/>
    <n v="0"/>
    <n v="0"/>
    <n v="0"/>
    <n v="0.2"/>
    <n v="1"/>
    <n v="0"/>
    <n v="1"/>
    <d v="1900-01-05T09:07:21"/>
    <n v="0"/>
    <n v="168.8153116792962"/>
    <n v="0"/>
    <n v="0"/>
    <n v="0"/>
    <n v="0"/>
    <n v="42.20382791982405"/>
    <n v="211.01913959912025"/>
  </r>
  <r>
    <x v="10"/>
    <x v="1"/>
    <x v="1"/>
    <x v="10"/>
    <x v="175"/>
    <x v="0"/>
    <d v="1899-12-30T09:08:45"/>
    <x v="1"/>
    <s v="loose van"/>
    <n v="0"/>
    <n v="263.01913959912025"/>
    <n v="0"/>
    <n v="0"/>
    <n v="0.8"/>
    <n v="0"/>
    <n v="0"/>
    <n v="0"/>
    <n v="0"/>
    <n v="0.2"/>
    <n v="1"/>
    <n v="0"/>
    <n v="1"/>
    <d v="1900-01-05T09:08:45"/>
    <n v="0"/>
    <n v="210.41531167929622"/>
    <n v="0"/>
    <n v="0"/>
    <n v="0"/>
    <n v="0"/>
    <n v="52.603827919824056"/>
    <n v="263.01913959912031"/>
  </r>
  <r>
    <x v="10"/>
    <x v="1"/>
    <x v="1"/>
    <x v="10"/>
    <x v="175"/>
    <x v="0"/>
    <d v="1899-12-30T09:38:45"/>
    <x v="1"/>
    <s v="loose van"/>
    <n v="0"/>
    <n v="193.01913959912025"/>
    <n v="0"/>
    <n v="0"/>
    <n v="0.8"/>
    <n v="0"/>
    <n v="0"/>
    <n v="0"/>
    <n v="0"/>
    <n v="0.2"/>
    <n v="1"/>
    <n v="0"/>
    <n v="1"/>
    <d v="1900-01-05T09:38:45"/>
    <n v="0"/>
    <n v="154.41531167929622"/>
    <n v="0"/>
    <n v="0"/>
    <n v="0"/>
    <n v="0"/>
    <n v="38.603827919824056"/>
    <n v="193.01913959912028"/>
  </r>
  <r>
    <x v="10"/>
    <x v="1"/>
    <x v="1"/>
    <x v="15"/>
    <x v="295"/>
    <x v="0"/>
    <d v="1899-12-30T08:04:03"/>
    <x v="2"/>
    <s v="loose van"/>
    <n v="0"/>
    <n v="73.121594719193467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04:03"/>
    <n v="1.7736299699129234"/>
    <n v="52.023824976076646"/>
    <n v="0"/>
    <n v="0"/>
    <n v="8.5576153093778426"/>
    <n v="7.5523592658245011"/>
    <n v="3.2141651980015724"/>
    <n v="73.121594719193482"/>
  </r>
  <r>
    <x v="10"/>
    <x v="1"/>
    <x v="1"/>
    <x v="15"/>
    <x v="295"/>
    <x v="0"/>
    <d v="1899-12-30T08:47:58"/>
    <x v="2"/>
    <s v="loose van"/>
    <n v="0"/>
    <n v="77.121594719193467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47:58"/>
    <n v="1.8706535633793482"/>
    <n v="54.869705193862487"/>
    <n v="0"/>
    <n v="0"/>
    <n v="9.0257459808841958"/>
    <n v="7.9654990117410165"/>
    <n v="3.3899909693264361"/>
    <n v="77.121594719193482"/>
  </r>
  <r>
    <x v="10"/>
    <x v="1"/>
    <x v="1"/>
    <x v="15"/>
    <x v="295"/>
    <x v="0"/>
    <d v="1899-12-30T08:37:34"/>
    <x v="2"/>
    <s v="loose van"/>
    <n v="0"/>
    <n v="74.121594719193467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37:34"/>
    <n v="1.7978858682795296"/>
    <n v="52.735295030523105"/>
    <n v="0"/>
    <n v="0"/>
    <n v="8.6746479772544323"/>
    <n v="7.6556442023036304"/>
    <n v="3.2581216408327882"/>
    <n v="74.121594719193482"/>
  </r>
  <r>
    <x v="10"/>
    <x v="1"/>
    <x v="1"/>
    <x v="15"/>
    <x v="295"/>
    <x v="0"/>
    <d v="1899-12-30T08:26:47"/>
    <x v="2"/>
    <s v="loose van"/>
    <n v="0"/>
    <n v="59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26:47"/>
    <n v="1.4340473927804369"/>
    <n v="42.063244213826181"/>
    <n v="0"/>
    <n v="0"/>
    <n v="6.9191579591056103"/>
    <n v="6.1063701551166965"/>
    <n v="2.5987749983645481"/>
    <n v="59.121594719193467"/>
  </r>
  <r>
    <x v="10"/>
    <x v="1"/>
    <x v="1"/>
    <x v="15"/>
    <x v="295"/>
    <x v="0"/>
    <d v="1899-12-30T08:51:36"/>
    <x v="2"/>
    <s v="loose van"/>
    <n v="0"/>
    <n v="74.121594719193467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51:36"/>
    <n v="1.7978858682795296"/>
    <n v="52.735295030523105"/>
    <n v="0"/>
    <n v="0"/>
    <n v="8.6746479772544323"/>
    <n v="7.6556442023036304"/>
    <n v="3.2581216408327882"/>
    <n v="74.121594719193482"/>
  </r>
  <r>
    <x v="10"/>
    <x v="1"/>
    <x v="1"/>
    <x v="15"/>
    <x v="295"/>
    <x v="0"/>
    <d v="1899-12-30T08:33:27"/>
    <x v="2"/>
    <s v="loose van"/>
    <n v="0"/>
    <n v="74.121594719193467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33:27"/>
    <n v="1.7978858682795296"/>
    <n v="52.735295030523105"/>
    <n v="0"/>
    <n v="0"/>
    <n v="8.6746479772544323"/>
    <n v="7.6556442023036304"/>
    <n v="3.2581216408327882"/>
    <n v="74.121594719193482"/>
  </r>
  <r>
    <x v="10"/>
    <x v="1"/>
    <x v="1"/>
    <x v="15"/>
    <x v="295"/>
    <x v="0"/>
    <d v="1899-12-30T08:21:27"/>
    <x v="2"/>
    <s v="loose van"/>
    <n v="0"/>
    <n v="62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21:27"/>
    <n v="1.5068150878802553"/>
    <n v="44.197654377165563"/>
    <n v="0"/>
    <n v="0"/>
    <n v="7.2702559627353738"/>
    <n v="6.4162249645540834"/>
    <n v="2.7306443268581959"/>
    <n v="62.121594719193475"/>
  </r>
  <r>
    <x v="10"/>
    <x v="1"/>
    <x v="1"/>
    <x v="15"/>
    <x v="295"/>
    <x v="0"/>
    <d v="1899-12-30T08:05:10"/>
    <x v="2"/>
    <s v="loose van"/>
    <n v="0"/>
    <n v="67.121594719193453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05:10"/>
    <n v="1.628094579713286"/>
    <n v="47.755004649397868"/>
    <n v="0"/>
    <n v="0"/>
    <n v="7.8554193021183139"/>
    <n v="6.9326496469497263"/>
    <n v="2.9504265410142758"/>
    <n v="67.121594719193467"/>
  </r>
  <r>
    <x v="10"/>
    <x v="1"/>
    <x v="1"/>
    <x v="15"/>
    <x v="295"/>
    <x v="0"/>
    <d v="1899-12-30T08:30:54"/>
    <x v="2"/>
    <s v="loose van"/>
    <n v="0"/>
    <n v="58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30:54"/>
    <n v="1.4097914944138308"/>
    <n v="41.351774159379723"/>
    <n v="0"/>
    <n v="0"/>
    <n v="6.8021252912290215"/>
    <n v="6.0030852186375681"/>
    <n v="2.5548185555333323"/>
    <n v="58.121594719193467"/>
  </r>
  <r>
    <x v="10"/>
    <x v="1"/>
    <x v="1"/>
    <x v="15"/>
    <x v="295"/>
    <x v="0"/>
    <d v="1899-12-30T08:11:20"/>
    <x v="2"/>
    <s v="loose van"/>
    <n v="0"/>
    <n v="69.121594719193453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11:20"/>
    <n v="1.6766063764464985"/>
    <n v="49.177944758290792"/>
    <n v="0"/>
    <n v="0"/>
    <n v="8.0894846378714895"/>
    <n v="7.139219519907984"/>
    <n v="3.0383394266767074"/>
    <n v="69.121594719193482"/>
  </r>
  <r>
    <x v="10"/>
    <x v="1"/>
    <x v="1"/>
    <x v="15"/>
    <x v="295"/>
    <x v="0"/>
    <d v="1899-12-30T08:24:09"/>
    <x v="2"/>
    <s v="loose van"/>
    <n v="0"/>
    <n v="64.121594719193453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24:09"/>
    <n v="1.5553268846134676"/>
    <n v="45.620594486058479"/>
    <n v="0"/>
    <n v="0"/>
    <n v="7.5043212984885495"/>
    <n v="6.6227948375123402"/>
    <n v="2.8185572125206275"/>
    <n v="64.121594719193453"/>
  </r>
  <r>
    <x v="10"/>
    <x v="1"/>
    <x v="1"/>
    <x v="15"/>
    <x v="295"/>
    <x v="0"/>
    <d v="1899-12-30T08:54:17"/>
    <x v="2"/>
    <s v="loose van"/>
    <n v="0"/>
    <n v="57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54:17"/>
    <n v="1.3855355960472244"/>
    <n v="40.640304104933257"/>
    <n v="0"/>
    <n v="0"/>
    <n v="6.6850926233524337"/>
    <n v="5.8998002821584388"/>
    <n v="2.510862112702116"/>
    <n v="57.121594719193467"/>
  </r>
  <r>
    <x v="10"/>
    <x v="1"/>
    <x v="1"/>
    <x v="15"/>
    <x v="295"/>
    <x v="0"/>
    <d v="1899-12-30T08:10:45"/>
    <x v="2"/>
    <s v="loose van"/>
    <n v="0"/>
    <n v="64.121594719193453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10:45"/>
    <n v="1.5553268846134676"/>
    <n v="45.620594486058479"/>
    <n v="0"/>
    <n v="0"/>
    <n v="7.5043212984885495"/>
    <n v="6.6227948375123402"/>
    <n v="2.8185572125206275"/>
    <n v="64.121594719193453"/>
  </r>
  <r>
    <x v="10"/>
    <x v="1"/>
    <x v="1"/>
    <x v="15"/>
    <x v="295"/>
    <x v="0"/>
    <d v="1899-12-30T08:19:38"/>
    <x v="2"/>
    <s v="loose van"/>
    <n v="0"/>
    <n v="61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19:38"/>
    <n v="1.4825591895136492"/>
    <n v="43.486184322719105"/>
    <n v="0"/>
    <n v="0"/>
    <n v="7.1532232948587859"/>
    <n v="6.3129400280749541"/>
    <n v="2.6866878840269801"/>
    <n v="61.121594719193475"/>
  </r>
  <r>
    <x v="10"/>
    <x v="1"/>
    <x v="1"/>
    <x v="15"/>
    <x v="295"/>
    <x v="0"/>
    <d v="1899-12-30T08:06:41"/>
    <x v="2"/>
    <s v="loose van"/>
    <n v="0"/>
    <n v="55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8:06:41"/>
    <n v="1.3370237993140122"/>
    <n v="39.217363996040341"/>
    <n v="0"/>
    <n v="0"/>
    <n v="6.451027287599258"/>
    <n v="5.6932304092001811"/>
    <n v="2.422949227039684"/>
    <n v="55.121594719193482"/>
  </r>
  <r>
    <x v="10"/>
    <x v="1"/>
    <x v="1"/>
    <x v="11"/>
    <x v="295"/>
    <x v="0"/>
    <d v="1899-12-30T10:25:43"/>
    <x v="2"/>
    <s v="loose van"/>
    <n v="0"/>
    <n v="58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10:25:43"/>
    <n v="1.4097914944138308"/>
    <n v="41.351774159379723"/>
    <n v="0"/>
    <n v="0"/>
    <n v="6.8021252912290215"/>
    <n v="6.0030852186375681"/>
    <n v="2.5548185555333323"/>
    <n v="58.121594719193467"/>
  </r>
  <r>
    <x v="10"/>
    <x v="1"/>
    <x v="1"/>
    <x v="11"/>
    <x v="295"/>
    <x v="0"/>
    <d v="1899-12-30T10:02:47"/>
    <x v="2"/>
    <s v="loose van"/>
    <n v="0"/>
    <n v="57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10:02:47"/>
    <n v="1.3855355960472244"/>
    <n v="40.640304104933257"/>
    <n v="0"/>
    <n v="0"/>
    <n v="6.6850926233524337"/>
    <n v="5.8998002821584388"/>
    <n v="2.510862112702116"/>
    <n v="57.121594719193467"/>
  </r>
  <r>
    <x v="10"/>
    <x v="1"/>
    <x v="1"/>
    <x v="11"/>
    <x v="295"/>
    <x v="0"/>
    <d v="1899-12-30T10:26:31"/>
    <x v="2"/>
    <s v="loose van"/>
    <n v="0"/>
    <n v="55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10:26:31"/>
    <n v="1.3370237993140122"/>
    <n v="39.217363996040341"/>
    <n v="0"/>
    <n v="0"/>
    <n v="6.451027287599258"/>
    <n v="5.6932304092001811"/>
    <n v="2.422949227039684"/>
    <n v="55.121594719193482"/>
  </r>
  <r>
    <x v="10"/>
    <x v="1"/>
    <x v="1"/>
    <x v="11"/>
    <x v="295"/>
    <x v="0"/>
    <d v="1899-12-30T10:09:33"/>
    <x v="2"/>
    <s v="loose van"/>
    <n v="0"/>
    <n v="57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10:09:33"/>
    <n v="1.3855355960472244"/>
    <n v="40.640304104933257"/>
    <n v="0"/>
    <n v="0"/>
    <n v="6.6850926233524337"/>
    <n v="5.8998002821584388"/>
    <n v="2.510862112702116"/>
    <n v="57.121594719193467"/>
  </r>
  <r>
    <x v="10"/>
    <x v="1"/>
    <x v="1"/>
    <x v="11"/>
    <x v="295"/>
    <x v="0"/>
    <d v="1899-12-30T10:04:38"/>
    <x v="2"/>
    <s v="loose van"/>
    <n v="0"/>
    <n v="70.121594719193453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10:04:38"/>
    <n v="1.7008622748131046"/>
    <n v="49.88941481273725"/>
    <n v="0"/>
    <n v="0"/>
    <n v="8.2065173057480774"/>
    <n v="7.2425044563871133"/>
    <n v="3.0822958695079237"/>
    <n v="70.121594719193467"/>
  </r>
  <r>
    <x v="10"/>
    <x v="1"/>
    <x v="1"/>
    <x v="11"/>
    <x v="295"/>
    <x v="0"/>
    <d v="1899-12-30T10:05:49"/>
    <x v="2"/>
    <s v="loose van"/>
    <n v="0"/>
    <n v="63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10:05:49"/>
    <n v="1.5310709862468614"/>
    <n v="44.909124431612028"/>
    <n v="0"/>
    <n v="0"/>
    <n v="7.3872886306119625"/>
    <n v="6.5195099010332118"/>
    <n v="2.7746007696894122"/>
    <n v="63.121594719193475"/>
  </r>
  <r>
    <x v="10"/>
    <x v="1"/>
    <x v="1"/>
    <x v="10"/>
    <x v="295"/>
    <x v="0"/>
    <d v="1899-12-30T09:58:03"/>
    <x v="2"/>
    <s v="loose van"/>
    <n v="0"/>
    <n v="63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9:58:03"/>
    <n v="1.5310709862468614"/>
    <n v="44.909124431612028"/>
    <n v="0"/>
    <n v="0"/>
    <n v="7.3872886306119625"/>
    <n v="6.5195099010332118"/>
    <n v="2.7746007696894122"/>
    <n v="63.121594719193475"/>
  </r>
  <r>
    <x v="10"/>
    <x v="1"/>
    <x v="1"/>
    <x v="10"/>
    <x v="295"/>
    <x v="0"/>
    <d v="1899-12-30T09:31:49"/>
    <x v="2"/>
    <s v="loose van"/>
    <n v="0"/>
    <n v="56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9:31:49"/>
    <n v="1.3612796976806183"/>
    <n v="39.928834050486799"/>
    <n v="0"/>
    <n v="0"/>
    <n v="6.5680599554758459"/>
    <n v="5.7965153456793104"/>
    <n v="2.4669056698709002"/>
    <n v="56.121594719193467"/>
  </r>
  <r>
    <x v="10"/>
    <x v="1"/>
    <x v="1"/>
    <x v="10"/>
    <x v="295"/>
    <x v="0"/>
    <d v="1899-12-30T09:00:31"/>
    <x v="2"/>
    <s v="loose van"/>
    <n v="0"/>
    <n v="72.121594719193467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9:00:31"/>
    <n v="1.7493740715463173"/>
    <n v="51.312354921630181"/>
    <n v="0"/>
    <n v="0"/>
    <n v="8.4405826415012548"/>
    <n v="7.4490743293453727"/>
    <n v="3.1702087551703562"/>
    <n v="72.121594719193482"/>
  </r>
  <r>
    <x v="10"/>
    <x v="1"/>
    <x v="1"/>
    <x v="10"/>
    <x v="295"/>
    <x v="0"/>
    <d v="1899-12-30T09:35:15"/>
    <x v="2"/>
    <s v="loose van"/>
    <n v="0"/>
    <n v="54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9:35:15"/>
    <n v="1.312767900947406"/>
    <n v="38.505893941593875"/>
    <n v="0"/>
    <n v="0"/>
    <n v="6.3339946197226693"/>
    <n v="5.5899454727210527"/>
    <n v="2.3789927842084682"/>
    <n v="54.121594719193475"/>
  </r>
  <r>
    <x v="10"/>
    <x v="1"/>
    <x v="1"/>
    <x v="10"/>
    <x v="295"/>
    <x v="0"/>
    <d v="1899-12-30T09:03:16"/>
    <x v="2"/>
    <s v="loose van"/>
    <n v="0"/>
    <n v="59.12159471919346"/>
    <n v="0"/>
    <n v="2.4255898366606174E-2"/>
    <n v="0.71147005444646116"/>
    <n v="0"/>
    <n v="0"/>
    <n v="0.11703266787658805"/>
    <n v="0.10328493647912886"/>
    <n v="4.3956442831215983E-2"/>
    <n v="1"/>
    <n v="0"/>
    <n v="1"/>
    <d v="1900-01-05T09:03:16"/>
    <n v="1.4340473927804369"/>
    <n v="42.063244213826181"/>
    <n v="0"/>
    <n v="0"/>
    <n v="6.9191579591056103"/>
    <n v="6.1063701551166965"/>
    <n v="2.5987749983645481"/>
    <n v="59.121594719193467"/>
  </r>
  <r>
    <x v="10"/>
    <x v="1"/>
    <x v="1"/>
    <x v="15"/>
    <x v="169"/>
    <x v="0"/>
    <d v="1899-12-30T08:07:18"/>
    <x v="2"/>
    <s v="loose van"/>
    <n v="0"/>
    <n v="69.417435330988468"/>
    <n v="0"/>
    <n v="0.42"/>
    <n v="0.57999999999999996"/>
    <n v="0"/>
    <n v="0"/>
    <n v="0"/>
    <n v="0"/>
    <n v="0"/>
    <n v="1"/>
    <n v="0"/>
    <n v="1"/>
    <d v="1900-01-05T08:07:18"/>
    <n v="29.155322839015156"/>
    <n v="40.262112491973312"/>
    <n v="0"/>
    <n v="0"/>
    <n v="0"/>
    <n v="0"/>
    <n v="0"/>
    <n v="69.417435330988468"/>
  </r>
  <r>
    <x v="10"/>
    <x v="1"/>
    <x v="1"/>
    <x v="15"/>
    <x v="170"/>
    <x v="0"/>
    <d v="1899-12-30T08:24:31"/>
    <x v="2"/>
    <s v="loose van"/>
    <n v="0"/>
    <n v="69.417435330988468"/>
    <n v="0"/>
    <n v="0.42"/>
    <n v="0.57999999999999996"/>
    <n v="0"/>
    <n v="0"/>
    <n v="0"/>
    <n v="0"/>
    <n v="0"/>
    <n v="1"/>
    <n v="0"/>
    <n v="1"/>
    <d v="1900-01-05T08:24:31"/>
    <n v="29.155322839015156"/>
    <n v="40.262112491973312"/>
    <n v="0"/>
    <n v="0"/>
    <n v="0"/>
    <n v="0"/>
    <n v="0"/>
    <n v="69.417435330988468"/>
  </r>
  <r>
    <x v="10"/>
    <x v="1"/>
    <x v="1"/>
    <x v="15"/>
    <x v="171"/>
    <x v="0"/>
    <d v="1899-12-30T08:28:06"/>
    <x v="2"/>
    <s v="loose van"/>
    <n v="0"/>
    <n v="69.417435330988468"/>
    <n v="0"/>
    <n v="0.42"/>
    <n v="0.57999999999999996"/>
    <n v="0"/>
    <n v="0"/>
    <n v="0"/>
    <n v="0"/>
    <n v="0"/>
    <n v="1"/>
    <n v="0"/>
    <n v="1"/>
    <d v="1900-01-05T08:28:06"/>
    <n v="29.155322839015156"/>
    <n v="40.262112491973312"/>
    <n v="0"/>
    <n v="0"/>
    <n v="0"/>
    <n v="0"/>
    <n v="0"/>
    <n v="69.417435330988468"/>
  </r>
  <r>
    <x v="10"/>
    <x v="1"/>
    <x v="1"/>
    <x v="10"/>
    <x v="172"/>
    <x v="0"/>
    <d v="1899-12-30T09:07:35"/>
    <x v="2"/>
    <s v="loose van"/>
    <n v="0"/>
    <n v="69.417435330988468"/>
    <n v="0"/>
    <n v="0.42"/>
    <n v="0.57999999999999996"/>
    <n v="0"/>
    <n v="0"/>
    <n v="0"/>
    <n v="0"/>
    <n v="0"/>
    <n v="1"/>
    <n v="0"/>
    <n v="1"/>
    <d v="1900-01-05T09:07:35"/>
    <n v="29.155322839015156"/>
    <n v="40.262112491973312"/>
    <n v="0"/>
    <n v="0"/>
    <n v="0"/>
    <n v="0"/>
    <n v="0"/>
    <n v="69.417435330988468"/>
  </r>
  <r>
    <x v="10"/>
    <x v="1"/>
    <x v="1"/>
    <x v="10"/>
    <x v="173"/>
    <x v="0"/>
    <d v="1899-12-30T09:53:27"/>
    <x v="2"/>
    <s v="loose van"/>
    <n v="0"/>
    <n v="69.417435330988468"/>
    <n v="0"/>
    <n v="0.42"/>
    <n v="0.57999999999999996"/>
    <n v="0"/>
    <n v="0"/>
    <n v="0"/>
    <n v="0"/>
    <n v="0"/>
    <n v="1"/>
    <n v="0"/>
    <n v="1"/>
    <d v="1900-01-05T09:53:27"/>
    <n v="29.155322839015156"/>
    <n v="40.262112491973312"/>
    <n v="0"/>
    <n v="0"/>
    <n v="0"/>
    <n v="0"/>
    <n v="0"/>
    <n v="69.417435330988468"/>
  </r>
  <r>
    <x v="11"/>
    <x v="1"/>
    <x v="1"/>
    <x v="10"/>
    <x v="296"/>
    <x v="0"/>
    <d v="1899-12-30T09:21:43"/>
    <x v="1"/>
    <s v="loose van"/>
    <n v="0"/>
    <n v="284.186078923401"/>
    <n v="0"/>
    <n v="0"/>
    <n v="0.78"/>
    <n v="0"/>
    <n v="0"/>
    <n v="0.02"/>
    <n v="0.02"/>
    <n v="0.18"/>
    <n v="1"/>
    <n v="0"/>
    <n v="1"/>
    <d v="1900-01-05T09:21:43"/>
    <n v="0"/>
    <n v="221.66514156025278"/>
    <n v="0"/>
    <n v="0"/>
    <n v="5.6837215784680204"/>
    <n v="5.6837215784680204"/>
    <n v="51.15349420621218"/>
    <n v="284.1860789234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>
  <location ref="B3:F24" firstHeaderRow="1" firstDataRow="2" firstDataCol="1"/>
  <pivotFields count="20">
    <pivotField axis="axisRow" showAll="0">
      <items count="15">
        <item x="0"/>
        <item x="12"/>
        <item x="10"/>
        <item x="9"/>
        <item x="11"/>
        <item x="4"/>
        <item x="3"/>
        <item x="2"/>
        <item x="6"/>
        <item x="5"/>
        <item x="7"/>
        <item x="1"/>
        <item x="13"/>
        <item x="8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h="1" x="2"/>
        <item t="default"/>
      </items>
    </pivotField>
    <pivotField numFmtId="1" showAll="0"/>
    <pivotField showAll="0"/>
    <pivotField showAll="0"/>
    <pivotField numFmtId="168" showAll="0"/>
    <pivotField axis="axisCol" showAll="0">
      <items count="6">
        <item x="0"/>
        <item x="1"/>
        <item x="2"/>
        <item x="3"/>
        <item m="1" x="4"/>
        <item t="default"/>
      </items>
    </pivotField>
    <pivotField showAll="0" defaultSubtotal="0"/>
    <pivotField showAll="0"/>
    <pivotField dataField="1" numFmtId="1" showAll="0"/>
    <pivotField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</pivotFields>
  <rowFields count="3">
    <field x="2"/>
    <field x="1"/>
    <field x="0"/>
  </rowFields>
  <rowItems count="20">
    <i>
      <x/>
    </i>
    <i r="1">
      <x/>
    </i>
    <i r="2">
      <x/>
    </i>
    <i r="2">
      <x v="7"/>
    </i>
    <i r="2">
      <x v="8"/>
    </i>
    <i r="2">
      <x v="9"/>
    </i>
    <i r="2">
      <x v="11"/>
    </i>
    <i r="1">
      <x v="1"/>
    </i>
    <i r="2">
      <x v="10"/>
    </i>
    <i r="2">
      <x v="13"/>
    </i>
    <i>
      <x v="1"/>
    </i>
    <i r="1">
      <x/>
    </i>
    <i r="2">
      <x v="5"/>
    </i>
    <i r="2">
      <x v="6"/>
    </i>
    <i r="1">
      <x v="1"/>
    </i>
    <i r="2">
      <x v="1"/>
    </i>
    <i r="2">
      <x v="2"/>
    </i>
    <i r="2">
      <x v="3"/>
    </i>
    <i r="2">
      <x v="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DV" fld="10" baseField="0" baseItem="0" numFmtId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B29:F50" firstHeaderRow="1" firstDataRow="2" firstDataCol="1"/>
  <pivotFields count="20">
    <pivotField axis="axisRow" showAll="0">
      <items count="15">
        <item x="0"/>
        <item x="12"/>
        <item x="10"/>
        <item x="9"/>
        <item x="11"/>
        <item x="4"/>
        <item x="3"/>
        <item x="2"/>
        <item x="6"/>
        <item x="5"/>
        <item x="7"/>
        <item x="1"/>
        <item x="13"/>
        <item x="8"/>
        <item t="default"/>
      </items>
    </pivotField>
    <pivotField axis="axisRow" showAll="0">
      <items count="4">
        <item x="0"/>
        <item x="1"/>
        <item h="1"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" showAll="0"/>
    <pivotField showAll="0"/>
    <pivotField showAll="0"/>
    <pivotField numFmtId="168" showAll="0"/>
    <pivotField axis="axisCol" dataField="1" showAll="0">
      <items count="6">
        <item x="0"/>
        <item x="1"/>
        <item x="2"/>
        <item x="3"/>
        <item m="1" x="4"/>
        <item t="default"/>
      </items>
    </pivotField>
    <pivotField showAll="0" defaultSubtotal="0"/>
    <pivotField showAll="0"/>
    <pivotField numFmtId="1" showAll="0"/>
    <pivotField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</pivotFields>
  <rowFields count="3">
    <field x="2"/>
    <field x="1"/>
    <field x="0"/>
  </rowFields>
  <rowItems count="20">
    <i>
      <x/>
    </i>
    <i r="1">
      <x/>
    </i>
    <i r="2">
      <x/>
    </i>
    <i r="2">
      <x v="7"/>
    </i>
    <i r="2">
      <x v="8"/>
    </i>
    <i r="2">
      <x v="9"/>
    </i>
    <i r="2">
      <x v="11"/>
    </i>
    <i r="1">
      <x v="1"/>
    </i>
    <i r="2">
      <x v="10"/>
    </i>
    <i r="2">
      <x v="13"/>
    </i>
    <i>
      <x v="1"/>
    </i>
    <i r="1">
      <x/>
    </i>
    <i r="2">
      <x v="5"/>
    </i>
    <i r="2">
      <x v="6"/>
    </i>
    <i r="1">
      <x v="1"/>
    </i>
    <i r="2">
      <x v="1"/>
    </i>
    <i r="2">
      <x v="2"/>
    </i>
    <i r="2">
      <x v="3"/>
    </i>
    <i r="2">
      <x v="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Vehicle" fld="7" subtotal="count" baseField="0" baseItem="0"/>
  </dataFields>
  <formats count="1">
    <format dxfId="6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5" indent="0" outline="1" outlineData="1" multipleFieldFilters="0" chartFormat="13">
  <location ref="B48:C59" firstHeaderRow="1" firstDataRow="1" firstDataCol="1" rowPageCount="2" colPageCount="1"/>
  <pivotFields count="31">
    <pivotField axis="axisPage" multipleItemSelectionAllowed="1" showAll="0">
      <items count="15">
        <item x="0"/>
        <item h="1" x="11"/>
        <item h="1" x="10"/>
        <item h="1" x="9"/>
        <item m="1" x="13"/>
        <item h="1" x="4"/>
        <item h="1" x="3"/>
        <item h="1" x="2"/>
        <item h="1" x="6"/>
        <item h="1" x="5"/>
        <item h="1" x="7"/>
        <item h="1" x="8"/>
        <item h="1" x="1"/>
        <item m="1" x="12"/>
        <item t="default"/>
      </items>
    </pivotField>
    <pivotField multipleItemSelectionAllowed="1" showAll="0"/>
    <pivotField showAll="0"/>
    <pivotField axis="axisRow" numFmtId="1" showAll="0">
      <items count="19">
        <item x="14"/>
        <item x="16"/>
        <item x="15"/>
        <item x="10"/>
        <item x="11"/>
        <item x="12"/>
        <item x="13"/>
        <item x="17"/>
        <item x="3"/>
        <item x="1"/>
        <item x="0"/>
        <item x="2"/>
        <item x="4"/>
        <item x="5"/>
        <item x="6"/>
        <item x="7"/>
        <item x="8"/>
        <item x="9"/>
        <item t="default"/>
      </items>
    </pivotField>
    <pivotField multipleItemSelectionAllowed="1" showAll="0"/>
    <pivotField axis="axisRow" showAll="0">
      <items count="5">
        <item x="0"/>
        <item x="1"/>
        <item m="1" x="2"/>
        <item m="1" x="3"/>
        <item t="default"/>
      </items>
    </pivotField>
    <pivotField numFmtId="168" showAll="0"/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showAll="0" defaultSubtotal="0"/>
    <pivotField showAll="0"/>
    <pivotField dataField="1" numFmtId="1" showAll="0"/>
    <pivotField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showAll="0" defaultSubtotal="0"/>
    <pivotField showAll="0" defaultSubtotal="0"/>
    <pivotField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</pivotFields>
  <rowFields count="2">
    <field x="5"/>
    <field x="3"/>
  </rowFields>
  <rowItems count="11">
    <i>
      <x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</rowItems>
  <colItems count="1">
    <i/>
  </colItems>
  <pageFields count="2">
    <pageField fld="7" hier="-1"/>
    <pageField fld="0" hier="-1"/>
  </pageFields>
  <dataFields count="1">
    <dataField name="Count of Volume (Pieces)" fld="10" subtotal="count" baseField="5" baseItem="0"/>
  </dataFields>
  <formats count="4">
    <format dxfId="64">
      <pivotArea outline="0" collapsedLevelsAreSubtotals="1" fieldPosition="0"/>
    </format>
    <format dxfId="63">
      <pivotArea outline="0" collapsedLevelsAreSubtotals="1" fieldPosition="0"/>
    </format>
    <format dxfId="62">
      <pivotArea outline="0" collapsedLevelsAreSubtotals="1" fieldPosition="0"/>
    </format>
    <format dxfId="61">
      <pivotArea outline="0" collapsedLevelsAreSubtotals="1" fieldPosition="0"/>
    </format>
  </formats>
  <chartFormats count="1">
    <chartFormat chart="3" format="1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5" indent="0" outline="1" outlineData="1" multipleFieldFilters="0" chartFormat="18">
  <location ref="B53:D63" firstHeaderRow="1" firstDataRow="2" firstDataCol="1" rowPageCount="4" colPageCount="1"/>
  <pivotFields count="31">
    <pivotField axis="axisCol" multipleItemSelectionAllowed="1" showAll="0">
      <items count="15">
        <item x="0"/>
        <item x="11"/>
        <item x="10"/>
        <item x="9"/>
        <item m="1" x="13"/>
        <item x="4"/>
        <item x="3"/>
        <item x="2"/>
        <item x="6"/>
        <item x="5"/>
        <item x="7"/>
        <item x="1"/>
        <item x="8"/>
        <item m="1" x="12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axis="axisPage" multipleItemSelectionAllowed="1" showAll="0">
      <items count="4">
        <item x="0"/>
        <item h="1" x="1"/>
        <item m="1" x="2"/>
        <item t="default"/>
      </items>
    </pivotField>
    <pivotField axis="axisRow" numFmtId="1" showAll="0">
      <items count="19">
        <item x="14"/>
        <item x="16"/>
        <item x="15"/>
        <item x="10"/>
        <item x="11"/>
        <item x="12"/>
        <item x="13"/>
        <item x="17"/>
        <item x="3"/>
        <item x="1"/>
        <item x="0"/>
        <item x="2"/>
        <item x="4"/>
        <item x="5"/>
        <item x="6"/>
        <item x="7"/>
        <item x="8"/>
        <item x="9"/>
        <item t="default"/>
      </items>
    </pivotField>
    <pivotField axis="axisPage" multipleItemSelectionAllowed="1" showAll="0">
      <items count="298">
        <item h="1" x="136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37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38"/>
        <item h="1" x="165"/>
        <item h="1" x="166"/>
        <item h="1" x="167"/>
        <item h="1" x="168"/>
        <item h="1" x="139"/>
        <item h="1" x="140"/>
        <item h="1" x="141"/>
        <item h="1" x="142"/>
        <item h="1" x="143"/>
        <item h="1" x="144"/>
        <item h="1" x="70"/>
        <item h="1" x="36"/>
        <item h="1" x="71"/>
        <item h="1" x="37"/>
        <item h="1" x="72"/>
        <item h="1" x="38"/>
        <item h="1" x="73"/>
        <item h="1" x="39"/>
        <item h="1" x="74"/>
        <item h="1" x="40"/>
        <item h="1" x="75"/>
        <item h="1" x="41"/>
        <item h="1" x="76"/>
        <item h="1" x="42"/>
        <item h="1" x="77"/>
        <item h="1" x="43"/>
        <item h="1" x="78"/>
        <item h="1" x="44"/>
        <item h="1" x="79"/>
        <item h="1" x="45"/>
        <item h="1" x="295"/>
        <item h="1" x="175"/>
        <item h="1" x="174"/>
        <item h="1" x="100"/>
        <item h="1" x="109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110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111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112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113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114"/>
        <item h="1" x="289"/>
        <item h="1" x="290"/>
        <item h="1" x="291"/>
        <item h="1" x="292"/>
        <item h="1" x="293"/>
        <item h="1" x="294"/>
        <item h="1" x="115"/>
        <item h="1" x="116"/>
        <item h="1" x="117"/>
        <item h="1" x="118"/>
        <item h="1" x="101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02"/>
        <item h="1" x="129"/>
        <item h="1" x="130"/>
        <item h="1" x="131"/>
        <item h="1" x="132"/>
        <item h="1" x="133"/>
        <item h="1" x="134"/>
        <item h="1" x="135"/>
        <item h="1" x="176"/>
        <item h="1" x="177"/>
        <item h="1" x="178"/>
        <item h="1" x="103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04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05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106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107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10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69"/>
        <item h="1" x="80"/>
        <item h="1" x="46"/>
        <item h="1" x="81"/>
        <item h="1" x="47"/>
        <item h="1" x="82"/>
        <item h="1" x="48"/>
        <item h="1" x="83"/>
        <item h="1" x="49"/>
        <item h="1" x="84"/>
        <item h="1" x="50"/>
        <item h="1" x="85"/>
        <item h="1" x="51"/>
        <item h="1" x="86"/>
        <item h="1" x="52"/>
        <item h="1" x="87"/>
        <item h="1" x="53"/>
        <item h="1" x="88"/>
        <item h="1" x="54"/>
        <item x="66"/>
        <item h="1" x="89"/>
        <item h="1" x="55"/>
        <item h="1" x="90"/>
        <item h="1" x="56"/>
        <item h="1" x="91"/>
        <item h="1" x="57"/>
        <item h="1" x="92"/>
        <item h="1" x="58"/>
        <item x="99"/>
        <item x="65"/>
        <item h="1" x="169"/>
        <item h="1" x="170"/>
        <item h="1" x="171"/>
        <item h="1" x="172"/>
        <item h="1" x="173"/>
        <item x="67"/>
        <item x="68"/>
        <item h="1" x="93"/>
        <item h="1" x="59"/>
        <item h="1" x="94"/>
        <item h="1" x="60"/>
        <item h="1" x="0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"/>
        <item h="1" x="29"/>
        <item h="1" x="30"/>
        <item h="1" x="31"/>
        <item h="1" x="32"/>
        <item h="1" x="33"/>
        <item h="1" x="34"/>
        <item h="1" x="35"/>
        <item h="1" x="3"/>
        <item h="1" x="4"/>
        <item h="1" x="5"/>
        <item h="1" x="6"/>
        <item h="1" x="7"/>
        <item h="1" x="8"/>
        <item h="1" x="95"/>
        <item h="1" x="61"/>
        <item h="1" x="96"/>
        <item h="1" x="62"/>
        <item h="1" x="97"/>
        <item h="1" x="63"/>
        <item h="1" x="98"/>
        <item h="1" x="64"/>
        <item h="1" x="296"/>
        <item t="default"/>
      </items>
    </pivotField>
    <pivotField axis="axisRow" showAll="0">
      <items count="5">
        <item x="0"/>
        <item x="1"/>
        <item m="1" x="2"/>
        <item m="1" x="3"/>
        <item t="default"/>
      </items>
    </pivotField>
    <pivotField numFmtId="168" showAll="0"/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showAll="0" defaultSubtotal="0"/>
    <pivotField showAll="0"/>
    <pivotField dataField="1" numFmtId="1" showAll="0"/>
    <pivotField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showAll="0" defaultSubtotal="0"/>
    <pivotField showAll="0" defaultSubtotal="0"/>
    <pivotField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</pivotFields>
  <rowFields count="2">
    <field x="5"/>
    <field x="3"/>
  </rowFields>
  <rowItems count="9">
    <i>
      <x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</rowItems>
  <colFields count="1">
    <field x="0"/>
  </colFields>
  <colItems count="2">
    <i>
      <x v="11"/>
    </i>
    <i t="grand">
      <x/>
    </i>
  </colItems>
  <pageFields count="4">
    <pageField fld="7" hier="-1"/>
    <pageField fld="1" hier="-1"/>
    <pageField fld="2" hier="-1"/>
    <pageField fld="4" hier="-1"/>
  </pageFields>
  <dataFields count="1">
    <dataField name="Count of Volume (Pieces)" fld="10" subtotal="count" baseField="5" baseItem="0"/>
  </dataFields>
  <formats count="4">
    <format dxfId="60">
      <pivotArea outline="0" collapsedLevelsAreSubtotals="1" fieldPosition="0"/>
    </format>
    <format dxfId="59">
      <pivotArea outline="0" collapsedLevelsAreSubtotals="1" fieldPosition="0"/>
    </format>
    <format dxfId="58">
      <pivotArea outline="0" collapsedLevelsAreSubtotals="1" fieldPosition="0"/>
    </format>
    <format dxfId="57">
      <pivotArea outline="0" collapsedLevelsAreSubtotals="1" fieldPosition="0"/>
    </format>
  </formats>
  <chartFormats count="41">
    <chartFormat chart="3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3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0"/>
          </reference>
        </references>
      </pivotArea>
    </chartFormat>
    <chartFormat chart="3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</references>
      </pivotArea>
    </chartFormat>
    <chartFormat chart="3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</references>
      </pivotArea>
    </chartFormat>
    <chartFormat chart="3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</references>
      </pivotArea>
    </chartFormat>
    <chartFormat chart="3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</references>
      </pivotArea>
    </chartFormat>
    <chartFormat chart="3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</references>
      </pivotArea>
    </chartFormat>
    <chartFormat chart="3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3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3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3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3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3" format="10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1"/>
          </reference>
        </references>
      </pivotArea>
    </chartFormat>
    <chartFormat chart="13" format="10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13" format="1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0"/>
          </reference>
        </references>
      </pivotArea>
    </chartFormat>
    <chartFormat chart="13" format="1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</references>
      </pivotArea>
    </chartFormat>
    <chartFormat chart="13" format="1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</references>
      </pivotArea>
    </chartFormat>
    <chartFormat chart="13" format="1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</references>
      </pivotArea>
    </chartFormat>
    <chartFormat chart="13" format="1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</references>
      </pivotArea>
    </chartFormat>
    <chartFormat chart="13" format="1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</references>
      </pivotArea>
    </chartFormat>
    <chartFormat chart="13" format="1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13" format="1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13" format="1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13" format="1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13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13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1"/>
          </reference>
        </references>
      </pivotArea>
    </chartFormat>
    <chartFormat chart="13" format="1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1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3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3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3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3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3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3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3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3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3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3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5" indent="0" outline="1" outlineData="1" multipleFieldFilters="0" chartFormat="13">
  <location ref="B6:H21" firstHeaderRow="1" firstDataRow="2" firstDataCol="1"/>
  <pivotFields count="31">
    <pivotField axis="axisRow" multipleItemSelectionAllowed="1" showAll="0">
      <items count="15">
        <item x="0"/>
        <item x="11"/>
        <item x="10"/>
        <item x="9"/>
        <item m="1" x="13"/>
        <item x="4"/>
        <item x="3"/>
        <item x="2"/>
        <item x="6"/>
        <item x="5"/>
        <item x="7"/>
        <item x="1"/>
        <item x="8"/>
        <item m="1" x="12"/>
        <item t="default"/>
      </items>
    </pivotField>
    <pivotField multipleItemSelectionAllowed="1" showAll="0"/>
    <pivotField axis="axisRow" showAll="0">
      <items count="4">
        <item x="0"/>
        <item x="1"/>
        <item m="1" x="2"/>
        <item t="default"/>
      </items>
    </pivotField>
    <pivotField numFmtId="1" showAll="0"/>
    <pivotField multipleItemSelectionAllowed="1" showAll="0"/>
    <pivotField showAll="0"/>
    <pivotField numFmtId="168" showAll="0"/>
    <pivotField multipleItemSelectionAllowed="1" showAll="0"/>
    <pivotField showAll="0" defaultSubtotal="0"/>
    <pivotField showAll="0"/>
    <pivotField numFmtId="1" showAll="0"/>
    <pivotField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showAll="0" defaultSubtotal="0"/>
    <pivotField showAll="0" defaultSubtotal="0"/>
    <pivotField showAll="0" defaultSubtotal="0"/>
    <pivotField dataField="1" numFmtId="1" showAll="0" defaultSubtotal="0"/>
    <pivotField dataField="1" numFmtId="1" showAll="0" defaultSubtotal="0"/>
    <pivotField numFmtId="1" showAll="0" defaultSubtotal="0"/>
    <pivotField dataField="1" numFmtId="1" showAll="0" defaultSubtotal="0"/>
    <pivotField dataField="1" numFmtId="1" showAll="0" defaultSubtotal="0"/>
    <pivotField dataField="1" numFmtId="1" showAll="0" defaultSubtotal="0"/>
    <pivotField dataField="1" numFmtId="1" showAll="0" defaultSubtotal="0"/>
    <pivotField numFmtId="1" showAll="0" defaultSubtotal="0"/>
  </pivotFields>
  <rowFields count="2">
    <field x="2"/>
    <field x="0"/>
  </rowFields>
  <rowItems count="14">
    <i>
      <x/>
    </i>
    <i r="1">
      <x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5"/>
    </i>
    <i r="1">
      <x v="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DOC" fld="23" baseField="0" baseItem="0"/>
    <dataField name="Sum of CON" fld="24" baseField="0" baseItem="0"/>
    <dataField name="Sum of DGS" fld="26" baseField="0" baseItem="0"/>
    <dataField name="Sum of NCY" fld="27" baseField="0" baseItem="0"/>
    <dataField name="Sum of HPC" fld="28" baseField="0" baseItem="0"/>
    <dataField name="Sum of FRE" fld="29" baseField="0" baseItem="0"/>
  </dataFields>
  <formats count="4">
    <format dxfId="56">
      <pivotArea outline="0" collapsedLevelsAreSubtotals="1" fieldPosition="0"/>
    </format>
    <format dxfId="55">
      <pivotArea outline="0" collapsedLevelsAreSubtotals="1" fieldPosition="0"/>
    </format>
    <format dxfId="54">
      <pivotArea outline="0" collapsedLevelsAreSubtotals="1" fieldPosition="0"/>
    </format>
    <format dxfId="5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E977-1CB5-4165-AB09-4F557CE0631F}">
  <dimension ref="A1:AU500"/>
  <sheetViews>
    <sheetView zoomScale="55" zoomScaleNormal="55" workbookViewId="0">
      <selection activeCell="AB4" sqref="AB4"/>
    </sheetView>
  </sheetViews>
  <sheetFormatPr defaultRowHeight="14.5" x14ac:dyDescent="0.35"/>
  <cols>
    <col min="23" max="24" width="0" hidden="1" customWidth="1"/>
  </cols>
  <sheetData>
    <row r="1" spans="1:47" ht="20.5" thickBot="1" x14ac:dyDescent="0.4">
      <c r="A1" s="1" t="s">
        <v>564</v>
      </c>
      <c r="B1" s="1"/>
      <c r="C1" s="239"/>
      <c r="D1" s="8"/>
      <c r="E1" s="240" t="s">
        <v>1</v>
      </c>
      <c r="F1" s="8"/>
      <c r="G1" s="241"/>
      <c r="H1" s="242"/>
      <c r="I1" s="242"/>
      <c r="J1" s="242"/>
      <c r="K1" s="242"/>
      <c r="L1" s="242"/>
      <c r="M1" s="242"/>
      <c r="N1" s="242"/>
      <c r="O1" s="8"/>
      <c r="P1" s="242"/>
      <c r="Q1" s="242"/>
      <c r="R1" s="243"/>
      <c r="S1" s="244"/>
      <c r="T1" s="245"/>
      <c r="U1" s="245"/>
      <c r="V1" s="245"/>
      <c r="W1" s="8"/>
      <c r="X1" s="8"/>
      <c r="Y1" s="33"/>
      <c r="Z1" s="8"/>
      <c r="AA1" s="8"/>
      <c r="AB1" s="8"/>
      <c r="AC1" s="8"/>
      <c r="AD1" s="8"/>
      <c r="AE1" s="8"/>
      <c r="AF1" s="6"/>
      <c r="AG1" s="6"/>
      <c r="AH1" s="8"/>
      <c r="AI1" s="8"/>
      <c r="AJ1" s="8"/>
      <c r="AK1" s="8"/>
      <c r="AL1" s="8"/>
      <c r="AM1" s="8"/>
      <c r="AN1" s="8"/>
      <c r="AO1" s="8"/>
      <c r="AP1" s="8"/>
      <c r="AQ1" s="8"/>
      <c r="AR1" s="246"/>
      <c r="AS1" s="8"/>
      <c r="AT1" s="247"/>
    </row>
    <row r="2" spans="1:47" ht="15.5" x14ac:dyDescent="0.35">
      <c r="A2" s="9" t="s">
        <v>4</v>
      </c>
      <c r="B2" s="248"/>
      <c r="C2" s="249"/>
      <c r="D2" s="12"/>
      <c r="E2" s="12"/>
      <c r="F2" s="13" t="s">
        <v>565</v>
      </c>
      <c r="G2" s="250">
        <v>0</v>
      </c>
      <c r="H2" s="279" t="s">
        <v>566</v>
      </c>
      <c r="I2" s="280"/>
      <c r="J2" s="280"/>
      <c r="K2" s="280"/>
      <c r="L2" s="280"/>
      <c r="M2" s="280"/>
      <c r="N2" s="281"/>
      <c r="O2" s="2"/>
      <c r="P2" s="279" t="s">
        <v>567</v>
      </c>
      <c r="Q2" s="280"/>
      <c r="R2" s="280"/>
      <c r="S2" s="280"/>
      <c r="T2" s="280"/>
      <c r="U2" s="280"/>
      <c r="V2" s="281"/>
      <c r="W2" s="12"/>
      <c r="X2" s="12"/>
      <c r="Y2" s="33"/>
      <c r="Z2" s="10" t="s">
        <v>5</v>
      </c>
      <c r="AA2" s="6"/>
      <c r="AB2" s="6"/>
      <c r="AC2" s="6"/>
      <c r="AD2" s="6"/>
      <c r="AE2" s="6"/>
      <c r="AF2" s="251" t="s">
        <v>566</v>
      </c>
      <c r="AG2" s="237"/>
      <c r="AH2" s="237"/>
      <c r="AI2" s="237"/>
      <c r="AJ2" s="237"/>
      <c r="AK2" s="237"/>
      <c r="AL2" s="238"/>
      <c r="AM2" s="2"/>
      <c r="AN2" s="252" t="s">
        <v>567</v>
      </c>
      <c r="AO2" s="237"/>
      <c r="AP2" s="237"/>
      <c r="AQ2" s="237"/>
      <c r="AR2" s="237"/>
      <c r="AS2" s="237"/>
      <c r="AT2" s="238"/>
    </row>
    <row r="3" spans="1:47" ht="78" x14ac:dyDescent="0.35">
      <c r="A3" s="16" t="s">
        <v>7</v>
      </c>
      <c r="B3" s="16" t="s">
        <v>568</v>
      </c>
      <c r="C3" s="16" t="s">
        <v>569</v>
      </c>
      <c r="D3" s="17" t="s">
        <v>570</v>
      </c>
      <c r="E3" s="253" t="s">
        <v>571</v>
      </c>
      <c r="F3" s="17" t="s">
        <v>12</v>
      </c>
      <c r="G3" s="205" t="s">
        <v>13</v>
      </c>
      <c r="H3" s="16" t="s">
        <v>572</v>
      </c>
      <c r="I3" s="16" t="s">
        <v>573</v>
      </c>
      <c r="J3" s="16" t="s">
        <v>574</v>
      </c>
      <c r="K3" s="16" t="s">
        <v>575</v>
      </c>
      <c r="L3" s="16" t="s">
        <v>576</v>
      </c>
      <c r="M3" s="16" t="s">
        <v>577</v>
      </c>
      <c r="N3" s="16" t="s">
        <v>578</v>
      </c>
      <c r="O3" s="16" t="s">
        <v>21</v>
      </c>
      <c r="P3" s="16" t="s">
        <v>579</v>
      </c>
      <c r="Q3" s="16" t="s">
        <v>580</v>
      </c>
      <c r="R3" s="16" t="s">
        <v>581</v>
      </c>
      <c r="S3" s="16" t="s">
        <v>582</v>
      </c>
      <c r="T3" s="254" t="s">
        <v>583</v>
      </c>
      <c r="U3" s="254" t="s">
        <v>584</v>
      </c>
      <c r="V3" s="254" t="s">
        <v>585</v>
      </c>
      <c r="W3" s="20"/>
      <c r="X3" s="20"/>
      <c r="Y3" s="255">
        <f>FLOOR(MIN(Y4:Y386),15/24/60)</f>
        <v>0</v>
      </c>
      <c r="Z3" s="16" t="s">
        <v>32</v>
      </c>
      <c r="AA3" s="16" t="s">
        <v>568</v>
      </c>
      <c r="AB3" s="16" t="s">
        <v>586</v>
      </c>
      <c r="AC3" s="17" t="s">
        <v>570</v>
      </c>
      <c r="AD3" s="253" t="s">
        <v>571</v>
      </c>
      <c r="AE3" s="17" t="s">
        <v>12</v>
      </c>
      <c r="AF3" s="205" t="s">
        <v>13</v>
      </c>
      <c r="AG3" s="16" t="s">
        <v>572</v>
      </c>
      <c r="AH3" s="16" t="s">
        <v>573</v>
      </c>
      <c r="AI3" s="16" t="s">
        <v>574</v>
      </c>
      <c r="AJ3" s="16" t="s">
        <v>575</v>
      </c>
      <c r="AK3" s="16" t="s">
        <v>576</v>
      </c>
      <c r="AL3" s="16" t="s">
        <v>577</v>
      </c>
      <c r="AM3" s="16" t="s">
        <v>578</v>
      </c>
      <c r="AN3" s="16" t="s">
        <v>21</v>
      </c>
      <c r="AO3" s="16" t="s">
        <v>579</v>
      </c>
      <c r="AP3" s="16" t="s">
        <v>580</v>
      </c>
      <c r="AQ3" s="16" t="s">
        <v>581</v>
      </c>
      <c r="AR3" s="16" t="s">
        <v>582</v>
      </c>
      <c r="AS3" s="254" t="s">
        <v>583</v>
      </c>
      <c r="AT3" s="254" t="s">
        <v>584</v>
      </c>
      <c r="AU3" s="254" t="s">
        <v>585</v>
      </c>
    </row>
    <row r="4" spans="1:47" x14ac:dyDescent="0.35">
      <c r="A4" s="256"/>
      <c r="B4" s="23"/>
      <c r="C4" s="257"/>
      <c r="D4" s="258"/>
      <c r="E4" s="23"/>
      <c r="F4" s="259"/>
      <c r="G4" s="260"/>
      <c r="H4" s="261"/>
      <c r="I4" s="262"/>
      <c r="J4" s="262"/>
      <c r="K4" s="262"/>
      <c r="L4" s="262"/>
      <c r="M4" s="262"/>
      <c r="N4" s="262"/>
      <c r="O4" s="263">
        <f>SUM(H4:N4)</f>
        <v>0</v>
      </c>
      <c r="P4" s="264"/>
      <c r="Q4" s="265"/>
      <c r="R4" s="266"/>
      <c r="S4" s="266"/>
      <c r="T4" s="266"/>
      <c r="U4" s="266"/>
      <c r="V4" s="266"/>
      <c r="W4" s="6" t="s">
        <v>38</v>
      </c>
      <c r="X4" s="6" t="s">
        <v>142</v>
      </c>
      <c r="Y4" s="267" t="str">
        <f t="shared" ref="Y4:Y20" si="0">IFERROR(IF(B4="","",B4+C4),"")</f>
        <v/>
      </c>
      <c r="Z4" s="259"/>
      <c r="AA4" s="268"/>
      <c r="AB4" s="256"/>
      <c r="AC4" s="256"/>
      <c r="AD4" s="23"/>
      <c r="AE4" s="269"/>
      <c r="AF4" s="28"/>
      <c r="AG4" s="28"/>
      <c r="AH4" s="28"/>
      <c r="AI4" s="28"/>
      <c r="AJ4" s="28"/>
      <c r="AK4" s="261"/>
      <c r="AL4" s="261"/>
      <c r="AM4" s="261"/>
      <c r="AN4" s="270">
        <f>SUM(Z4:AM4)</f>
        <v>0</v>
      </c>
      <c r="AO4" s="271"/>
      <c r="AP4" s="271"/>
      <c r="AQ4" s="271"/>
      <c r="AR4" s="272"/>
      <c r="AS4" s="272"/>
      <c r="AT4" s="273"/>
      <c r="AU4" s="273"/>
    </row>
    <row r="5" spans="1:47" x14ac:dyDescent="0.35">
      <c r="A5" s="23"/>
      <c r="B5" s="23"/>
      <c r="C5" s="257"/>
      <c r="D5" s="274"/>
      <c r="E5" s="23"/>
      <c r="F5" s="259"/>
      <c r="G5" s="260"/>
      <c r="H5" s="261"/>
      <c r="I5" s="262"/>
      <c r="J5" s="262"/>
      <c r="K5" s="262"/>
      <c r="L5" s="262"/>
      <c r="M5" s="262"/>
      <c r="N5" s="262"/>
      <c r="O5" s="263">
        <f t="shared" ref="O5:O68" si="1">SUM(H5:N5)</f>
        <v>0</v>
      </c>
      <c r="P5" s="264"/>
      <c r="Q5" s="265"/>
      <c r="R5" s="266"/>
      <c r="S5" s="266"/>
      <c r="T5" s="266"/>
      <c r="U5" s="266"/>
      <c r="V5" s="266"/>
      <c r="W5" s="6" t="s">
        <v>40</v>
      </c>
      <c r="X5" s="6" t="s">
        <v>144</v>
      </c>
      <c r="Y5" s="267" t="str">
        <f t="shared" si="0"/>
        <v/>
      </c>
      <c r="Z5" s="259"/>
      <c r="AA5" s="268"/>
      <c r="AB5" s="256"/>
      <c r="AC5" s="256"/>
      <c r="AD5" s="259"/>
      <c r="AE5" s="269"/>
      <c r="AF5" s="27"/>
      <c r="AG5" s="27"/>
      <c r="AH5" s="27"/>
      <c r="AI5" s="27"/>
      <c r="AJ5" s="27"/>
      <c r="AK5" s="261"/>
      <c r="AL5" s="261"/>
      <c r="AM5" s="261"/>
      <c r="AN5" s="270">
        <f t="shared" ref="AN5:AN68" si="2">SUM(Z5:AM5)</f>
        <v>0</v>
      </c>
      <c r="AO5" s="271"/>
      <c r="AP5" s="271"/>
      <c r="AQ5" s="271"/>
      <c r="AR5" s="272"/>
      <c r="AS5" s="272"/>
      <c r="AT5" s="273"/>
      <c r="AU5" s="273"/>
    </row>
    <row r="6" spans="1:47" x14ac:dyDescent="0.35">
      <c r="A6" s="23"/>
      <c r="B6" s="23"/>
      <c r="C6" s="257"/>
      <c r="D6" s="274"/>
      <c r="E6" s="23"/>
      <c r="F6" s="259"/>
      <c r="G6" s="260"/>
      <c r="H6" s="261"/>
      <c r="I6" s="262"/>
      <c r="J6" s="262"/>
      <c r="K6" s="262"/>
      <c r="L6" s="262"/>
      <c r="M6" s="262"/>
      <c r="N6" s="262"/>
      <c r="O6" s="263">
        <f t="shared" si="1"/>
        <v>0</v>
      </c>
      <c r="P6" s="264"/>
      <c r="Q6" s="265"/>
      <c r="R6" s="266"/>
      <c r="S6" s="266"/>
      <c r="T6" s="266"/>
      <c r="U6" s="266"/>
      <c r="V6" s="266"/>
      <c r="W6" s="6" t="s">
        <v>43</v>
      </c>
      <c r="X6" s="6">
        <v>0</v>
      </c>
      <c r="Y6" s="267" t="str">
        <f t="shared" si="0"/>
        <v/>
      </c>
      <c r="Z6" s="259"/>
      <c r="AA6" s="268"/>
      <c r="AB6" s="256"/>
      <c r="AC6" s="256"/>
      <c r="AD6" s="259"/>
      <c r="AE6" s="269"/>
      <c r="AF6" s="28"/>
      <c r="AG6" s="28"/>
      <c r="AH6" s="28"/>
      <c r="AI6" s="28"/>
      <c r="AJ6" s="28"/>
      <c r="AK6" s="261"/>
      <c r="AL6" s="261"/>
      <c r="AM6" s="261"/>
      <c r="AN6" s="270">
        <f t="shared" si="2"/>
        <v>0</v>
      </c>
      <c r="AO6" s="271"/>
      <c r="AP6" s="271"/>
      <c r="AQ6" s="271"/>
      <c r="AR6" s="272"/>
      <c r="AS6" s="272"/>
      <c r="AT6" s="273"/>
      <c r="AU6" s="273"/>
    </row>
    <row r="7" spans="1:47" x14ac:dyDescent="0.35">
      <c r="A7" s="23"/>
      <c r="B7" s="23"/>
      <c r="C7" s="257"/>
      <c r="D7" s="274"/>
      <c r="E7" s="23"/>
      <c r="F7" s="259"/>
      <c r="G7" s="260"/>
      <c r="H7" s="261"/>
      <c r="I7" s="262"/>
      <c r="J7" s="262"/>
      <c r="K7" s="262"/>
      <c r="L7" s="262"/>
      <c r="M7" s="262"/>
      <c r="N7" s="262"/>
      <c r="O7" s="263">
        <f t="shared" si="1"/>
        <v>0</v>
      </c>
      <c r="P7" s="264"/>
      <c r="Q7" s="265"/>
      <c r="R7" s="266"/>
      <c r="S7" s="266"/>
      <c r="T7" s="266"/>
      <c r="U7" s="266"/>
      <c r="V7" s="266"/>
      <c r="W7" s="6" t="s">
        <v>52</v>
      </c>
      <c r="X7" s="6">
        <v>0</v>
      </c>
      <c r="Y7" s="267" t="str">
        <f t="shared" si="0"/>
        <v/>
      </c>
      <c r="Z7" s="259"/>
      <c r="AA7" s="268"/>
      <c r="AB7" s="256"/>
      <c r="AC7" s="256"/>
      <c r="AD7" s="259"/>
      <c r="AE7" s="269"/>
      <c r="AF7" s="28"/>
      <c r="AG7" s="28"/>
      <c r="AH7" s="28"/>
      <c r="AI7" s="28"/>
      <c r="AJ7" s="28"/>
      <c r="AK7" s="261"/>
      <c r="AL7" s="261"/>
      <c r="AM7" s="261"/>
      <c r="AN7" s="270">
        <f t="shared" si="2"/>
        <v>0</v>
      </c>
      <c r="AO7" s="271"/>
      <c r="AP7" s="271"/>
      <c r="AQ7" s="271"/>
      <c r="AR7" s="272"/>
      <c r="AS7" s="272"/>
      <c r="AT7" s="273"/>
      <c r="AU7" s="273"/>
    </row>
    <row r="8" spans="1:47" x14ac:dyDescent="0.35">
      <c r="A8" s="23"/>
      <c r="B8" s="23"/>
      <c r="C8" s="257"/>
      <c r="D8" s="274"/>
      <c r="E8" s="23"/>
      <c r="F8" s="259"/>
      <c r="G8" s="260"/>
      <c r="H8" s="261"/>
      <c r="I8" s="262"/>
      <c r="J8" s="262"/>
      <c r="K8" s="262"/>
      <c r="L8" s="262"/>
      <c r="M8" s="262"/>
      <c r="N8" s="262"/>
      <c r="O8" s="263">
        <f t="shared" si="1"/>
        <v>0</v>
      </c>
      <c r="P8" s="264"/>
      <c r="Q8" s="265"/>
      <c r="R8" s="266"/>
      <c r="S8" s="266"/>
      <c r="T8" s="266"/>
      <c r="U8" s="266"/>
      <c r="V8" s="266"/>
      <c r="W8" s="6" t="s">
        <v>53</v>
      </c>
      <c r="X8" s="6">
        <v>0</v>
      </c>
      <c r="Y8" s="267" t="str">
        <f t="shared" si="0"/>
        <v/>
      </c>
      <c r="Z8" s="259"/>
      <c r="AA8" s="268"/>
      <c r="AB8" s="256"/>
      <c r="AC8" s="256"/>
      <c r="AD8" s="259"/>
      <c r="AE8" s="269"/>
      <c r="AF8" s="28"/>
      <c r="AG8" s="28"/>
      <c r="AH8" s="28"/>
      <c r="AI8" s="28"/>
      <c r="AJ8" s="28"/>
      <c r="AK8" s="261"/>
      <c r="AL8" s="261"/>
      <c r="AM8" s="261"/>
      <c r="AN8" s="270">
        <f t="shared" si="2"/>
        <v>0</v>
      </c>
      <c r="AO8" s="271"/>
      <c r="AP8" s="271"/>
      <c r="AQ8" s="271"/>
      <c r="AR8" s="272"/>
      <c r="AS8" s="272"/>
      <c r="AT8" s="273"/>
      <c r="AU8" s="273"/>
    </row>
    <row r="9" spans="1:47" x14ac:dyDescent="0.35">
      <c r="A9" s="23"/>
      <c r="B9" s="23"/>
      <c r="C9" s="257"/>
      <c r="D9" s="274"/>
      <c r="E9" s="23"/>
      <c r="F9" s="259"/>
      <c r="G9" s="260"/>
      <c r="H9" s="261"/>
      <c r="I9" s="262"/>
      <c r="J9" s="262"/>
      <c r="K9" s="262"/>
      <c r="L9" s="262"/>
      <c r="M9" s="262"/>
      <c r="N9" s="262"/>
      <c r="O9" s="263">
        <f t="shared" si="1"/>
        <v>0</v>
      </c>
      <c r="P9" s="264"/>
      <c r="Q9" s="265"/>
      <c r="R9" s="266"/>
      <c r="S9" s="266"/>
      <c r="T9" s="266"/>
      <c r="U9" s="266"/>
      <c r="V9" s="266"/>
      <c r="W9" s="6" t="s">
        <v>55</v>
      </c>
      <c r="X9" s="6">
        <v>0</v>
      </c>
      <c r="Y9" s="267" t="str">
        <f t="shared" si="0"/>
        <v/>
      </c>
      <c r="Z9" s="259"/>
      <c r="AA9" s="268"/>
      <c r="AB9" s="256"/>
      <c r="AC9" s="256"/>
      <c r="AD9" s="259"/>
      <c r="AE9" s="269"/>
      <c r="AF9" s="28"/>
      <c r="AG9" s="28"/>
      <c r="AH9" s="28"/>
      <c r="AI9" s="28"/>
      <c r="AJ9" s="28"/>
      <c r="AK9" s="261"/>
      <c r="AL9" s="261"/>
      <c r="AM9" s="261"/>
      <c r="AN9" s="270">
        <f t="shared" si="2"/>
        <v>0</v>
      </c>
      <c r="AO9" s="271"/>
      <c r="AP9" s="271"/>
      <c r="AQ9" s="271"/>
      <c r="AR9" s="272"/>
      <c r="AS9" s="272"/>
      <c r="AT9" s="273"/>
      <c r="AU9" s="273"/>
    </row>
    <row r="10" spans="1:47" x14ac:dyDescent="0.35">
      <c r="A10" s="23"/>
      <c r="B10" s="23"/>
      <c r="C10" s="257"/>
      <c r="D10" s="274"/>
      <c r="E10" s="23"/>
      <c r="F10" s="259"/>
      <c r="G10" s="260"/>
      <c r="H10" s="261"/>
      <c r="I10" s="262"/>
      <c r="J10" s="262"/>
      <c r="K10" s="262"/>
      <c r="L10" s="262"/>
      <c r="M10" s="262"/>
      <c r="N10" s="262"/>
      <c r="O10" s="263">
        <f t="shared" si="1"/>
        <v>0</v>
      </c>
      <c r="P10" s="264"/>
      <c r="Q10" s="265"/>
      <c r="R10" s="266"/>
      <c r="S10" s="266"/>
      <c r="T10" s="266"/>
      <c r="U10" s="266"/>
      <c r="V10" s="266"/>
      <c r="W10" s="6"/>
      <c r="X10" s="6"/>
      <c r="Y10" s="267" t="str">
        <f t="shared" si="0"/>
        <v/>
      </c>
      <c r="Z10" s="259"/>
      <c r="AA10" s="268"/>
      <c r="AB10" s="256"/>
      <c r="AC10" s="256"/>
      <c r="AD10" s="259"/>
      <c r="AE10" s="269"/>
      <c r="AF10" s="28"/>
      <c r="AG10" s="28"/>
      <c r="AH10" s="28"/>
      <c r="AI10" s="28"/>
      <c r="AJ10" s="28"/>
      <c r="AK10" s="261"/>
      <c r="AL10" s="261"/>
      <c r="AM10" s="261"/>
      <c r="AN10" s="270">
        <f t="shared" si="2"/>
        <v>0</v>
      </c>
      <c r="AO10" s="271"/>
      <c r="AP10" s="271"/>
      <c r="AQ10" s="271"/>
      <c r="AR10" s="272"/>
      <c r="AS10" s="272"/>
      <c r="AT10" s="273"/>
      <c r="AU10" s="273"/>
    </row>
    <row r="11" spans="1:47" x14ac:dyDescent="0.35">
      <c r="A11" s="23"/>
      <c r="B11" s="23"/>
      <c r="C11" s="257"/>
      <c r="D11" s="274"/>
      <c r="E11" s="23"/>
      <c r="F11" s="259"/>
      <c r="G11" s="260"/>
      <c r="H11" s="261"/>
      <c r="I11" s="262"/>
      <c r="J11" s="262"/>
      <c r="K11" s="262"/>
      <c r="L11" s="262"/>
      <c r="M11" s="262"/>
      <c r="N11" s="262"/>
      <c r="O11" s="263">
        <f t="shared" si="1"/>
        <v>0</v>
      </c>
      <c r="P11" s="264"/>
      <c r="Q11" s="265"/>
      <c r="R11" s="266"/>
      <c r="S11" s="266"/>
      <c r="T11" s="266"/>
      <c r="U11" s="266"/>
      <c r="V11" s="266"/>
      <c r="W11" s="6"/>
      <c r="X11" s="6"/>
      <c r="Y11" s="267" t="str">
        <f t="shared" si="0"/>
        <v/>
      </c>
      <c r="Z11" s="259"/>
      <c r="AA11" s="268"/>
      <c r="AB11" s="256"/>
      <c r="AC11" s="256"/>
      <c r="AD11" s="259"/>
      <c r="AE11" s="269"/>
      <c r="AF11" s="28"/>
      <c r="AG11" s="28"/>
      <c r="AH11" s="28"/>
      <c r="AI11" s="28"/>
      <c r="AJ11" s="28"/>
      <c r="AK11" s="261"/>
      <c r="AL11" s="261"/>
      <c r="AM11" s="261"/>
      <c r="AN11" s="270">
        <f t="shared" si="2"/>
        <v>0</v>
      </c>
      <c r="AO11" s="271"/>
      <c r="AP11" s="271"/>
      <c r="AQ11" s="271"/>
      <c r="AR11" s="272"/>
      <c r="AS11" s="272"/>
      <c r="AT11" s="273"/>
      <c r="AU11" s="273"/>
    </row>
    <row r="12" spans="1:47" x14ac:dyDescent="0.35">
      <c r="A12" s="23"/>
      <c r="B12" s="23"/>
      <c r="C12" s="257"/>
      <c r="D12" s="274"/>
      <c r="E12" s="23"/>
      <c r="F12" s="259"/>
      <c r="G12" s="260"/>
      <c r="H12" s="261"/>
      <c r="I12" s="262"/>
      <c r="J12" s="262"/>
      <c r="K12" s="262"/>
      <c r="L12" s="262"/>
      <c r="M12" s="262"/>
      <c r="N12" s="262"/>
      <c r="O12" s="263">
        <f t="shared" si="1"/>
        <v>0</v>
      </c>
      <c r="P12" s="264"/>
      <c r="Q12" s="265"/>
      <c r="R12" s="266"/>
      <c r="S12" s="266"/>
      <c r="T12" s="266"/>
      <c r="U12" s="266"/>
      <c r="V12" s="266"/>
      <c r="W12" s="6"/>
      <c r="X12" s="6"/>
      <c r="Y12" s="267" t="str">
        <f t="shared" si="0"/>
        <v/>
      </c>
      <c r="Z12" s="259"/>
      <c r="AA12" s="268"/>
      <c r="AB12" s="256"/>
      <c r="AC12" s="256"/>
      <c r="AD12" s="259"/>
      <c r="AE12" s="269"/>
      <c r="AF12" s="28"/>
      <c r="AG12" s="28"/>
      <c r="AH12" s="28"/>
      <c r="AI12" s="28"/>
      <c r="AJ12" s="28"/>
      <c r="AK12" s="261"/>
      <c r="AL12" s="261"/>
      <c r="AM12" s="261"/>
      <c r="AN12" s="270">
        <f t="shared" si="2"/>
        <v>0</v>
      </c>
      <c r="AO12" s="271"/>
      <c r="AP12" s="271"/>
      <c r="AQ12" s="271"/>
      <c r="AR12" s="272"/>
      <c r="AS12" s="272"/>
      <c r="AT12" s="273"/>
      <c r="AU12" s="273"/>
    </row>
    <row r="13" spans="1:47" x14ac:dyDescent="0.35">
      <c r="A13" s="23"/>
      <c r="B13" s="23"/>
      <c r="C13" s="257"/>
      <c r="D13" s="274"/>
      <c r="E13" s="23"/>
      <c r="F13" s="259"/>
      <c r="G13" s="260"/>
      <c r="H13" s="261"/>
      <c r="I13" s="262"/>
      <c r="J13" s="262"/>
      <c r="K13" s="262"/>
      <c r="L13" s="262"/>
      <c r="M13" s="262"/>
      <c r="N13" s="262"/>
      <c r="O13" s="263">
        <f t="shared" si="1"/>
        <v>0</v>
      </c>
      <c r="P13" s="264"/>
      <c r="Q13" s="265"/>
      <c r="R13" s="266"/>
      <c r="S13" s="266"/>
      <c r="T13" s="266"/>
      <c r="U13" s="266"/>
      <c r="V13" s="266"/>
      <c r="W13" s="6"/>
      <c r="X13" s="6"/>
      <c r="Y13" s="267" t="str">
        <f t="shared" si="0"/>
        <v/>
      </c>
      <c r="Z13" s="259"/>
      <c r="AA13" s="268"/>
      <c r="AB13" s="256"/>
      <c r="AC13" s="256"/>
      <c r="AD13" s="259"/>
      <c r="AE13" s="269"/>
      <c r="AF13" s="28"/>
      <c r="AG13" s="28"/>
      <c r="AH13" s="28"/>
      <c r="AI13" s="28"/>
      <c r="AJ13" s="28"/>
      <c r="AK13" s="261"/>
      <c r="AL13" s="261"/>
      <c r="AM13" s="261"/>
      <c r="AN13" s="270">
        <f t="shared" si="2"/>
        <v>0</v>
      </c>
      <c r="AO13" s="271"/>
      <c r="AP13" s="271"/>
      <c r="AQ13" s="271"/>
      <c r="AR13" s="272"/>
      <c r="AS13" s="272"/>
      <c r="AT13" s="273"/>
      <c r="AU13" s="273"/>
    </row>
    <row r="14" spans="1:47" x14ac:dyDescent="0.35">
      <c r="A14" s="23"/>
      <c r="B14" s="23"/>
      <c r="C14" s="257"/>
      <c r="D14" s="274"/>
      <c r="E14" s="23"/>
      <c r="F14" s="259"/>
      <c r="G14" s="260"/>
      <c r="H14" s="261"/>
      <c r="I14" s="262"/>
      <c r="J14" s="262"/>
      <c r="K14" s="262"/>
      <c r="L14" s="262"/>
      <c r="M14" s="262"/>
      <c r="N14" s="262"/>
      <c r="O14" s="263">
        <f t="shared" si="1"/>
        <v>0</v>
      </c>
      <c r="P14" s="264"/>
      <c r="Q14" s="265"/>
      <c r="R14" s="266"/>
      <c r="S14" s="266"/>
      <c r="T14" s="266"/>
      <c r="U14" s="266"/>
      <c r="V14" s="266"/>
      <c r="W14" s="6"/>
      <c r="X14" s="6"/>
      <c r="Y14" s="267" t="str">
        <f t="shared" si="0"/>
        <v/>
      </c>
      <c r="Z14" s="259"/>
      <c r="AA14" s="268"/>
      <c r="AB14" s="256"/>
      <c r="AC14" s="256"/>
      <c r="AD14" s="259"/>
      <c r="AE14" s="269"/>
      <c r="AF14" s="28"/>
      <c r="AG14" s="28"/>
      <c r="AH14" s="28"/>
      <c r="AI14" s="28"/>
      <c r="AJ14" s="28"/>
      <c r="AK14" s="261"/>
      <c r="AL14" s="261"/>
      <c r="AM14" s="261"/>
      <c r="AN14" s="270">
        <f t="shared" si="2"/>
        <v>0</v>
      </c>
      <c r="AO14" s="271"/>
      <c r="AP14" s="271"/>
      <c r="AQ14" s="271"/>
      <c r="AR14" s="272"/>
      <c r="AS14" s="272"/>
      <c r="AT14" s="273"/>
      <c r="AU14" s="273"/>
    </row>
    <row r="15" spans="1:47" x14ac:dyDescent="0.35">
      <c r="A15" s="23"/>
      <c r="B15" s="23"/>
      <c r="C15" s="257"/>
      <c r="D15" s="274"/>
      <c r="E15" s="23"/>
      <c r="F15" s="259"/>
      <c r="G15" s="260"/>
      <c r="H15" s="261"/>
      <c r="I15" s="262"/>
      <c r="J15" s="262"/>
      <c r="K15" s="262"/>
      <c r="L15" s="262"/>
      <c r="M15" s="262"/>
      <c r="N15" s="262"/>
      <c r="O15" s="263">
        <f t="shared" si="1"/>
        <v>0</v>
      </c>
      <c r="P15" s="264"/>
      <c r="Q15" s="265"/>
      <c r="R15" s="266"/>
      <c r="S15" s="266"/>
      <c r="T15" s="266"/>
      <c r="U15" s="266"/>
      <c r="V15" s="266"/>
      <c r="W15" s="6"/>
      <c r="X15" s="6"/>
      <c r="Y15" s="267" t="str">
        <f t="shared" si="0"/>
        <v/>
      </c>
      <c r="Z15" s="259"/>
      <c r="AA15" s="268"/>
      <c r="AB15" s="256"/>
      <c r="AC15" s="256"/>
      <c r="AD15" s="259"/>
      <c r="AE15" s="269"/>
      <c r="AF15" s="28"/>
      <c r="AG15" s="28"/>
      <c r="AH15" s="28"/>
      <c r="AI15" s="28"/>
      <c r="AJ15" s="28"/>
      <c r="AK15" s="261"/>
      <c r="AL15" s="261"/>
      <c r="AM15" s="261"/>
      <c r="AN15" s="270">
        <f t="shared" si="2"/>
        <v>0</v>
      </c>
      <c r="AO15" s="271"/>
      <c r="AP15" s="271"/>
      <c r="AQ15" s="271"/>
      <c r="AR15" s="272"/>
      <c r="AS15" s="272"/>
      <c r="AT15" s="273"/>
      <c r="AU15" s="273"/>
    </row>
    <row r="16" spans="1:47" x14ac:dyDescent="0.35">
      <c r="A16" s="23"/>
      <c r="B16" s="23"/>
      <c r="C16" s="257"/>
      <c r="D16" s="274"/>
      <c r="E16" s="23"/>
      <c r="F16" s="259"/>
      <c r="G16" s="260"/>
      <c r="H16" s="261"/>
      <c r="I16" s="262"/>
      <c r="J16" s="262"/>
      <c r="K16" s="262"/>
      <c r="L16" s="262"/>
      <c r="M16" s="262"/>
      <c r="N16" s="262"/>
      <c r="O16" s="263">
        <f t="shared" si="1"/>
        <v>0</v>
      </c>
      <c r="P16" s="264"/>
      <c r="Q16" s="265"/>
      <c r="R16" s="266"/>
      <c r="S16" s="266"/>
      <c r="T16" s="266"/>
      <c r="U16" s="266"/>
      <c r="V16" s="266"/>
      <c r="W16" s="6"/>
      <c r="X16" s="6"/>
      <c r="Y16" s="267" t="str">
        <f t="shared" si="0"/>
        <v/>
      </c>
      <c r="Z16" s="259"/>
      <c r="AA16" s="268"/>
      <c r="AB16" s="256"/>
      <c r="AC16" s="256"/>
      <c r="AD16" s="259"/>
      <c r="AE16" s="269"/>
      <c r="AF16" s="28"/>
      <c r="AG16" s="28"/>
      <c r="AH16" s="28"/>
      <c r="AI16" s="28"/>
      <c r="AJ16" s="28"/>
      <c r="AK16" s="261"/>
      <c r="AL16" s="261"/>
      <c r="AM16" s="261"/>
      <c r="AN16" s="270">
        <f t="shared" si="2"/>
        <v>0</v>
      </c>
      <c r="AO16" s="271"/>
      <c r="AP16" s="271"/>
      <c r="AQ16" s="271"/>
      <c r="AR16" s="272"/>
      <c r="AS16" s="272"/>
      <c r="AT16" s="273"/>
      <c r="AU16" s="273"/>
    </row>
    <row r="17" spans="1:47" x14ac:dyDescent="0.35">
      <c r="A17" s="23"/>
      <c r="B17" s="23"/>
      <c r="C17" s="257"/>
      <c r="D17" s="274"/>
      <c r="E17" s="23"/>
      <c r="F17" s="259"/>
      <c r="G17" s="260"/>
      <c r="H17" s="261"/>
      <c r="I17" s="262"/>
      <c r="J17" s="262"/>
      <c r="K17" s="262"/>
      <c r="L17" s="262"/>
      <c r="M17" s="262"/>
      <c r="N17" s="262"/>
      <c r="O17" s="263">
        <f t="shared" si="1"/>
        <v>0</v>
      </c>
      <c r="P17" s="264"/>
      <c r="Q17" s="265"/>
      <c r="R17" s="266"/>
      <c r="S17" s="266"/>
      <c r="T17" s="266"/>
      <c r="U17" s="266"/>
      <c r="V17" s="266"/>
      <c r="W17" s="6"/>
      <c r="X17" s="6"/>
      <c r="Y17" s="267" t="str">
        <f t="shared" si="0"/>
        <v/>
      </c>
      <c r="Z17" s="259"/>
      <c r="AA17" s="268"/>
      <c r="AB17" s="256"/>
      <c r="AC17" s="256"/>
      <c r="AD17" s="259"/>
      <c r="AE17" s="269"/>
      <c r="AF17" s="28"/>
      <c r="AG17" s="28"/>
      <c r="AH17" s="28"/>
      <c r="AI17" s="28"/>
      <c r="AJ17" s="28"/>
      <c r="AK17" s="261"/>
      <c r="AL17" s="261"/>
      <c r="AM17" s="261"/>
      <c r="AN17" s="270">
        <f t="shared" si="2"/>
        <v>0</v>
      </c>
      <c r="AO17" s="271"/>
      <c r="AP17" s="271"/>
      <c r="AQ17" s="271"/>
      <c r="AR17" s="272"/>
      <c r="AS17" s="272"/>
      <c r="AT17" s="273"/>
      <c r="AU17" s="273"/>
    </row>
    <row r="18" spans="1:47" x14ac:dyDescent="0.35">
      <c r="A18" s="23"/>
      <c r="B18" s="23"/>
      <c r="C18" s="257"/>
      <c r="D18" s="274"/>
      <c r="E18" s="23"/>
      <c r="F18" s="259"/>
      <c r="G18" s="260"/>
      <c r="H18" s="261"/>
      <c r="I18" s="262"/>
      <c r="J18" s="262"/>
      <c r="K18" s="262"/>
      <c r="L18" s="262"/>
      <c r="M18" s="262"/>
      <c r="N18" s="262"/>
      <c r="O18" s="263">
        <f t="shared" si="1"/>
        <v>0</v>
      </c>
      <c r="P18" s="264"/>
      <c r="Q18" s="265"/>
      <c r="R18" s="266"/>
      <c r="S18" s="266"/>
      <c r="T18" s="266"/>
      <c r="U18" s="266"/>
      <c r="V18" s="266"/>
      <c r="W18" s="6"/>
      <c r="X18" s="6"/>
      <c r="Y18" s="267" t="str">
        <f t="shared" si="0"/>
        <v/>
      </c>
      <c r="Z18" s="259"/>
      <c r="AA18" s="268"/>
      <c r="AB18" s="256"/>
      <c r="AC18" s="256"/>
      <c r="AD18" s="259"/>
      <c r="AE18" s="269"/>
      <c r="AF18" s="28"/>
      <c r="AG18" s="28"/>
      <c r="AH18" s="28"/>
      <c r="AI18" s="28"/>
      <c r="AJ18" s="28"/>
      <c r="AK18" s="261"/>
      <c r="AL18" s="261"/>
      <c r="AM18" s="261"/>
      <c r="AN18" s="270">
        <f t="shared" si="2"/>
        <v>0</v>
      </c>
      <c r="AO18" s="271"/>
      <c r="AP18" s="271"/>
      <c r="AQ18" s="271"/>
      <c r="AR18" s="272"/>
      <c r="AS18" s="272"/>
      <c r="AT18" s="273"/>
      <c r="AU18" s="273"/>
    </row>
    <row r="19" spans="1:47" x14ac:dyDescent="0.35">
      <c r="A19" s="23"/>
      <c r="B19" s="23"/>
      <c r="C19" s="257"/>
      <c r="D19" s="274"/>
      <c r="E19" s="23"/>
      <c r="F19" s="259"/>
      <c r="G19" s="260"/>
      <c r="H19" s="261"/>
      <c r="I19" s="262"/>
      <c r="J19" s="262"/>
      <c r="K19" s="262"/>
      <c r="L19" s="262"/>
      <c r="M19" s="262"/>
      <c r="N19" s="262"/>
      <c r="O19" s="263">
        <f t="shared" si="1"/>
        <v>0</v>
      </c>
      <c r="P19" s="264"/>
      <c r="Q19" s="265"/>
      <c r="R19" s="266"/>
      <c r="S19" s="266"/>
      <c r="T19" s="266"/>
      <c r="U19" s="266"/>
      <c r="V19" s="266"/>
      <c r="W19" s="6"/>
      <c r="X19" s="6"/>
      <c r="Y19" s="267" t="str">
        <f t="shared" si="0"/>
        <v/>
      </c>
      <c r="Z19" s="259"/>
      <c r="AA19" s="268"/>
      <c r="AB19" s="256"/>
      <c r="AC19" s="256"/>
      <c r="AD19" s="259"/>
      <c r="AE19" s="269"/>
      <c r="AF19" s="28"/>
      <c r="AG19" s="28"/>
      <c r="AH19" s="28"/>
      <c r="AI19" s="28"/>
      <c r="AJ19" s="28"/>
      <c r="AK19" s="261"/>
      <c r="AL19" s="261"/>
      <c r="AM19" s="261"/>
      <c r="AN19" s="270">
        <f t="shared" si="2"/>
        <v>0</v>
      </c>
      <c r="AO19" s="271"/>
      <c r="AP19" s="271"/>
      <c r="AQ19" s="271"/>
      <c r="AR19" s="272"/>
      <c r="AS19" s="272"/>
      <c r="AT19" s="273"/>
      <c r="AU19" s="273"/>
    </row>
    <row r="20" spans="1:47" x14ac:dyDescent="0.35">
      <c r="A20" s="23"/>
      <c r="B20" s="23"/>
      <c r="C20" s="257"/>
      <c r="D20" s="274"/>
      <c r="E20" s="23"/>
      <c r="F20" s="259"/>
      <c r="G20" s="260"/>
      <c r="H20" s="261"/>
      <c r="I20" s="262"/>
      <c r="J20" s="262"/>
      <c r="K20" s="262"/>
      <c r="L20" s="262"/>
      <c r="M20" s="262"/>
      <c r="N20" s="262"/>
      <c r="O20" s="263">
        <f t="shared" si="1"/>
        <v>0</v>
      </c>
      <c r="P20" s="264"/>
      <c r="Q20" s="265"/>
      <c r="R20" s="266"/>
      <c r="S20" s="266"/>
      <c r="T20" s="266"/>
      <c r="U20" s="266"/>
      <c r="V20" s="266"/>
      <c r="W20" s="6"/>
      <c r="X20" s="6"/>
      <c r="Y20" s="267" t="str">
        <f t="shared" si="0"/>
        <v/>
      </c>
      <c r="Z20" s="259"/>
      <c r="AA20" s="268"/>
      <c r="AB20" s="256"/>
      <c r="AC20" s="256"/>
      <c r="AD20" s="259"/>
      <c r="AE20" s="269"/>
      <c r="AF20" s="28"/>
      <c r="AG20" s="28"/>
      <c r="AH20" s="28"/>
      <c r="AI20" s="28"/>
      <c r="AJ20" s="28"/>
      <c r="AK20" s="261"/>
      <c r="AL20" s="261"/>
      <c r="AM20" s="261"/>
      <c r="AN20" s="270">
        <f t="shared" si="2"/>
        <v>0</v>
      </c>
      <c r="AO20" s="271"/>
      <c r="AP20" s="271"/>
      <c r="AQ20" s="271"/>
      <c r="AR20" s="272"/>
      <c r="AS20" s="272"/>
      <c r="AT20" s="273"/>
      <c r="AU20" s="273"/>
    </row>
    <row r="21" spans="1:47" x14ac:dyDescent="0.35">
      <c r="A21" s="23"/>
      <c r="B21" s="23"/>
      <c r="C21" s="257"/>
      <c r="D21" s="274"/>
      <c r="E21" s="23"/>
      <c r="F21" s="259"/>
      <c r="G21" s="260"/>
      <c r="H21" s="261"/>
      <c r="I21" s="262"/>
      <c r="J21" s="262"/>
      <c r="K21" s="262"/>
      <c r="L21" s="262"/>
      <c r="M21" s="262"/>
      <c r="N21" s="262"/>
      <c r="O21" s="263">
        <f t="shared" si="1"/>
        <v>0</v>
      </c>
      <c r="P21" s="264"/>
      <c r="Q21" s="265"/>
      <c r="R21" s="266"/>
      <c r="S21" s="266"/>
      <c r="T21" s="266"/>
      <c r="U21" s="266"/>
      <c r="V21" s="266"/>
      <c r="Z21" s="259"/>
      <c r="AA21" s="268"/>
      <c r="AB21" s="256"/>
      <c r="AC21" s="256"/>
      <c r="AD21" s="259"/>
      <c r="AE21" s="269"/>
      <c r="AF21" s="28"/>
      <c r="AG21" s="28"/>
      <c r="AH21" s="28"/>
      <c r="AI21" s="28"/>
      <c r="AJ21" s="28"/>
      <c r="AK21" s="261"/>
      <c r="AL21" s="261"/>
      <c r="AM21" s="261"/>
      <c r="AN21" s="270">
        <f t="shared" si="2"/>
        <v>0</v>
      </c>
      <c r="AO21" s="271"/>
      <c r="AP21" s="271"/>
      <c r="AQ21" s="271"/>
      <c r="AR21" s="272"/>
      <c r="AS21" s="272"/>
      <c r="AT21" s="273"/>
      <c r="AU21" s="273"/>
    </row>
    <row r="22" spans="1:47" x14ac:dyDescent="0.35">
      <c r="A22" s="23"/>
      <c r="B22" s="23"/>
      <c r="C22" s="257"/>
      <c r="D22" s="274"/>
      <c r="E22" s="23"/>
      <c r="F22" s="259"/>
      <c r="G22" s="260"/>
      <c r="H22" s="261"/>
      <c r="I22" s="262"/>
      <c r="J22" s="262"/>
      <c r="K22" s="262"/>
      <c r="L22" s="262"/>
      <c r="M22" s="262"/>
      <c r="N22" s="262"/>
      <c r="O22" s="263">
        <f t="shared" si="1"/>
        <v>0</v>
      </c>
      <c r="P22" s="264"/>
      <c r="Q22" s="265"/>
      <c r="R22" s="266"/>
      <c r="S22" s="266"/>
      <c r="T22" s="266"/>
      <c r="U22" s="266"/>
      <c r="V22" s="266"/>
      <c r="Z22" s="259"/>
      <c r="AA22" s="268"/>
      <c r="AB22" s="256"/>
      <c r="AC22" s="256"/>
      <c r="AD22" s="259"/>
      <c r="AE22" s="269"/>
      <c r="AF22" s="28"/>
      <c r="AG22" s="28"/>
      <c r="AH22" s="28"/>
      <c r="AI22" s="28"/>
      <c r="AJ22" s="28"/>
      <c r="AK22" s="261"/>
      <c r="AL22" s="261"/>
      <c r="AM22" s="261"/>
      <c r="AN22" s="270">
        <f t="shared" si="2"/>
        <v>0</v>
      </c>
      <c r="AO22" s="271"/>
      <c r="AP22" s="271"/>
      <c r="AQ22" s="271"/>
      <c r="AR22" s="272"/>
      <c r="AS22" s="272"/>
      <c r="AT22" s="273"/>
      <c r="AU22" s="273"/>
    </row>
    <row r="23" spans="1:47" x14ac:dyDescent="0.35">
      <c r="A23" s="23"/>
      <c r="B23" s="23"/>
      <c r="C23" s="257"/>
      <c r="D23" s="274"/>
      <c r="E23" s="23"/>
      <c r="F23" s="259"/>
      <c r="G23" s="260"/>
      <c r="H23" s="261"/>
      <c r="I23" s="262"/>
      <c r="J23" s="262"/>
      <c r="K23" s="262"/>
      <c r="L23" s="262"/>
      <c r="M23" s="262"/>
      <c r="N23" s="262"/>
      <c r="O23" s="263">
        <f t="shared" si="1"/>
        <v>0</v>
      </c>
      <c r="P23" s="264"/>
      <c r="Q23" s="265"/>
      <c r="R23" s="266"/>
      <c r="S23" s="266"/>
      <c r="T23" s="266"/>
      <c r="U23" s="266"/>
      <c r="V23" s="266"/>
      <c r="Z23" s="259"/>
      <c r="AA23" s="268"/>
      <c r="AB23" s="256"/>
      <c r="AC23" s="256"/>
      <c r="AD23" s="259"/>
      <c r="AE23" s="269"/>
      <c r="AF23" s="28"/>
      <c r="AG23" s="28"/>
      <c r="AH23" s="28"/>
      <c r="AI23" s="28"/>
      <c r="AJ23" s="28"/>
      <c r="AK23" s="261"/>
      <c r="AL23" s="261"/>
      <c r="AM23" s="261"/>
      <c r="AN23" s="270">
        <f t="shared" si="2"/>
        <v>0</v>
      </c>
      <c r="AO23" s="271"/>
      <c r="AP23" s="271"/>
      <c r="AQ23" s="271"/>
      <c r="AR23" s="272"/>
      <c r="AS23" s="272"/>
      <c r="AT23" s="273"/>
      <c r="AU23" s="273"/>
    </row>
    <row r="24" spans="1:47" x14ac:dyDescent="0.35">
      <c r="A24" s="23"/>
      <c r="B24" s="23"/>
      <c r="C24" s="257"/>
      <c r="D24" s="274"/>
      <c r="E24" s="23"/>
      <c r="F24" s="259"/>
      <c r="G24" s="260"/>
      <c r="H24" s="261"/>
      <c r="I24" s="262"/>
      <c r="J24" s="262"/>
      <c r="K24" s="262"/>
      <c r="L24" s="262"/>
      <c r="M24" s="262"/>
      <c r="N24" s="262"/>
      <c r="O24" s="263">
        <f t="shared" si="1"/>
        <v>0</v>
      </c>
      <c r="P24" s="264"/>
      <c r="Q24" s="265"/>
      <c r="R24" s="266"/>
      <c r="S24" s="266"/>
      <c r="T24" s="266"/>
      <c r="U24" s="266"/>
      <c r="V24" s="266"/>
      <c r="Z24" s="259"/>
      <c r="AA24" s="268"/>
      <c r="AB24" s="256"/>
      <c r="AC24" s="256"/>
      <c r="AD24" s="259"/>
      <c r="AE24" s="269"/>
      <c r="AF24" s="28"/>
      <c r="AG24" s="28"/>
      <c r="AH24" s="28"/>
      <c r="AI24" s="28"/>
      <c r="AJ24" s="28"/>
      <c r="AK24" s="261"/>
      <c r="AL24" s="261"/>
      <c r="AM24" s="261"/>
      <c r="AN24" s="270">
        <f t="shared" si="2"/>
        <v>0</v>
      </c>
      <c r="AO24" s="271"/>
      <c r="AP24" s="271"/>
      <c r="AQ24" s="271"/>
      <c r="AR24" s="272"/>
      <c r="AS24" s="272"/>
      <c r="AT24" s="273"/>
      <c r="AU24" s="273"/>
    </row>
    <row r="25" spans="1:47" x14ac:dyDescent="0.35">
      <c r="A25" s="23"/>
      <c r="B25" s="23"/>
      <c r="C25" s="257"/>
      <c r="D25" s="274"/>
      <c r="E25" s="23"/>
      <c r="F25" s="259"/>
      <c r="G25" s="260"/>
      <c r="H25" s="261"/>
      <c r="I25" s="262"/>
      <c r="J25" s="262"/>
      <c r="K25" s="262"/>
      <c r="L25" s="262"/>
      <c r="M25" s="262"/>
      <c r="N25" s="262"/>
      <c r="O25" s="263">
        <f t="shared" si="1"/>
        <v>0</v>
      </c>
      <c r="P25" s="264"/>
      <c r="Q25" s="265"/>
      <c r="R25" s="266"/>
      <c r="S25" s="266"/>
      <c r="T25" s="266"/>
      <c r="U25" s="266"/>
      <c r="V25" s="266"/>
      <c r="Z25" s="259"/>
      <c r="AA25" s="268"/>
      <c r="AB25" s="256"/>
      <c r="AC25" s="256"/>
      <c r="AD25" s="259"/>
      <c r="AE25" s="269"/>
      <c r="AF25" s="28"/>
      <c r="AG25" s="28"/>
      <c r="AH25" s="28"/>
      <c r="AI25" s="28"/>
      <c r="AJ25" s="28"/>
      <c r="AK25" s="261"/>
      <c r="AL25" s="261"/>
      <c r="AM25" s="261"/>
      <c r="AN25" s="270">
        <f t="shared" si="2"/>
        <v>0</v>
      </c>
      <c r="AO25" s="271"/>
      <c r="AP25" s="271"/>
      <c r="AQ25" s="271"/>
      <c r="AR25" s="272"/>
      <c r="AS25" s="272"/>
      <c r="AT25" s="273"/>
      <c r="AU25" s="273"/>
    </row>
    <row r="26" spans="1:47" x14ac:dyDescent="0.35">
      <c r="A26" s="23"/>
      <c r="B26" s="23"/>
      <c r="C26" s="257"/>
      <c r="D26" s="274"/>
      <c r="E26" s="23"/>
      <c r="F26" s="259"/>
      <c r="G26" s="260"/>
      <c r="H26" s="261"/>
      <c r="I26" s="262"/>
      <c r="J26" s="262"/>
      <c r="K26" s="262"/>
      <c r="L26" s="262"/>
      <c r="M26" s="262"/>
      <c r="N26" s="262"/>
      <c r="O26" s="263">
        <f t="shared" si="1"/>
        <v>0</v>
      </c>
      <c r="P26" s="264"/>
      <c r="Q26" s="265"/>
      <c r="R26" s="266"/>
      <c r="S26" s="266"/>
      <c r="T26" s="266"/>
      <c r="U26" s="266"/>
      <c r="V26" s="266"/>
      <c r="Z26" s="259"/>
      <c r="AA26" s="268"/>
      <c r="AB26" s="256"/>
      <c r="AC26" s="256"/>
      <c r="AD26" s="259"/>
      <c r="AE26" s="269"/>
      <c r="AF26" s="28"/>
      <c r="AG26" s="28"/>
      <c r="AH26" s="28"/>
      <c r="AI26" s="28"/>
      <c r="AJ26" s="28"/>
      <c r="AK26" s="261"/>
      <c r="AL26" s="261"/>
      <c r="AM26" s="261"/>
      <c r="AN26" s="270">
        <f t="shared" si="2"/>
        <v>0</v>
      </c>
      <c r="AO26" s="271"/>
      <c r="AP26" s="271"/>
      <c r="AQ26" s="271"/>
      <c r="AR26" s="272"/>
      <c r="AS26" s="272"/>
      <c r="AT26" s="273"/>
      <c r="AU26" s="273"/>
    </row>
    <row r="27" spans="1:47" x14ac:dyDescent="0.35">
      <c r="A27" s="23"/>
      <c r="B27" s="23"/>
      <c r="C27" s="257"/>
      <c r="D27" s="274"/>
      <c r="E27" s="23"/>
      <c r="F27" s="259"/>
      <c r="G27" s="260"/>
      <c r="H27" s="261"/>
      <c r="I27" s="262"/>
      <c r="J27" s="262"/>
      <c r="K27" s="262"/>
      <c r="L27" s="262"/>
      <c r="M27" s="262"/>
      <c r="N27" s="262"/>
      <c r="O27" s="263">
        <f t="shared" si="1"/>
        <v>0</v>
      </c>
      <c r="P27" s="264"/>
      <c r="Q27" s="265"/>
      <c r="R27" s="266"/>
      <c r="S27" s="266"/>
      <c r="T27" s="266"/>
      <c r="U27" s="266"/>
      <c r="V27" s="266"/>
      <c r="Z27" s="259"/>
      <c r="AA27" s="268"/>
      <c r="AB27" s="256"/>
      <c r="AC27" s="256"/>
      <c r="AD27" s="259"/>
      <c r="AE27" s="269"/>
      <c r="AF27" s="28"/>
      <c r="AG27" s="28"/>
      <c r="AH27" s="28"/>
      <c r="AI27" s="28"/>
      <c r="AJ27" s="28"/>
      <c r="AK27" s="261"/>
      <c r="AL27" s="261"/>
      <c r="AM27" s="261"/>
      <c r="AN27" s="270">
        <f t="shared" si="2"/>
        <v>0</v>
      </c>
      <c r="AO27" s="271"/>
      <c r="AP27" s="271"/>
      <c r="AQ27" s="271"/>
      <c r="AR27" s="272"/>
      <c r="AS27" s="272"/>
      <c r="AT27" s="273"/>
      <c r="AU27" s="273"/>
    </row>
    <row r="28" spans="1:47" x14ac:dyDescent="0.35">
      <c r="A28" s="23"/>
      <c r="B28" s="23"/>
      <c r="C28" s="257"/>
      <c r="D28" s="274"/>
      <c r="E28" s="23"/>
      <c r="F28" s="259"/>
      <c r="G28" s="260"/>
      <c r="H28" s="261"/>
      <c r="I28" s="262"/>
      <c r="J28" s="262"/>
      <c r="K28" s="262"/>
      <c r="L28" s="262"/>
      <c r="M28" s="262"/>
      <c r="N28" s="262"/>
      <c r="O28" s="263">
        <f t="shared" si="1"/>
        <v>0</v>
      </c>
      <c r="P28" s="264"/>
      <c r="Q28" s="265"/>
      <c r="R28" s="266"/>
      <c r="S28" s="266"/>
      <c r="T28" s="266"/>
      <c r="U28" s="266"/>
      <c r="V28" s="266"/>
      <c r="Z28" s="259"/>
      <c r="AA28" s="268"/>
      <c r="AB28" s="256"/>
      <c r="AC28" s="256"/>
      <c r="AD28" s="259"/>
      <c r="AE28" s="269"/>
      <c r="AF28" s="28"/>
      <c r="AG28" s="28"/>
      <c r="AH28" s="28"/>
      <c r="AI28" s="28"/>
      <c r="AJ28" s="28"/>
      <c r="AK28" s="261"/>
      <c r="AL28" s="261"/>
      <c r="AM28" s="261"/>
      <c r="AN28" s="270">
        <f t="shared" si="2"/>
        <v>0</v>
      </c>
      <c r="AO28" s="271"/>
      <c r="AP28" s="271"/>
      <c r="AQ28" s="271"/>
      <c r="AR28" s="272"/>
      <c r="AS28" s="272"/>
      <c r="AT28" s="273"/>
      <c r="AU28" s="273"/>
    </row>
    <row r="29" spans="1:47" x14ac:dyDescent="0.35">
      <c r="A29" s="23"/>
      <c r="B29" s="23"/>
      <c r="C29" s="257"/>
      <c r="D29" s="274"/>
      <c r="E29" s="23"/>
      <c r="F29" s="259"/>
      <c r="G29" s="260"/>
      <c r="H29" s="261"/>
      <c r="I29" s="262"/>
      <c r="J29" s="262"/>
      <c r="K29" s="262"/>
      <c r="L29" s="262"/>
      <c r="M29" s="262"/>
      <c r="N29" s="262"/>
      <c r="O29" s="263">
        <f t="shared" si="1"/>
        <v>0</v>
      </c>
      <c r="P29" s="264"/>
      <c r="Q29" s="265"/>
      <c r="R29" s="266"/>
      <c r="S29" s="266"/>
      <c r="T29" s="266"/>
      <c r="U29" s="266"/>
      <c r="V29" s="266"/>
      <c r="Z29" s="259"/>
      <c r="AA29" s="268"/>
      <c r="AB29" s="256"/>
      <c r="AC29" s="256"/>
      <c r="AD29" s="259"/>
      <c r="AE29" s="269"/>
      <c r="AF29" s="28"/>
      <c r="AG29" s="28"/>
      <c r="AH29" s="28"/>
      <c r="AI29" s="28"/>
      <c r="AJ29" s="28"/>
      <c r="AK29" s="261"/>
      <c r="AL29" s="261"/>
      <c r="AM29" s="261"/>
      <c r="AN29" s="270">
        <f t="shared" si="2"/>
        <v>0</v>
      </c>
      <c r="AO29" s="271"/>
      <c r="AP29" s="271"/>
      <c r="AQ29" s="271"/>
      <c r="AR29" s="272"/>
      <c r="AS29" s="272"/>
      <c r="AT29" s="273"/>
      <c r="AU29" s="273"/>
    </row>
    <row r="30" spans="1:47" x14ac:dyDescent="0.35">
      <c r="A30" s="23"/>
      <c r="B30" s="23"/>
      <c r="C30" s="257"/>
      <c r="D30" s="274"/>
      <c r="E30" s="23"/>
      <c r="F30" s="259"/>
      <c r="G30" s="260"/>
      <c r="H30" s="261"/>
      <c r="I30" s="262"/>
      <c r="J30" s="262"/>
      <c r="K30" s="262"/>
      <c r="L30" s="262"/>
      <c r="M30" s="262"/>
      <c r="N30" s="262"/>
      <c r="O30" s="263">
        <f t="shared" si="1"/>
        <v>0</v>
      </c>
      <c r="P30" s="264"/>
      <c r="Q30" s="265"/>
      <c r="R30" s="266"/>
      <c r="S30" s="266"/>
      <c r="T30" s="266"/>
      <c r="U30" s="266"/>
      <c r="V30" s="266"/>
      <c r="Z30" s="259"/>
      <c r="AA30" s="268"/>
      <c r="AB30" s="256"/>
      <c r="AC30" s="256"/>
      <c r="AD30" s="259"/>
      <c r="AE30" s="269"/>
      <c r="AF30" s="28"/>
      <c r="AG30" s="28"/>
      <c r="AH30" s="28"/>
      <c r="AI30" s="28"/>
      <c r="AJ30" s="28"/>
      <c r="AK30" s="261"/>
      <c r="AL30" s="261"/>
      <c r="AM30" s="261"/>
      <c r="AN30" s="270">
        <f t="shared" si="2"/>
        <v>0</v>
      </c>
      <c r="AO30" s="271"/>
      <c r="AP30" s="271"/>
      <c r="AQ30" s="271"/>
      <c r="AR30" s="272"/>
      <c r="AS30" s="272"/>
      <c r="AT30" s="273"/>
      <c r="AU30" s="273"/>
    </row>
    <row r="31" spans="1:47" x14ac:dyDescent="0.35">
      <c r="A31" s="23"/>
      <c r="B31" s="23"/>
      <c r="C31" s="257"/>
      <c r="D31" s="274"/>
      <c r="E31" s="23"/>
      <c r="F31" s="259"/>
      <c r="G31" s="260"/>
      <c r="H31" s="261"/>
      <c r="I31" s="262"/>
      <c r="J31" s="262"/>
      <c r="K31" s="262"/>
      <c r="L31" s="262"/>
      <c r="M31" s="262"/>
      <c r="N31" s="262"/>
      <c r="O31" s="263">
        <f t="shared" si="1"/>
        <v>0</v>
      </c>
      <c r="P31" s="264"/>
      <c r="Q31" s="265"/>
      <c r="R31" s="266"/>
      <c r="S31" s="266"/>
      <c r="T31" s="266"/>
      <c r="U31" s="266"/>
      <c r="V31" s="266"/>
      <c r="Z31" s="259"/>
      <c r="AA31" s="268"/>
      <c r="AB31" s="256"/>
      <c r="AC31" s="256"/>
      <c r="AD31" s="259"/>
      <c r="AE31" s="269"/>
      <c r="AF31" s="28"/>
      <c r="AG31" s="28"/>
      <c r="AH31" s="28"/>
      <c r="AI31" s="28"/>
      <c r="AJ31" s="28"/>
      <c r="AK31" s="261"/>
      <c r="AL31" s="261"/>
      <c r="AM31" s="261"/>
      <c r="AN31" s="270">
        <f t="shared" si="2"/>
        <v>0</v>
      </c>
      <c r="AO31" s="271"/>
      <c r="AP31" s="271"/>
      <c r="AQ31" s="271"/>
      <c r="AR31" s="272"/>
      <c r="AS31" s="272"/>
      <c r="AT31" s="273"/>
      <c r="AU31" s="273"/>
    </row>
    <row r="32" spans="1:47" x14ac:dyDescent="0.35">
      <c r="A32" s="23"/>
      <c r="B32" s="23"/>
      <c r="C32" s="257"/>
      <c r="D32" s="274"/>
      <c r="E32" s="23"/>
      <c r="F32" s="259"/>
      <c r="G32" s="260"/>
      <c r="H32" s="261"/>
      <c r="I32" s="262"/>
      <c r="J32" s="262"/>
      <c r="K32" s="262"/>
      <c r="L32" s="262"/>
      <c r="M32" s="262"/>
      <c r="N32" s="262"/>
      <c r="O32" s="263">
        <f t="shared" si="1"/>
        <v>0</v>
      </c>
      <c r="P32" s="264"/>
      <c r="Q32" s="265"/>
      <c r="R32" s="266"/>
      <c r="S32" s="266"/>
      <c r="T32" s="266"/>
      <c r="U32" s="266"/>
      <c r="V32" s="266"/>
      <c r="Z32" s="259"/>
      <c r="AA32" s="268"/>
      <c r="AB32" s="256"/>
      <c r="AC32" s="256"/>
      <c r="AD32" s="259"/>
      <c r="AE32" s="269"/>
      <c r="AF32" s="28"/>
      <c r="AG32" s="28"/>
      <c r="AH32" s="28"/>
      <c r="AI32" s="28"/>
      <c r="AJ32" s="28"/>
      <c r="AK32" s="261"/>
      <c r="AL32" s="261"/>
      <c r="AM32" s="261"/>
      <c r="AN32" s="270">
        <f t="shared" si="2"/>
        <v>0</v>
      </c>
      <c r="AO32" s="271"/>
      <c r="AP32" s="271"/>
      <c r="AQ32" s="271"/>
      <c r="AR32" s="272"/>
      <c r="AS32" s="272"/>
      <c r="AT32" s="273"/>
      <c r="AU32" s="273"/>
    </row>
    <row r="33" spans="1:47" x14ac:dyDescent="0.35">
      <c r="A33" s="23"/>
      <c r="B33" s="23"/>
      <c r="C33" s="257"/>
      <c r="D33" s="274"/>
      <c r="E33" s="23"/>
      <c r="F33" s="259"/>
      <c r="G33" s="260"/>
      <c r="H33" s="261"/>
      <c r="I33" s="262"/>
      <c r="J33" s="262"/>
      <c r="K33" s="262"/>
      <c r="L33" s="262"/>
      <c r="M33" s="262"/>
      <c r="N33" s="262"/>
      <c r="O33" s="263">
        <f t="shared" si="1"/>
        <v>0</v>
      </c>
      <c r="P33" s="264"/>
      <c r="Q33" s="265"/>
      <c r="R33" s="266"/>
      <c r="S33" s="266"/>
      <c r="T33" s="266"/>
      <c r="U33" s="266"/>
      <c r="V33" s="266"/>
      <c r="Z33" s="259"/>
      <c r="AA33" s="268"/>
      <c r="AB33" s="256"/>
      <c r="AC33" s="256"/>
      <c r="AD33" s="259"/>
      <c r="AE33" s="269"/>
      <c r="AF33" s="28"/>
      <c r="AG33" s="28"/>
      <c r="AH33" s="28"/>
      <c r="AI33" s="28"/>
      <c r="AJ33" s="28"/>
      <c r="AK33" s="261"/>
      <c r="AL33" s="261"/>
      <c r="AM33" s="261"/>
      <c r="AN33" s="270">
        <f t="shared" si="2"/>
        <v>0</v>
      </c>
      <c r="AO33" s="271"/>
      <c r="AP33" s="271"/>
      <c r="AQ33" s="271"/>
      <c r="AR33" s="272"/>
      <c r="AS33" s="272"/>
      <c r="AT33" s="273"/>
      <c r="AU33" s="273"/>
    </row>
    <row r="34" spans="1:47" x14ac:dyDescent="0.35">
      <c r="A34" s="23"/>
      <c r="B34" s="23"/>
      <c r="C34" s="257"/>
      <c r="D34" s="274"/>
      <c r="E34" s="23"/>
      <c r="F34" s="259"/>
      <c r="G34" s="260"/>
      <c r="H34" s="261"/>
      <c r="I34" s="262"/>
      <c r="J34" s="262"/>
      <c r="K34" s="262"/>
      <c r="L34" s="262"/>
      <c r="M34" s="262"/>
      <c r="N34" s="262"/>
      <c r="O34" s="263">
        <f t="shared" si="1"/>
        <v>0</v>
      </c>
      <c r="P34" s="264"/>
      <c r="Q34" s="265"/>
      <c r="R34" s="266"/>
      <c r="S34" s="266"/>
      <c r="T34" s="266"/>
      <c r="U34" s="266"/>
      <c r="V34" s="266"/>
      <c r="Z34" s="259"/>
      <c r="AA34" s="268"/>
      <c r="AB34" s="256"/>
      <c r="AC34" s="256"/>
      <c r="AD34" s="259"/>
      <c r="AE34" s="269"/>
      <c r="AF34" s="28"/>
      <c r="AG34" s="28"/>
      <c r="AH34" s="28"/>
      <c r="AI34" s="28"/>
      <c r="AJ34" s="28"/>
      <c r="AK34" s="261"/>
      <c r="AL34" s="261"/>
      <c r="AM34" s="261"/>
      <c r="AN34" s="270">
        <f t="shared" si="2"/>
        <v>0</v>
      </c>
      <c r="AO34" s="271"/>
      <c r="AP34" s="271"/>
      <c r="AQ34" s="271"/>
      <c r="AR34" s="272"/>
      <c r="AS34" s="272"/>
      <c r="AT34" s="273"/>
      <c r="AU34" s="273"/>
    </row>
    <row r="35" spans="1:47" x14ac:dyDescent="0.35">
      <c r="A35" s="23"/>
      <c r="B35" s="23"/>
      <c r="C35" s="257"/>
      <c r="D35" s="274"/>
      <c r="E35" s="23"/>
      <c r="F35" s="259"/>
      <c r="G35" s="260"/>
      <c r="H35" s="261"/>
      <c r="I35" s="262"/>
      <c r="J35" s="262"/>
      <c r="K35" s="262"/>
      <c r="L35" s="262"/>
      <c r="M35" s="262"/>
      <c r="N35" s="262"/>
      <c r="O35" s="263">
        <f t="shared" si="1"/>
        <v>0</v>
      </c>
      <c r="P35" s="264"/>
      <c r="Q35" s="265"/>
      <c r="R35" s="266"/>
      <c r="S35" s="266"/>
      <c r="T35" s="266"/>
      <c r="U35" s="266"/>
      <c r="V35" s="266"/>
      <c r="Z35" s="259"/>
      <c r="AA35" s="268"/>
      <c r="AB35" s="256"/>
      <c r="AC35" s="256"/>
      <c r="AD35" s="259"/>
      <c r="AE35" s="269"/>
      <c r="AF35" s="28"/>
      <c r="AG35" s="28"/>
      <c r="AH35" s="28"/>
      <c r="AI35" s="28"/>
      <c r="AJ35" s="28"/>
      <c r="AK35" s="261"/>
      <c r="AL35" s="261"/>
      <c r="AM35" s="261"/>
      <c r="AN35" s="270">
        <f t="shared" si="2"/>
        <v>0</v>
      </c>
      <c r="AO35" s="271"/>
      <c r="AP35" s="271"/>
      <c r="AQ35" s="271"/>
      <c r="AR35" s="272"/>
      <c r="AS35" s="272"/>
      <c r="AT35" s="273"/>
      <c r="AU35" s="273"/>
    </row>
    <row r="36" spans="1:47" x14ac:dyDescent="0.35">
      <c r="A36" s="23"/>
      <c r="B36" s="23"/>
      <c r="C36" s="257"/>
      <c r="D36" s="274"/>
      <c r="E36" s="23"/>
      <c r="F36" s="259"/>
      <c r="G36" s="260"/>
      <c r="H36" s="261"/>
      <c r="I36" s="262"/>
      <c r="J36" s="262"/>
      <c r="K36" s="262"/>
      <c r="L36" s="262"/>
      <c r="M36" s="262"/>
      <c r="N36" s="262"/>
      <c r="O36" s="263">
        <f t="shared" si="1"/>
        <v>0</v>
      </c>
      <c r="P36" s="264"/>
      <c r="Q36" s="265"/>
      <c r="R36" s="266"/>
      <c r="S36" s="266"/>
      <c r="T36" s="266"/>
      <c r="U36" s="266"/>
      <c r="V36" s="266"/>
      <c r="Z36" s="259"/>
      <c r="AA36" s="268"/>
      <c r="AB36" s="256"/>
      <c r="AC36" s="256"/>
      <c r="AD36" s="259"/>
      <c r="AE36" s="269"/>
      <c r="AF36" s="28"/>
      <c r="AG36" s="28"/>
      <c r="AH36" s="28"/>
      <c r="AI36" s="28"/>
      <c r="AJ36" s="28"/>
      <c r="AK36" s="261"/>
      <c r="AL36" s="261"/>
      <c r="AM36" s="261"/>
      <c r="AN36" s="270">
        <f t="shared" si="2"/>
        <v>0</v>
      </c>
      <c r="AO36" s="271"/>
      <c r="AP36" s="271"/>
      <c r="AQ36" s="271"/>
      <c r="AR36" s="272"/>
      <c r="AS36" s="272"/>
      <c r="AT36" s="273"/>
      <c r="AU36" s="273"/>
    </row>
    <row r="37" spans="1:47" x14ac:dyDescent="0.35">
      <c r="A37" s="23"/>
      <c r="B37" s="23"/>
      <c r="C37" s="257"/>
      <c r="D37" s="274"/>
      <c r="E37" s="23"/>
      <c r="F37" s="259"/>
      <c r="G37" s="260"/>
      <c r="H37" s="261"/>
      <c r="I37" s="262"/>
      <c r="J37" s="262"/>
      <c r="K37" s="262"/>
      <c r="L37" s="262"/>
      <c r="M37" s="262"/>
      <c r="N37" s="262"/>
      <c r="O37" s="263">
        <f t="shared" si="1"/>
        <v>0</v>
      </c>
      <c r="P37" s="264"/>
      <c r="Q37" s="265"/>
      <c r="R37" s="266"/>
      <c r="S37" s="266"/>
      <c r="T37" s="266"/>
      <c r="U37" s="266"/>
      <c r="V37" s="266"/>
      <c r="Z37" s="259"/>
      <c r="AA37" s="268"/>
      <c r="AB37" s="256"/>
      <c r="AC37" s="256"/>
      <c r="AD37" s="259"/>
      <c r="AE37" s="269"/>
      <c r="AF37" s="28"/>
      <c r="AG37" s="28"/>
      <c r="AH37" s="28"/>
      <c r="AI37" s="28"/>
      <c r="AJ37" s="28"/>
      <c r="AK37" s="261"/>
      <c r="AL37" s="261"/>
      <c r="AM37" s="261"/>
      <c r="AN37" s="270">
        <f t="shared" si="2"/>
        <v>0</v>
      </c>
      <c r="AO37" s="271"/>
      <c r="AP37" s="271"/>
      <c r="AQ37" s="271"/>
      <c r="AR37" s="272"/>
      <c r="AS37" s="272"/>
      <c r="AT37" s="273"/>
      <c r="AU37" s="273"/>
    </row>
    <row r="38" spans="1:47" x14ac:dyDescent="0.35">
      <c r="A38" s="23"/>
      <c r="B38" s="23"/>
      <c r="C38" s="257"/>
      <c r="D38" s="274"/>
      <c r="E38" s="23"/>
      <c r="F38" s="259"/>
      <c r="G38" s="260"/>
      <c r="H38" s="261"/>
      <c r="I38" s="262"/>
      <c r="J38" s="262"/>
      <c r="K38" s="262"/>
      <c r="L38" s="262"/>
      <c r="M38" s="262"/>
      <c r="N38" s="262"/>
      <c r="O38" s="263">
        <f t="shared" si="1"/>
        <v>0</v>
      </c>
      <c r="P38" s="264"/>
      <c r="Q38" s="265"/>
      <c r="R38" s="266"/>
      <c r="S38" s="266"/>
      <c r="T38" s="266"/>
      <c r="U38" s="266"/>
      <c r="V38" s="266"/>
      <c r="Z38" s="259"/>
      <c r="AA38" s="268"/>
      <c r="AB38" s="256"/>
      <c r="AC38" s="256"/>
      <c r="AD38" s="259"/>
      <c r="AE38" s="269"/>
      <c r="AF38" s="28"/>
      <c r="AG38" s="28"/>
      <c r="AH38" s="28"/>
      <c r="AI38" s="28"/>
      <c r="AJ38" s="28"/>
      <c r="AK38" s="261"/>
      <c r="AL38" s="261"/>
      <c r="AM38" s="261"/>
      <c r="AN38" s="270">
        <f t="shared" si="2"/>
        <v>0</v>
      </c>
      <c r="AO38" s="271"/>
      <c r="AP38" s="271"/>
      <c r="AQ38" s="271"/>
      <c r="AR38" s="272"/>
      <c r="AS38" s="272"/>
      <c r="AT38" s="273"/>
      <c r="AU38" s="273"/>
    </row>
    <row r="39" spans="1:47" x14ac:dyDescent="0.35">
      <c r="A39" s="23"/>
      <c r="B39" s="23"/>
      <c r="C39" s="257"/>
      <c r="D39" s="274"/>
      <c r="E39" s="23"/>
      <c r="F39" s="259"/>
      <c r="G39" s="260"/>
      <c r="H39" s="261"/>
      <c r="I39" s="262"/>
      <c r="J39" s="262"/>
      <c r="K39" s="262"/>
      <c r="L39" s="262"/>
      <c r="M39" s="262"/>
      <c r="N39" s="262"/>
      <c r="O39" s="263">
        <f t="shared" si="1"/>
        <v>0</v>
      </c>
      <c r="P39" s="264"/>
      <c r="Q39" s="265"/>
      <c r="R39" s="266"/>
      <c r="S39" s="266"/>
      <c r="T39" s="266"/>
      <c r="U39" s="266"/>
      <c r="V39" s="266"/>
      <c r="Z39" s="259"/>
      <c r="AA39" s="268"/>
      <c r="AB39" s="256"/>
      <c r="AC39" s="256"/>
      <c r="AD39" s="259"/>
      <c r="AE39" s="269"/>
      <c r="AF39" s="28"/>
      <c r="AG39" s="28"/>
      <c r="AH39" s="28"/>
      <c r="AI39" s="28"/>
      <c r="AJ39" s="28"/>
      <c r="AK39" s="261"/>
      <c r="AL39" s="261"/>
      <c r="AM39" s="261"/>
      <c r="AN39" s="270">
        <f t="shared" si="2"/>
        <v>0</v>
      </c>
      <c r="AO39" s="271"/>
      <c r="AP39" s="271"/>
      <c r="AQ39" s="271"/>
      <c r="AR39" s="272"/>
      <c r="AS39" s="272"/>
      <c r="AT39" s="273"/>
      <c r="AU39" s="273"/>
    </row>
    <row r="40" spans="1:47" x14ac:dyDescent="0.35">
      <c r="A40" s="23"/>
      <c r="B40" s="23"/>
      <c r="C40" s="257"/>
      <c r="D40" s="274"/>
      <c r="E40" s="23"/>
      <c r="F40" s="259"/>
      <c r="G40" s="260"/>
      <c r="H40" s="261"/>
      <c r="I40" s="262"/>
      <c r="J40" s="262"/>
      <c r="K40" s="262"/>
      <c r="L40" s="262"/>
      <c r="M40" s="262"/>
      <c r="N40" s="262"/>
      <c r="O40" s="263">
        <f t="shared" si="1"/>
        <v>0</v>
      </c>
      <c r="P40" s="264"/>
      <c r="Q40" s="265"/>
      <c r="R40" s="266"/>
      <c r="S40" s="266"/>
      <c r="T40" s="266"/>
      <c r="U40" s="266"/>
      <c r="V40" s="266"/>
      <c r="Z40" s="259"/>
      <c r="AA40" s="268"/>
      <c r="AB40" s="256"/>
      <c r="AC40" s="256"/>
      <c r="AD40" s="259"/>
      <c r="AE40" s="269"/>
      <c r="AF40" s="28"/>
      <c r="AG40" s="28"/>
      <c r="AH40" s="28"/>
      <c r="AI40" s="28"/>
      <c r="AJ40" s="28"/>
      <c r="AK40" s="261"/>
      <c r="AL40" s="261"/>
      <c r="AM40" s="261"/>
      <c r="AN40" s="270">
        <f t="shared" si="2"/>
        <v>0</v>
      </c>
      <c r="AO40" s="271"/>
      <c r="AP40" s="271"/>
      <c r="AQ40" s="271"/>
      <c r="AR40" s="272"/>
      <c r="AS40" s="272"/>
      <c r="AT40" s="273"/>
      <c r="AU40" s="273"/>
    </row>
    <row r="41" spans="1:47" x14ac:dyDescent="0.35">
      <c r="A41" s="23"/>
      <c r="B41" s="23"/>
      <c r="C41" s="257"/>
      <c r="D41" s="274"/>
      <c r="E41" s="23"/>
      <c r="F41" s="259"/>
      <c r="G41" s="260"/>
      <c r="H41" s="261"/>
      <c r="I41" s="262"/>
      <c r="J41" s="262"/>
      <c r="K41" s="262"/>
      <c r="L41" s="262"/>
      <c r="M41" s="262"/>
      <c r="N41" s="262"/>
      <c r="O41" s="263">
        <f t="shared" si="1"/>
        <v>0</v>
      </c>
      <c r="P41" s="264"/>
      <c r="Q41" s="265"/>
      <c r="R41" s="266"/>
      <c r="S41" s="266"/>
      <c r="T41" s="266"/>
      <c r="U41" s="266"/>
      <c r="V41" s="266"/>
      <c r="Z41" s="259"/>
      <c r="AA41" s="268"/>
      <c r="AB41" s="256"/>
      <c r="AC41" s="256"/>
      <c r="AD41" s="259"/>
      <c r="AE41" s="269"/>
      <c r="AF41" s="28"/>
      <c r="AG41" s="28"/>
      <c r="AH41" s="28"/>
      <c r="AI41" s="28"/>
      <c r="AJ41" s="28"/>
      <c r="AK41" s="261"/>
      <c r="AL41" s="261"/>
      <c r="AM41" s="261"/>
      <c r="AN41" s="270">
        <f t="shared" si="2"/>
        <v>0</v>
      </c>
      <c r="AO41" s="271"/>
      <c r="AP41" s="271"/>
      <c r="AQ41" s="271"/>
      <c r="AR41" s="272"/>
      <c r="AS41" s="272"/>
      <c r="AT41" s="273"/>
      <c r="AU41" s="273"/>
    </row>
    <row r="42" spans="1:47" x14ac:dyDescent="0.35">
      <c r="A42" s="23"/>
      <c r="B42" s="23"/>
      <c r="C42" s="257"/>
      <c r="D42" s="274"/>
      <c r="E42" s="23"/>
      <c r="F42" s="259"/>
      <c r="G42" s="260"/>
      <c r="H42" s="261"/>
      <c r="I42" s="262"/>
      <c r="J42" s="262"/>
      <c r="K42" s="262"/>
      <c r="L42" s="262"/>
      <c r="M42" s="262"/>
      <c r="N42" s="262"/>
      <c r="O42" s="263">
        <f t="shared" si="1"/>
        <v>0</v>
      </c>
      <c r="P42" s="264"/>
      <c r="Q42" s="265"/>
      <c r="R42" s="266"/>
      <c r="S42" s="266"/>
      <c r="T42" s="266"/>
      <c r="U42" s="266"/>
      <c r="V42" s="266"/>
      <c r="Z42" s="259"/>
      <c r="AA42" s="268"/>
      <c r="AB42" s="256"/>
      <c r="AC42" s="256"/>
      <c r="AD42" s="259"/>
      <c r="AE42" s="269"/>
      <c r="AF42" s="28"/>
      <c r="AG42" s="28"/>
      <c r="AH42" s="28"/>
      <c r="AI42" s="28"/>
      <c r="AJ42" s="28"/>
      <c r="AK42" s="261"/>
      <c r="AL42" s="261"/>
      <c r="AM42" s="261"/>
      <c r="AN42" s="270">
        <f t="shared" si="2"/>
        <v>0</v>
      </c>
      <c r="AO42" s="271"/>
      <c r="AP42" s="271"/>
      <c r="AQ42" s="271"/>
      <c r="AR42" s="272"/>
      <c r="AS42" s="272"/>
      <c r="AT42" s="273"/>
      <c r="AU42" s="273"/>
    </row>
    <row r="43" spans="1:47" x14ac:dyDescent="0.35">
      <c r="A43" s="23"/>
      <c r="B43" s="23"/>
      <c r="C43" s="257"/>
      <c r="D43" s="274"/>
      <c r="E43" s="23"/>
      <c r="F43" s="259"/>
      <c r="G43" s="260"/>
      <c r="H43" s="261"/>
      <c r="I43" s="262"/>
      <c r="J43" s="262"/>
      <c r="K43" s="262"/>
      <c r="L43" s="262"/>
      <c r="M43" s="262"/>
      <c r="N43" s="262"/>
      <c r="O43" s="263">
        <f t="shared" si="1"/>
        <v>0</v>
      </c>
      <c r="P43" s="264"/>
      <c r="Q43" s="265"/>
      <c r="R43" s="266"/>
      <c r="S43" s="266"/>
      <c r="T43" s="266"/>
      <c r="U43" s="266"/>
      <c r="V43" s="266"/>
      <c r="Z43" s="259"/>
      <c r="AA43" s="268"/>
      <c r="AB43" s="256"/>
      <c r="AC43" s="256"/>
      <c r="AD43" s="259"/>
      <c r="AE43" s="269"/>
      <c r="AF43" s="28"/>
      <c r="AG43" s="28"/>
      <c r="AH43" s="28"/>
      <c r="AI43" s="28"/>
      <c r="AJ43" s="28"/>
      <c r="AK43" s="261"/>
      <c r="AL43" s="261"/>
      <c r="AM43" s="261"/>
      <c r="AN43" s="270">
        <f t="shared" si="2"/>
        <v>0</v>
      </c>
      <c r="AO43" s="271"/>
      <c r="AP43" s="271"/>
      <c r="AQ43" s="271"/>
      <c r="AR43" s="272"/>
      <c r="AS43" s="272"/>
      <c r="AT43" s="273"/>
      <c r="AU43" s="273"/>
    </row>
    <row r="44" spans="1:47" x14ac:dyDescent="0.35">
      <c r="A44" s="23"/>
      <c r="B44" s="23"/>
      <c r="C44" s="257"/>
      <c r="D44" s="274"/>
      <c r="E44" s="23"/>
      <c r="F44" s="259"/>
      <c r="G44" s="260"/>
      <c r="H44" s="261"/>
      <c r="I44" s="262"/>
      <c r="J44" s="262"/>
      <c r="K44" s="262"/>
      <c r="L44" s="262"/>
      <c r="M44" s="262"/>
      <c r="N44" s="262"/>
      <c r="O44" s="263">
        <f t="shared" si="1"/>
        <v>0</v>
      </c>
      <c r="P44" s="264"/>
      <c r="Q44" s="265"/>
      <c r="R44" s="266"/>
      <c r="S44" s="266"/>
      <c r="T44" s="266"/>
      <c r="U44" s="266"/>
      <c r="V44" s="266"/>
      <c r="Z44" s="259"/>
      <c r="AA44" s="268"/>
      <c r="AB44" s="256"/>
      <c r="AC44" s="256"/>
      <c r="AD44" s="259"/>
      <c r="AE44" s="269"/>
      <c r="AF44" s="28"/>
      <c r="AG44" s="28"/>
      <c r="AH44" s="28"/>
      <c r="AI44" s="28"/>
      <c r="AJ44" s="28"/>
      <c r="AK44" s="261"/>
      <c r="AL44" s="261"/>
      <c r="AM44" s="261"/>
      <c r="AN44" s="270">
        <f t="shared" si="2"/>
        <v>0</v>
      </c>
      <c r="AO44" s="271"/>
      <c r="AP44" s="271"/>
      <c r="AQ44" s="271"/>
      <c r="AR44" s="272"/>
      <c r="AS44" s="272"/>
      <c r="AT44" s="273"/>
      <c r="AU44" s="273"/>
    </row>
    <row r="45" spans="1:47" x14ac:dyDescent="0.35">
      <c r="A45" s="23"/>
      <c r="B45" s="23"/>
      <c r="C45" s="257"/>
      <c r="D45" s="274"/>
      <c r="E45" s="23"/>
      <c r="F45" s="259"/>
      <c r="G45" s="260"/>
      <c r="H45" s="261"/>
      <c r="I45" s="262"/>
      <c r="J45" s="262"/>
      <c r="K45" s="262"/>
      <c r="L45" s="262"/>
      <c r="M45" s="262"/>
      <c r="N45" s="262"/>
      <c r="O45" s="263">
        <f t="shared" si="1"/>
        <v>0</v>
      </c>
      <c r="P45" s="264"/>
      <c r="Q45" s="265"/>
      <c r="R45" s="266"/>
      <c r="S45" s="266"/>
      <c r="T45" s="266"/>
      <c r="U45" s="266"/>
      <c r="V45" s="266"/>
      <c r="Z45" s="259"/>
      <c r="AA45" s="268"/>
      <c r="AB45" s="256"/>
      <c r="AC45" s="256"/>
      <c r="AD45" s="259"/>
      <c r="AE45" s="269"/>
      <c r="AF45" s="28"/>
      <c r="AG45" s="28"/>
      <c r="AH45" s="28"/>
      <c r="AI45" s="28"/>
      <c r="AJ45" s="28"/>
      <c r="AK45" s="261"/>
      <c r="AL45" s="261"/>
      <c r="AM45" s="261"/>
      <c r="AN45" s="270">
        <f t="shared" si="2"/>
        <v>0</v>
      </c>
      <c r="AO45" s="271"/>
      <c r="AP45" s="271"/>
      <c r="AQ45" s="271"/>
      <c r="AR45" s="272"/>
      <c r="AS45" s="272"/>
      <c r="AT45" s="273"/>
      <c r="AU45" s="273"/>
    </row>
    <row r="46" spans="1:47" x14ac:dyDescent="0.35">
      <c r="A46" s="23"/>
      <c r="B46" s="23"/>
      <c r="C46" s="257"/>
      <c r="D46" s="274"/>
      <c r="E46" s="23"/>
      <c r="F46" s="259"/>
      <c r="G46" s="260"/>
      <c r="H46" s="261"/>
      <c r="I46" s="262"/>
      <c r="J46" s="262"/>
      <c r="K46" s="262"/>
      <c r="L46" s="262"/>
      <c r="M46" s="262"/>
      <c r="N46" s="262"/>
      <c r="O46" s="263">
        <f t="shared" si="1"/>
        <v>0</v>
      </c>
      <c r="P46" s="264"/>
      <c r="Q46" s="265"/>
      <c r="R46" s="266"/>
      <c r="S46" s="266"/>
      <c r="T46" s="266"/>
      <c r="U46" s="266"/>
      <c r="V46" s="266"/>
      <c r="Z46" s="259"/>
      <c r="AA46" s="268"/>
      <c r="AB46" s="256"/>
      <c r="AC46" s="256"/>
      <c r="AD46" s="259"/>
      <c r="AE46" s="269"/>
      <c r="AF46" s="28"/>
      <c r="AG46" s="28"/>
      <c r="AH46" s="28"/>
      <c r="AI46" s="28"/>
      <c r="AJ46" s="28"/>
      <c r="AK46" s="261"/>
      <c r="AL46" s="261"/>
      <c r="AM46" s="261"/>
      <c r="AN46" s="270">
        <f t="shared" si="2"/>
        <v>0</v>
      </c>
      <c r="AO46" s="271"/>
      <c r="AP46" s="271"/>
      <c r="AQ46" s="271"/>
      <c r="AR46" s="272"/>
      <c r="AS46" s="272"/>
      <c r="AT46" s="273"/>
      <c r="AU46" s="273"/>
    </row>
    <row r="47" spans="1:47" x14ac:dyDescent="0.35">
      <c r="A47" s="23"/>
      <c r="B47" s="23"/>
      <c r="C47" s="257"/>
      <c r="D47" s="274"/>
      <c r="E47" s="23"/>
      <c r="F47" s="259"/>
      <c r="G47" s="260"/>
      <c r="H47" s="261"/>
      <c r="I47" s="262"/>
      <c r="J47" s="262"/>
      <c r="K47" s="262"/>
      <c r="L47" s="262"/>
      <c r="M47" s="262"/>
      <c r="N47" s="262"/>
      <c r="O47" s="263">
        <f t="shared" si="1"/>
        <v>0</v>
      </c>
      <c r="P47" s="264"/>
      <c r="Q47" s="265"/>
      <c r="R47" s="266"/>
      <c r="S47" s="266"/>
      <c r="T47" s="266"/>
      <c r="U47" s="266"/>
      <c r="V47" s="266"/>
      <c r="Z47" s="259"/>
      <c r="AA47" s="268"/>
      <c r="AB47" s="256"/>
      <c r="AC47" s="256"/>
      <c r="AD47" s="259"/>
      <c r="AE47" s="269"/>
      <c r="AF47" s="28"/>
      <c r="AG47" s="28"/>
      <c r="AH47" s="28"/>
      <c r="AI47" s="28"/>
      <c r="AJ47" s="28"/>
      <c r="AK47" s="261"/>
      <c r="AL47" s="261"/>
      <c r="AM47" s="261"/>
      <c r="AN47" s="270">
        <f t="shared" si="2"/>
        <v>0</v>
      </c>
      <c r="AO47" s="271"/>
      <c r="AP47" s="271"/>
      <c r="AQ47" s="271"/>
      <c r="AR47" s="272"/>
      <c r="AS47" s="272"/>
      <c r="AT47" s="273"/>
      <c r="AU47" s="273"/>
    </row>
    <row r="48" spans="1:47" x14ac:dyDescent="0.35">
      <c r="A48" s="23"/>
      <c r="B48" s="23"/>
      <c r="C48" s="257"/>
      <c r="D48" s="274"/>
      <c r="E48" s="23"/>
      <c r="F48" s="259"/>
      <c r="G48" s="260"/>
      <c r="H48" s="261"/>
      <c r="I48" s="262"/>
      <c r="J48" s="262"/>
      <c r="K48" s="262"/>
      <c r="L48" s="262"/>
      <c r="M48" s="262"/>
      <c r="N48" s="262"/>
      <c r="O48" s="263">
        <f t="shared" si="1"/>
        <v>0</v>
      </c>
      <c r="P48" s="264"/>
      <c r="Q48" s="265"/>
      <c r="R48" s="266"/>
      <c r="S48" s="266"/>
      <c r="T48" s="266"/>
      <c r="U48" s="266"/>
      <c r="V48" s="266"/>
      <c r="Z48" s="259"/>
      <c r="AA48" s="268"/>
      <c r="AB48" s="256"/>
      <c r="AC48" s="256"/>
      <c r="AD48" s="259"/>
      <c r="AE48" s="269"/>
      <c r="AF48" s="28"/>
      <c r="AG48" s="28"/>
      <c r="AH48" s="28"/>
      <c r="AI48" s="28"/>
      <c r="AJ48" s="28"/>
      <c r="AK48" s="261"/>
      <c r="AL48" s="261"/>
      <c r="AM48" s="261"/>
      <c r="AN48" s="270">
        <f t="shared" si="2"/>
        <v>0</v>
      </c>
      <c r="AO48" s="271"/>
      <c r="AP48" s="271"/>
      <c r="AQ48" s="271"/>
      <c r="AR48" s="272"/>
      <c r="AS48" s="272"/>
      <c r="AT48" s="273"/>
      <c r="AU48" s="273"/>
    </row>
    <row r="49" spans="1:47" x14ac:dyDescent="0.35">
      <c r="A49" s="23"/>
      <c r="B49" s="23"/>
      <c r="C49" s="257"/>
      <c r="D49" s="274"/>
      <c r="E49" s="23"/>
      <c r="F49" s="259"/>
      <c r="G49" s="260"/>
      <c r="H49" s="261"/>
      <c r="I49" s="262"/>
      <c r="J49" s="262"/>
      <c r="K49" s="262"/>
      <c r="L49" s="262"/>
      <c r="M49" s="262"/>
      <c r="N49" s="262"/>
      <c r="O49" s="263">
        <f t="shared" si="1"/>
        <v>0</v>
      </c>
      <c r="P49" s="264"/>
      <c r="Q49" s="265"/>
      <c r="R49" s="266"/>
      <c r="S49" s="266"/>
      <c r="T49" s="266"/>
      <c r="U49" s="266"/>
      <c r="V49" s="266"/>
      <c r="Z49" s="259"/>
      <c r="AA49" s="268"/>
      <c r="AB49" s="256"/>
      <c r="AC49" s="256"/>
      <c r="AD49" s="259"/>
      <c r="AE49" s="269"/>
      <c r="AF49" s="28"/>
      <c r="AG49" s="28"/>
      <c r="AH49" s="28"/>
      <c r="AI49" s="28"/>
      <c r="AJ49" s="28"/>
      <c r="AK49" s="261"/>
      <c r="AL49" s="261"/>
      <c r="AM49" s="261"/>
      <c r="AN49" s="270">
        <f t="shared" si="2"/>
        <v>0</v>
      </c>
      <c r="AO49" s="271"/>
      <c r="AP49" s="271"/>
      <c r="AQ49" s="271"/>
      <c r="AR49" s="272"/>
      <c r="AS49" s="272"/>
      <c r="AT49" s="273"/>
      <c r="AU49" s="273"/>
    </row>
    <row r="50" spans="1:47" x14ac:dyDescent="0.35">
      <c r="A50" s="23"/>
      <c r="B50" s="23"/>
      <c r="C50" s="257"/>
      <c r="D50" s="274"/>
      <c r="E50" s="23"/>
      <c r="F50" s="259"/>
      <c r="G50" s="260"/>
      <c r="H50" s="261"/>
      <c r="I50" s="262"/>
      <c r="J50" s="262"/>
      <c r="K50" s="262"/>
      <c r="L50" s="262"/>
      <c r="M50" s="262"/>
      <c r="N50" s="262"/>
      <c r="O50" s="263">
        <f t="shared" si="1"/>
        <v>0</v>
      </c>
      <c r="P50" s="264"/>
      <c r="Q50" s="265"/>
      <c r="R50" s="266"/>
      <c r="S50" s="266"/>
      <c r="T50" s="266"/>
      <c r="U50" s="266"/>
      <c r="V50" s="266"/>
      <c r="Z50" s="259"/>
      <c r="AA50" s="268"/>
      <c r="AB50" s="256"/>
      <c r="AC50" s="256"/>
      <c r="AD50" s="259"/>
      <c r="AE50" s="269"/>
      <c r="AF50" s="28"/>
      <c r="AG50" s="28"/>
      <c r="AH50" s="28"/>
      <c r="AI50" s="28"/>
      <c r="AJ50" s="28"/>
      <c r="AK50" s="261"/>
      <c r="AL50" s="261"/>
      <c r="AM50" s="261"/>
      <c r="AN50" s="270">
        <f t="shared" si="2"/>
        <v>0</v>
      </c>
      <c r="AO50" s="271"/>
      <c r="AP50" s="271"/>
      <c r="AQ50" s="271"/>
      <c r="AR50" s="272"/>
      <c r="AS50" s="272"/>
      <c r="AT50" s="273"/>
      <c r="AU50" s="273"/>
    </row>
    <row r="51" spans="1:47" x14ac:dyDescent="0.35">
      <c r="A51" s="23"/>
      <c r="B51" s="23"/>
      <c r="C51" s="257"/>
      <c r="D51" s="274"/>
      <c r="E51" s="23"/>
      <c r="F51" s="259"/>
      <c r="G51" s="260"/>
      <c r="H51" s="261"/>
      <c r="I51" s="262"/>
      <c r="J51" s="262"/>
      <c r="K51" s="262"/>
      <c r="L51" s="262"/>
      <c r="M51" s="262"/>
      <c r="N51" s="262"/>
      <c r="O51" s="263">
        <f t="shared" si="1"/>
        <v>0</v>
      </c>
      <c r="P51" s="264"/>
      <c r="Q51" s="265"/>
      <c r="R51" s="266"/>
      <c r="S51" s="266"/>
      <c r="T51" s="266"/>
      <c r="U51" s="266"/>
      <c r="V51" s="266"/>
      <c r="Z51" s="259"/>
      <c r="AA51" s="268"/>
      <c r="AB51" s="256"/>
      <c r="AC51" s="256"/>
      <c r="AD51" s="259"/>
      <c r="AE51" s="269"/>
      <c r="AF51" s="28"/>
      <c r="AG51" s="28"/>
      <c r="AH51" s="28"/>
      <c r="AI51" s="28"/>
      <c r="AJ51" s="28"/>
      <c r="AK51" s="261"/>
      <c r="AL51" s="261"/>
      <c r="AM51" s="261"/>
      <c r="AN51" s="270">
        <f t="shared" si="2"/>
        <v>0</v>
      </c>
      <c r="AO51" s="271"/>
      <c r="AP51" s="271"/>
      <c r="AQ51" s="271"/>
      <c r="AR51" s="272"/>
      <c r="AS51" s="272"/>
      <c r="AT51" s="273"/>
      <c r="AU51" s="273"/>
    </row>
    <row r="52" spans="1:47" x14ac:dyDescent="0.35">
      <c r="A52" s="23"/>
      <c r="B52" s="23"/>
      <c r="C52" s="257"/>
      <c r="D52" s="274"/>
      <c r="E52" s="23"/>
      <c r="F52" s="259"/>
      <c r="G52" s="260"/>
      <c r="H52" s="261"/>
      <c r="I52" s="262"/>
      <c r="J52" s="262"/>
      <c r="K52" s="262"/>
      <c r="L52" s="262"/>
      <c r="M52" s="262"/>
      <c r="N52" s="262"/>
      <c r="O52" s="263">
        <f t="shared" si="1"/>
        <v>0</v>
      </c>
      <c r="P52" s="264"/>
      <c r="Q52" s="265"/>
      <c r="R52" s="266"/>
      <c r="S52" s="266"/>
      <c r="T52" s="266"/>
      <c r="U52" s="266"/>
      <c r="V52" s="266"/>
      <c r="Z52" s="259"/>
      <c r="AA52" s="268"/>
      <c r="AB52" s="256"/>
      <c r="AC52" s="256"/>
      <c r="AD52" s="259"/>
      <c r="AE52" s="269"/>
      <c r="AF52" s="28"/>
      <c r="AG52" s="28"/>
      <c r="AH52" s="28"/>
      <c r="AI52" s="28"/>
      <c r="AJ52" s="28"/>
      <c r="AK52" s="261"/>
      <c r="AL52" s="261"/>
      <c r="AM52" s="261"/>
      <c r="AN52" s="270">
        <f t="shared" si="2"/>
        <v>0</v>
      </c>
      <c r="AO52" s="271"/>
      <c r="AP52" s="271"/>
      <c r="AQ52" s="271"/>
      <c r="AR52" s="272"/>
      <c r="AS52" s="272"/>
      <c r="AT52" s="273"/>
      <c r="AU52" s="273"/>
    </row>
    <row r="53" spans="1:47" x14ac:dyDescent="0.35">
      <c r="A53" s="23"/>
      <c r="B53" s="23"/>
      <c r="C53" s="257"/>
      <c r="D53" s="274"/>
      <c r="E53" s="23"/>
      <c r="F53" s="259"/>
      <c r="G53" s="260"/>
      <c r="H53" s="261"/>
      <c r="I53" s="262"/>
      <c r="J53" s="262"/>
      <c r="K53" s="262"/>
      <c r="L53" s="262"/>
      <c r="M53" s="262"/>
      <c r="N53" s="262"/>
      <c r="O53" s="263">
        <f t="shared" si="1"/>
        <v>0</v>
      </c>
      <c r="P53" s="264"/>
      <c r="Q53" s="265"/>
      <c r="R53" s="266"/>
      <c r="S53" s="266"/>
      <c r="T53" s="266"/>
      <c r="U53" s="266"/>
      <c r="V53" s="266"/>
      <c r="Z53" s="259"/>
      <c r="AA53" s="268"/>
      <c r="AB53" s="256"/>
      <c r="AC53" s="256"/>
      <c r="AD53" s="259"/>
      <c r="AE53" s="269"/>
      <c r="AF53" s="28"/>
      <c r="AG53" s="28"/>
      <c r="AH53" s="28"/>
      <c r="AI53" s="28"/>
      <c r="AJ53" s="28"/>
      <c r="AK53" s="261"/>
      <c r="AL53" s="261"/>
      <c r="AM53" s="261"/>
      <c r="AN53" s="270">
        <f t="shared" si="2"/>
        <v>0</v>
      </c>
      <c r="AO53" s="271"/>
      <c r="AP53" s="271"/>
      <c r="AQ53" s="271"/>
      <c r="AR53" s="272"/>
      <c r="AS53" s="272"/>
      <c r="AT53" s="273"/>
      <c r="AU53" s="273"/>
    </row>
    <row r="54" spans="1:47" x14ac:dyDescent="0.35">
      <c r="A54" s="23"/>
      <c r="B54" s="23"/>
      <c r="C54" s="257"/>
      <c r="D54" s="274"/>
      <c r="E54" s="23"/>
      <c r="F54" s="259"/>
      <c r="G54" s="260"/>
      <c r="H54" s="261"/>
      <c r="I54" s="262"/>
      <c r="J54" s="262"/>
      <c r="K54" s="262"/>
      <c r="L54" s="262"/>
      <c r="M54" s="262"/>
      <c r="N54" s="262"/>
      <c r="O54" s="263">
        <f t="shared" si="1"/>
        <v>0</v>
      </c>
      <c r="P54" s="264"/>
      <c r="Q54" s="265"/>
      <c r="R54" s="266"/>
      <c r="S54" s="266"/>
      <c r="T54" s="266"/>
      <c r="U54" s="266"/>
      <c r="V54" s="266"/>
      <c r="Z54" s="259"/>
      <c r="AA54" s="268"/>
      <c r="AB54" s="256"/>
      <c r="AC54" s="256"/>
      <c r="AD54" s="259"/>
      <c r="AE54" s="269"/>
      <c r="AF54" s="28"/>
      <c r="AG54" s="28"/>
      <c r="AH54" s="28"/>
      <c r="AI54" s="28"/>
      <c r="AJ54" s="28"/>
      <c r="AK54" s="261"/>
      <c r="AL54" s="261"/>
      <c r="AM54" s="261"/>
      <c r="AN54" s="270">
        <f t="shared" si="2"/>
        <v>0</v>
      </c>
      <c r="AO54" s="271"/>
      <c r="AP54" s="271"/>
      <c r="AQ54" s="271"/>
      <c r="AR54" s="272"/>
      <c r="AS54" s="272"/>
      <c r="AT54" s="273"/>
      <c r="AU54" s="273"/>
    </row>
    <row r="55" spans="1:47" x14ac:dyDescent="0.35">
      <c r="A55" s="23"/>
      <c r="B55" s="23"/>
      <c r="C55" s="257"/>
      <c r="D55" s="274"/>
      <c r="E55" s="23"/>
      <c r="F55" s="259"/>
      <c r="G55" s="260"/>
      <c r="H55" s="261"/>
      <c r="I55" s="262"/>
      <c r="J55" s="262"/>
      <c r="K55" s="262"/>
      <c r="L55" s="262"/>
      <c r="M55" s="262"/>
      <c r="N55" s="262"/>
      <c r="O55" s="263">
        <f t="shared" si="1"/>
        <v>0</v>
      </c>
      <c r="P55" s="264"/>
      <c r="Q55" s="265"/>
      <c r="R55" s="266"/>
      <c r="S55" s="266"/>
      <c r="T55" s="266"/>
      <c r="U55" s="266"/>
      <c r="V55" s="266"/>
      <c r="Z55" s="259"/>
      <c r="AA55" s="268"/>
      <c r="AB55" s="256"/>
      <c r="AC55" s="256"/>
      <c r="AD55" s="259"/>
      <c r="AE55" s="269"/>
      <c r="AF55" s="28"/>
      <c r="AG55" s="28"/>
      <c r="AH55" s="28"/>
      <c r="AI55" s="28"/>
      <c r="AJ55" s="28"/>
      <c r="AK55" s="261"/>
      <c r="AL55" s="261"/>
      <c r="AM55" s="261"/>
      <c r="AN55" s="270">
        <f t="shared" si="2"/>
        <v>0</v>
      </c>
      <c r="AO55" s="271"/>
      <c r="AP55" s="271"/>
      <c r="AQ55" s="271"/>
      <c r="AR55" s="272"/>
      <c r="AS55" s="272"/>
      <c r="AT55" s="273"/>
      <c r="AU55" s="273"/>
    </row>
    <row r="56" spans="1:47" x14ac:dyDescent="0.35">
      <c r="A56" s="23"/>
      <c r="B56" s="23"/>
      <c r="C56" s="257"/>
      <c r="D56" s="274"/>
      <c r="E56" s="23"/>
      <c r="F56" s="259"/>
      <c r="G56" s="260"/>
      <c r="H56" s="261"/>
      <c r="I56" s="262"/>
      <c r="J56" s="262"/>
      <c r="K56" s="262"/>
      <c r="L56" s="262"/>
      <c r="M56" s="262"/>
      <c r="N56" s="262"/>
      <c r="O56" s="263">
        <f t="shared" si="1"/>
        <v>0</v>
      </c>
      <c r="P56" s="264"/>
      <c r="Q56" s="265"/>
      <c r="R56" s="266"/>
      <c r="S56" s="266"/>
      <c r="T56" s="266"/>
      <c r="U56" s="266"/>
      <c r="V56" s="266"/>
      <c r="Z56" s="259"/>
      <c r="AA56" s="268"/>
      <c r="AB56" s="256"/>
      <c r="AC56" s="256"/>
      <c r="AD56" s="259"/>
      <c r="AE56" s="269"/>
      <c r="AF56" s="28"/>
      <c r="AG56" s="28"/>
      <c r="AH56" s="28"/>
      <c r="AI56" s="28"/>
      <c r="AJ56" s="28"/>
      <c r="AK56" s="261"/>
      <c r="AL56" s="261"/>
      <c r="AM56" s="261"/>
      <c r="AN56" s="270">
        <f t="shared" si="2"/>
        <v>0</v>
      </c>
      <c r="AO56" s="271"/>
      <c r="AP56" s="271"/>
      <c r="AQ56" s="271"/>
      <c r="AR56" s="272"/>
      <c r="AS56" s="272"/>
      <c r="AT56" s="273"/>
      <c r="AU56" s="273"/>
    </row>
    <row r="57" spans="1:47" x14ac:dyDescent="0.35">
      <c r="A57" s="23"/>
      <c r="B57" s="23"/>
      <c r="C57" s="257"/>
      <c r="D57" s="274"/>
      <c r="E57" s="23"/>
      <c r="F57" s="259"/>
      <c r="G57" s="260"/>
      <c r="H57" s="261"/>
      <c r="I57" s="262"/>
      <c r="J57" s="262"/>
      <c r="K57" s="262"/>
      <c r="L57" s="262"/>
      <c r="M57" s="262"/>
      <c r="N57" s="262"/>
      <c r="O57" s="263">
        <f t="shared" si="1"/>
        <v>0</v>
      </c>
      <c r="P57" s="264"/>
      <c r="Q57" s="265"/>
      <c r="R57" s="266"/>
      <c r="S57" s="266"/>
      <c r="T57" s="266"/>
      <c r="U57" s="266"/>
      <c r="V57" s="266"/>
      <c r="Z57" s="259"/>
      <c r="AA57" s="268"/>
      <c r="AB57" s="256"/>
      <c r="AC57" s="256"/>
      <c r="AD57" s="259"/>
      <c r="AE57" s="269"/>
      <c r="AF57" s="28"/>
      <c r="AG57" s="28"/>
      <c r="AH57" s="28"/>
      <c r="AI57" s="28"/>
      <c r="AJ57" s="28"/>
      <c r="AK57" s="261"/>
      <c r="AL57" s="261"/>
      <c r="AM57" s="261"/>
      <c r="AN57" s="270">
        <f t="shared" si="2"/>
        <v>0</v>
      </c>
      <c r="AO57" s="271"/>
      <c r="AP57" s="271"/>
      <c r="AQ57" s="271"/>
      <c r="AR57" s="272"/>
      <c r="AS57" s="272"/>
      <c r="AT57" s="273"/>
      <c r="AU57" s="273"/>
    </row>
    <row r="58" spans="1:47" x14ac:dyDescent="0.35">
      <c r="A58" s="23"/>
      <c r="B58" s="23"/>
      <c r="C58" s="257"/>
      <c r="D58" s="274"/>
      <c r="E58" s="23"/>
      <c r="F58" s="259"/>
      <c r="G58" s="260"/>
      <c r="H58" s="261"/>
      <c r="I58" s="262"/>
      <c r="J58" s="262"/>
      <c r="K58" s="262"/>
      <c r="L58" s="262"/>
      <c r="M58" s="262"/>
      <c r="N58" s="262"/>
      <c r="O58" s="263">
        <f t="shared" si="1"/>
        <v>0</v>
      </c>
      <c r="P58" s="264"/>
      <c r="Q58" s="265"/>
      <c r="R58" s="266"/>
      <c r="S58" s="266"/>
      <c r="T58" s="266"/>
      <c r="U58" s="266"/>
      <c r="V58" s="266"/>
      <c r="Z58" s="259"/>
      <c r="AA58" s="268"/>
      <c r="AB58" s="256"/>
      <c r="AC58" s="256"/>
      <c r="AD58" s="259"/>
      <c r="AE58" s="269"/>
      <c r="AF58" s="28"/>
      <c r="AG58" s="28"/>
      <c r="AH58" s="28"/>
      <c r="AI58" s="28"/>
      <c r="AJ58" s="28"/>
      <c r="AK58" s="261"/>
      <c r="AL58" s="261"/>
      <c r="AM58" s="261"/>
      <c r="AN58" s="270">
        <f t="shared" si="2"/>
        <v>0</v>
      </c>
      <c r="AO58" s="271"/>
      <c r="AP58" s="271"/>
      <c r="AQ58" s="271"/>
      <c r="AR58" s="272"/>
      <c r="AS58" s="272"/>
      <c r="AT58" s="273"/>
      <c r="AU58" s="273"/>
    </row>
    <row r="59" spans="1:47" x14ac:dyDescent="0.35">
      <c r="A59" s="23"/>
      <c r="B59" s="23"/>
      <c r="C59" s="257"/>
      <c r="D59" s="274"/>
      <c r="E59" s="23"/>
      <c r="F59" s="259"/>
      <c r="G59" s="260"/>
      <c r="H59" s="261"/>
      <c r="I59" s="262"/>
      <c r="J59" s="262"/>
      <c r="K59" s="262"/>
      <c r="L59" s="262"/>
      <c r="M59" s="262"/>
      <c r="N59" s="262"/>
      <c r="O59" s="263">
        <f t="shared" si="1"/>
        <v>0</v>
      </c>
      <c r="P59" s="264"/>
      <c r="Q59" s="265"/>
      <c r="R59" s="266"/>
      <c r="S59" s="266"/>
      <c r="T59" s="266"/>
      <c r="U59" s="266"/>
      <c r="V59" s="266"/>
      <c r="Z59" s="259"/>
      <c r="AA59" s="268"/>
      <c r="AB59" s="256"/>
      <c r="AC59" s="256"/>
      <c r="AD59" s="259"/>
      <c r="AE59" s="269"/>
      <c r="AF59" s="28"/>
      <c r="AG59" s="28"/>
      <c r="AH59" s="28"/>
      <c r="AI59" s="28"/>
      <c r="AJ59" s="28"/>
      <c r="AK59" s="261"/>
      <c r="AL59" s="261"/>
      <c r="AM59" s="261"/>
      <c r="AN59" s="270">
        <f t="shared" si="2"/>
        <v>0</v>
      </c>
      <c r="AO59" s="271"/>
      <c r="AP59" s="271"/>
      <c r="AQ59" s="271"/>
      <c r="AR59" s="272"/>
      <c r="AS59" s="272"/>
      <c r="AT59" s="273"/>
      <c r="AU59" s="273"/>
    </row>
    <row r="60" spans="1:47" x14ac:dyDescent="0.35">
      <c r="A60" s="23"/>
      <c r="B60" s="23"/>
      <c r="C60" s="257"/>
      <c r="D60" s="274"/>
      <c r="E60" s="23"/>
      <c r="F60" s="259"/>
      <c r="G60" s="260"/>
      <c r="H60" s="261"/>
      <c r="I60" s="262"/>
      <c r="J60" s="262"/>
      <c r="K60" s="262"/>
      <c r="L60" s="262"/>
      <c r="M60" s="262"/>
      <c r="N60" s="262"/>
      <c r="O60" s="263">
        <f t="shared" si="1"/>
        <v>0</v>
      </c>
      <c r="P60" s="264"/>
      <c r="Q60" s="265"/>
      <c r="R60" s="266"/>
      <c r="S60" s="266"/>
      <c r="T60" s="266"/>
      <c r="U60" s="266"/>
      <c r="V60" s="266"/>
      <c r="Z60" s="259"/>
      <c r="AA60" s="268"/>
      <c r="AB60" s="256"/>
      <c r="AC60" s="256"/>
      <c r="AD60" s="259"/>
      <c r="AE60" s="269"/>
      <c r="AF60" s="28"/>
      <c r="AG60" s="28"/>
      <c r="AH60" s="28"/>
      <c r="AI60" s="28"/>
      <c r="AJ60" s="28"/>
      <c r="AK60" s="261"/>
      <c r="AL60" s="261"/>
      <c r="AM60" s="261"/>
      <c r="AN60" s="270">
        <f t="shared" si="2"/>
        <v>0</v>
      </c>
      <c r="AO60" s="271"/>
      <c r="AP60" s="271"/>
      <c r="AQ60" s="271"/>
      <c r="AR60" s="272"/>
      <c r="AS60" s="272"/>
      <c r="AT60" s="273"/>
      <c r="AU60" s="273"/>
    </row>
    <row r="61" spans="1:47" x14ac:dyDescent="0.35">
      <c r="A61" s="23"/>
      <c r="B61" s="23"/>
      <c r="C61" s="257"/>
      <c r="D61" s="274"/>
      <c r="E61" s="23"/>
      <c r="F61" s="259"/>
      <c r="G61" s="260"/>
      <c r="H61" s="261"/>
      <c r="I61" s="262"/>
      <c r="J61" s="262"/>
      <c r="K61" s="262"/>
      <c r="L61" s="262"/>
      <c r="M61" s="262"/>
      <c r="N61" s="262"/>
      <c r="O61" s="263">
        <f t="shared" si="1"/>
        <v>0</v>
      </c>
      <c r="P61" s="264"/>
      <c r="Q61" s="265"/>
      <c r="R61" s="266"/>
      <c r="S61" s="266"/>
      <c r="T61" s="266"/>
      <c r="U61" s="266"/>
      <c r="V61" s="266"/>
      <c r="Z61" s="259"/>
      <c r="AA61" s="268"/>
      <c r="AB61" s="256"/>
      <c r="AC61" s="256"/>
      <c r="AD61" s="259"/>
      <c r="AE61" s="269"/>
      <c r="AF61" s="28"/>
      <c r="AG61" s="28"/>
      <c r="AH61" s="28"/>
      <c r="AI61" s="28"/>
      <c r="AJ61" s="28"/>
      <c r="AK61" s="261"/>
      <c r="AL61" s="261"/>
      <c r="AM61" s="261"/>
      <c r="AN61" s="270">
        <f t="shared" si="2"/>
        <v>0</v>
      </c>
      <c r="AO61" s="271"/>
      <c r="AP61" s="271"/>
      <c r="AQ61" s="271"/>
      <c r="AR61" s="272"/>
      <c r="AS61" s="272"/>
      <c r="AT61" s="273"/>
      <c r="AU61" s="273"/>
    </row>
    <row r="62" spans="1:47" x14ac:dyDescent="0.35">
      <c r="A62" s="23"/>
      <c r="B62" s="23"/>
      <c r="C62" s="257"/>
      <c r="D62" s="274"/>
      <c r="E62" s="23"/>
      <c r="F62" s="259"/>
      <c r="G62" s="260"/>
      <c r="H62" s="261"/>
      <c r="I62" s="262"/>
      <c r="J62" s="262"/>
      <c r="K62" s="262"/>
      <c r="L62" s="262"/>
      <c r="M62" s="262"/>
      <c r="N62" s="262"/>
      <c r="O62" s="263">
        <f t="shared" si="1"/>
        <v>0</v>
      </c>
      <c r="P62" s="264"/>
      <c r="Q62" s="265"/>
      <c r="R62" s="266"/>
      <c r="S62" s="266"/>
      <c r="T62" s="266"/>
      <c r="U62" s="266"/>
      <c r="V62" s="266"/>
      <c r="Z62" s="259"/>
      <c r="AA62" s="268"/>
      <c r="AB62" s="256"/>
      <c r="AC62" s="256"/>
      <c r="AD62" s="259"/>
      <c r="AE62" s="269"/>
      <c r="AF62" s="28"/>
      <c r="AG62" s="28"/>
      <c r="AH62" s="28"/>
      <c r="AI62" s="28"/>
      <c r="AJ62" s="28"/>
      <c r="AK62" s="261"/>
      <c r="AL62" s="261"/>
      <c r="AM62" s="261"/>
      <c r="AN62" s="270">
        <f t="shared" si="2"/>
        <v>0</v>
      </c>
      <c r="AO62" s="271"/>
      <c r="AP62" s="271"/>
      <c r="AQ62" s="271"/>
      <c r="AR62" s="272"/>
      <c r="AS62" s="272"/>
      <c r="AT62" s="273"/>
      <c r="AU62" s="273"/>
    </row>
    <row r="63" spans="1:47" x14ac:dyDescent="0.35">
      <c r="A63" s="23"/>
      <c r="B63" s="23"/>
      <c r="C63" s="257"/>
      <c r="D63" s="274"/>
      <c r="E63" s="23"/>
      <c r="F63" s="259"/>
      <c r="G63" s="260"/>
      <c r="H63" s="261"/>
      <c r="I63" s="262"/>
      <c r="J63" s="262"/>
      <c r="K63" s="262"/>
      <c r="L63" s="262"/>
      <c r="M63" s="262"/>
      <c r="N63" s="262"/>
      <c r="O63" s="263">
        <f t="shared" si="1"/>
        <v>0</v>
      </c>
      <c r="P63" s="264"/>
      <c r="Q63" s="265"/>
      <c r="R63" s="266"/>
      <c r="S63" s="266"/>
      <c r="T63" s="266"/>
      <c r="U63" s="266"/>
      <c r="V63" s="266"/>
      <c r="Z63" s="259"/>
      <c r="AA63" s="268"/>
      <c r="AB63" s="256"/>
      <c r="AC63" s="256"/>
      <c r="AD63" s="259"/>
      <c r="AE63" s="269"/>
      <c r="AF63" s="28"/>
      <c r="AG63" s="28"/>
      <c r="AH63" s="28"/>
      <c r="AI63" s="28"/>
      <c r="AJ63" s="28"/>
      <c r="AK63" s="261"/>
      <c r="AL63" s="261"/>
      <c r="AM63" s="261"/>
      <c r="AN63" s="270">
        <f t="shared" si="2"/>
        <v>0</v>
      </c>
      <c r="AO63" s="271"/>
      <c r="AP63" s="271"/>
      <c r="AQ63" s="271"/>
      <c r="AR63" s="272"/>
      <c r="AS63" s="272"/>
      <c r="AT63" s="273"/>
      <c r="AU63" s="273"/>
    </row>
    <row r="64" spans="1:47" x14ac:dyDescent="0.35">
      <c r="A64" s="23"/>
      <c r="B64" s="23"/>
      <c r="C64" s="257"/>
      <c r="D64" s="274"/>
      <c r="E64" s="23"/>
      <c r="F64" s="259"/>
      <c r="G64" s="260"/>
      <c r="H64" s="261"/>
      <c r="I64" s="262"/>
      <c r="J64" s="262"/>
      <c r="K64" s="262"/>
      <c r="L64" s="262"/>
      <c r="M64" s="262"/>
      <c r="N64" s="262"/>
      <c r="O64" s="263">
        <f t="shared" si="1"/>
        <v>0</v>
      </c>
      <c r="P64" s="264"/>
      <c r="Q64" s="265"/>
      <c r="R64" s="266"/>
      <c r="S64" s="266"/>
      <c r="T64" s="266"/>
      <c r="U64" s="266"/>
      <c r="V64" s="266"/>
      <c r="Z64" s="259"/>
      <c r="AA64" s="268"/>
      <c r="AB64" s="256"/>
      <c r="AC64" s="256"/>
      <c r="AD64" s="259"/>
      <c r="AE64" s="269"/>
      <c r="AF64" s="28"/>
      <c r="AG64" s="28"/>
      <c r="AH64" s="28"/>
      <c r="AI64" s="28"/>
      <c r="AJ64" s="28"/>
      <c r="AK64" s="261"/>
      <c r="AL64" s="261"/>
      <c r="AM64" s="261"/>
      <c r="AN64" s="270">
        <f t="shared" si="2"/>
        <v>0</v>
      </c>
      <c r="AO64" s="271"/>
      <c r="AP64" s="271"/>
      <c r="AQ64" s="271"/>
      <c r="AR64" s="272"/>
      <c r="AS64" s="272"/>
      <c r="AT64" s="273"/>
      <c r="AU64" s="273"/>
    </row>
    <row r="65" spans="1:47" x14ac:dyDescent="0.35">
      <c r="A65" s="23"/>
      <c r="B65" s="23"/>
      <c r="C65" s="257"/>
      <c r="D65" s="274"/>
      <c r="E65" s="23"/>
      <c r="F65" s="259"/>
      <c r="G65" s="260"/>
      <c r="H65" s="261"/>
      <c r="I65" s="262"/>
      <c r="J65" s="262"/>
      <c r="K65" s="262"/>
      <c r="L65" s="262"/>
      <c r="M65" s="262"/>
      <c r="N65" s="262"/>
      <c r="O65" s="263">
        <f t="shared" si="1"/>
        <v>0</v>
      </c>
      <c r="P65" s="264"/>
      <c r="Q65" s="265"/>
      <c r="R65" s="266"/>
      <c r="S65" s="266"/>
      <c r="T65" s="266"/>
      <c r="U65" s="266"/>
      <c r="V65" s="266"/>
      <c r="Z65" s="259"/>
      <c r="AA65" s="268"/>
      <c r="AB65" s="256"/>
      <c r="AC65" s="256"/>
      <c r="AD65" s="259"/>
      <c r="AE65" s="269"/>
      <c r="AF65" s="28"/>
      <c r="AG65" s="28"/>
      <c r="AH65" s="28"/>
      <c r="AI65" s="28"/>
      <c r="AJ65" s="28"/>
      <c r="AK65" s="261"/>
      <c r="AL65" s="261"/>
      <c r="AM65" s="261"/>
      <c r="AN65" s="270">
        <f t="shared" si="2"/>
        <v>0</v>
      </c>
      <c r="AO65" s="271"/>
      <c r="AP65" s="271"/>
      <c r="AQ65" s="271"/>
      <c r="AR65" s="272"/>
      <c r="AS65" s="272"/>
      <c r="AT65" s="273"/>
      <c r="AU65" s="273"/>
    </row>
    <row r="66" spans="1:47" x14ac:dyDescent="0.35">
      <c r="A66" s="23"/>
      <c r="B66" s="23"/>
      <c r="C66" s="257"/>
      <c r="D66" s="274"/>
      <c r="E66" s="23"/>
      <c r="F66" s="259"/>
      <c r="G66" s="260"/>
      <c r="H66" s="261"/>
      <c r="I66" s="262"/>
      <c r="J66" s="262"/>
      <c r="K66" s="262"/>
      <c r="L66" s="262"/>
      <c r="M66" s="262"/>
      <c r="N66" s="262"/>
      <c r="O66" s="263">
        <f t="shared" si="1"/>
        <v>0</v>
      </c>
      <c r="P66" s="264"/>
      <c r="Q66" s="265"/>
      <c r="R66" s="266"/>
      <c r="S66" s="266"/>
      <c r="T66" s="266"/>
      <c r="U66" s="266"/>
      <c r="V66" s="266"/>
      <c r="Z66" s="259"/>
      <c r="AA66" s="268"/>
      <c r="AB66" s="256"/>
      <c r="AC66" s="256"/>
      <c r="AD66" s="259"/>
      <c r="AE66" s="269"/>
      <c r="AF66" s="28"/>
      <c r="AG66" s="28"/>
      <c r="AH66" s="28"/>
      <c r="AI66" s="28"/>
      <c r="AJ66" s="28"/>
      <c r="AK66" s="261"/>
      <c r="AL66" s="261"/>
      <c r="AM66" s="261"/>
      <c r="AN66" s="270">
        <f t="shared" si="2"/>
        <v>0</v>
      </c>
      <c r="AO66" s="271"/>
      <c r="AP66" s="271"/>
      <c r="AQ66" s="271"/>
      <c r="AR66" s="272"/>
      <c r="AS66" s="272"/>
      <c r="AT66" s="273"/>
      <c r="AU66" s="273"/>
    </row>
    <row r="67" spans="1:47" x14ac:dyDescent="0.35">
      <c r="A67" s="23"/>
      <c r="B67" s="23"/>
      <c r="C67" s="257"/>
      <c r="D67" s="274"/>
      <c r="E67" s="23"/>
      <c r="F67" s="259"/>
      <c r="G67" s="260"/>
      <c r="H67" s="261"/>
      <c r="I67" s="262"/>
      <c r="J67" s="262"/>
      <c r="K67" s="262"/>
      <c r="L67" s="262"/>
      <c r="M67" s="262"/>
      <c r="N67" s="262"/>
      <c r="O67" s="263">
        <f t="shared" si="1"/>
        <v>0</v>
      </c>
      <c r="P67" s="264"/>
      <c r="Q67" s="265"/>
      <c r="R67" s="266"/>
      <c r="S67" s="266"/>
      <c r="T67" s="266"/>
      <c r="U67" s="266"/>
      <c r="V67" s="266"/>
      <c r="Z67" s="259"/>
      <c r="AA67" s="268"/>
      <c r="AB67" s="256"/>
      <c r="AC67" s="256"/>
      <c r="AD67" s="259"/>
      <c r="AE67" s="269"/>
      <c r="AF67" s="28"/>
      <c r="AG67" s="28"/>
      <c r="AH67" s="28"/>
      <c r="AI67" s="28"/>
      <c r="AJ67" s="28"/>
      <c r="AK67" s="261"/>
      <c r="AL67" s="261"/>
      <c r="AM67" s="261"/>
      <c r="AN67" s="270">
        <f t="shared" si="2"/>
        <v>0</v>
      </c>
      <c r="AO67" s="271"/>
      <c r="AP67" s="271"/>
      <c r="AQ67" s="271"/>
      <c r="AR67" s="272"/>
      <c r="AS67" s="272"/>
      <c r="AT67" s="273"/>
      <c r="AU67" s="273"/>
    </row>
    <row r="68" spans="1:47" x14ac:dyDescent="0.35">
      <c r="A68" s="23"/>
      <c r="B68" s="23"/>
      <c r="C68" s="257"/>
      <c r="D68" s="274"/>
      <c r="E68" s="23"/>
      <c r="F68" s="259"/>
      <c r="G68" s="260"/>
      <c r="H68" s="261"/>
      <c r="I68" s="262"/>
      <c r="J68" s="262"/>
      <c r="K68" s="262"/>
      <c r="L68" s="262"/>
      <c r="M68" s="262"/>
      <c r="N68" s="262"/>
      <c r="O68" s="263">
        <f t="shared" si="1"/>
        <v>0</v>
      </c>
      <c r="P68" s="264"/>
      <c r="Q68" s="265"/>
      <c r="R68" s="266"/>
      <c r="S68" s="266"/>
      <c r="T68" s="266"/>
      <c r="U68" s="266"/>
      <c r="V68" s="266"/>
      <c r="Z68" s="259"/>
      <c r="AA68" s="268"/>
      <c r="AB68" s="256"/>
      <c r="AC68" s="256"/>
      <c r="AD68" s="259"/>
      <c r="AE68" s="269"/>
      <c r="AF68" s="28"/>
      <c r="AG68" s="28"/>
      <c r="AH68" s="28"/>
      <c r="AI68" s="28"/>
      <c r="AJ68" s="28"/>
      <c r="AK68" s="261"/>
      <c r="AL68" s="261"/>
      <c r="AM68" s="261"/>
      <c r="AN68" s="270">
        <f t="shared" si="2"/>
        <v>0</v>
      </c>
      <c r="AO68" s="271"/>
      <c r="AP68" s="271"/>
      <c r="AQ68" s="271"/>
      <c r="AR68" s="272"/>
      <c r="AS68" s="272"/>
      <c r="AT68" s="273"/>
      <c r="AU68" s="273"/>
    </row>
    <row r="69" spans="1:47" x14ac:dyDescent="0.35">
      <c r="A69" s="23"/>
      <c r="B69" s="23"/>
      <c r="C69" s="257"/>
      <c r="D69" s="274"/>
      <c r="E69" s="23"/>
      <c r="F69" s="259"/>
      <c r="G69" s="260"/>
      <c r="H69" s="261"/>
      <c r="I69" s="262"/>
      <c r="J69" s="262"/>
      <c r="K69" s="262"/>
      <c r="L69" s="262"/>
      <c r="M69" s="262"/>
      <c r="N69" s="262"/>
      <c r="O69" s="263">
        <f t="shared" ref="O69:O132" si="3">SUM(H69:N69)</f>
        <v>0</v>
      </c>
      <c r="P69" s="264"/>
      <c r="Q69" s="265"/>
      <c r="R69" s="266"/>
      <c r="S69" s="266"/>
      <c r="T69" s="266"/>
      <c r="U69" s="266"/>
      <c r="V69" s="266"/>
      <c r="Z69" s="259"/>
      <c r="AA69" s="268"/>
      <c r="AB69" s="256"/>
      <c r="AC69" s="256"/>
      <c r="AD69" s="259"/>
      <c r="AE69" s="269"/>
      <c r="AF69" s="28"/>
      <c r="AG69" s="28"/>
      <c r="AH69" s="28"/>
      <c r="AI69" s="28"/>
      <c r="AJ69" s="28"/>
      <c r="AK69" s="261"/>
      <c r="AL69" s="261"/>
      <c r="AM69" s="261"/>
      <c r="AN69" s="270">
        <f t="shared" ref="AN69:AN132" si="4">SUM(Z69:AM69)</f>
        <v>0</v>
      </c>
      <c r="AO69" s="271"/>
      <c r="AP69" s="271"/>
      <c r="AQ69" s="271"/>
      <c r="AR69" s="272"/>
      <c r="AS69" s="272"/>
      <c r="AT69" s="273"/>
      <c r="AU69" s="273"/>
    </row>
    <row r="70" spans="1:47" x14ac:dyDescent="0.35">
      <c r="A70" s="23"/>
      <c r="B70" s="23"/>
      <c r="C70" s="257"/>
      <c r="D70" s="274"/>
      <c r="E70" s="23"/>
      <c r="F70" s="259"/>
      <c r="G70" s="260"/>
      <c r="H70" s="261"/>
      <c r="I70" s="262"/>
      <c r="J70" s="262"/>
      <c r="K70" s="262"/>
      <c r="L70" s="262"/>
      <c r="M70" s="262"/>
      <c r="N70" s="262"/>
      <c r="O70" s="263">
        <f t="shared" si="3"/>
        <v>0</v>
      </c>
      <c r="P70" s="264"/>
      <c r="Q70" s="265"/>
      <c r="R70" s="266"/>
      <c r="S70" s="266"/>
      <c r="T70" s="266"/>
      <c r="U70" s="266"/>
      <c r="V70" s="266"/>
      <c r="Z70" s="259"/>
      <c r="AA70" s="268"/>
      <c r="AB70" s="256"/>
      <c r="AC70" s="256"/>
      <c r="AD70" s="259"/>
      <c r="AE70" s="269"/>
      <c r="AF70" s="28"/>
      <c r="AG70" s="28"/>
      <c r="AH70" s="28"/>
      <c r="AI70" s="28"/>
      <c r="AJ70" s="28"/>
      <c r="AK70" s="261"/>
      <c r="AL70" s="261"/>
      <c r="AM70" s="261"/>
      <c r="AN70" s="270">
        <f t="shared" si="4"/>
        <v>0</v>
      </c>
      <c r="AO70" s="271"/>
      <c r="AP70" s="271"/>
      <c r="AQ70" s="271"/>
      <c r="AR70" s="272"/>
      <c r="AS70" s="272"/>
      <c r="AT70" s="273"/>
      <c r="AU70" s="273"/>
    </row>
    <row r="71" spans="1:47" x14ac:dyDescent="0.35">
      <c r="A71" s="23"/>
      <c r="B71" s="23"/>
      <c r="C71" s="257"/>
      <c r="D71" s="274"/>
      <c r="E71" s="23"/>
      <c r="F71" s="259"/>
      <c r="G71" s="260"/>
      <c r="H71" s="261"/>
      <c r="I71" s="262"/>
      <c r="J71" s="262"/>
      <c r="K71" s="262"/>
      <c r="L71" s="262"/>
      <c r="M71" s="262"/>
      <c r="N71" s="262"/>
      <c r="O71" s="263">
        <f t="shared" si="3"/>
        <v>0</v>
      </c>
      <c r="P71" s="264"/>
      <c r="Q71" s="265"/>
      <c r="R71" s="266"/>
      <c r="S71" s="266"/>
      <c r="T71" s="266"/>
      <c r="U71" s="266"/>
      <c r="V71" s="266"/>
      <c r="Z71" s="259"/>
      <c r="AA71" s="268"/>
      <c r="AB71" s="256"/>
      <c r="AC71" s="256"/>
      <c r="AD71" s="259"/>
      <c r="AE71" s="269"/>
      <c r="AF71" s="28"/>
      <c r="AG71" s="28"/>
      <c r="AH71" s="28"/>
      <c r="AI71" s="28"/>
      <c r="AJ71" s="28"/>
      <c r="AK71" s="261"/>
      <c r="AL71" s="261"/>
      <c r="AM71" s="261"/>
      <c r="AN71" s="270">
        <f t="shared" si="4"/>
        <v>0</v>
      </c>
      <c r="AO71" s="271"/>
      <c r="AP71" s="271"/>
      <c r="AQ71" s="271"/>
      <c r="AR71" s="272"/>
      <c r="AS71" s="272"/>
      <c r="AT71" s="273"/>
      <c r="AU71" s="273"/>
    </row>
    <row r="72" spans="1:47" x14ac:dyDescent="0.35">
      <c r="A72" s="23"/>
      <c r="B72" s="23"/>
      <c r="C72" s="257"/>
      <c r="D72" s="274"/>
      <c r="E72" s="23"/>
      <c r="F72" s="259"/>
      <c r="G72" s="260"/>
      <c r="H72" s="261"/>
      <c r="I72" s="262"/>
      <c r="J72" s="262"/>
      <c r="K72" s="262"/>
      <c r="L72" s="262"/>
      <c r="M72" s="262"/>
      <c r="N72" s="262"/>
      <c r="O72" s="263">
        <f t="shared" si="3"/>
        <v>0</v>
      </c>
      <c r="P72" s="264"/>
      <c r="Q72" s="265"/>
      <c r="R72" s="266"/>
      <c r="S72" s="266"/>
      <c r="T72" s="266"/>
      <c r="U72" s="266"/>
      <c r="V72" s="266"/>
      <c r="Z72" s="259"/>
      <c r="AA72" s="268"/>
      <c r="AB72" s="256"/>
      <c r="AC72" s="256"/>
      <c r="AD72" s="259"/>
      <c r="AE72" s="269"/>
      <c r="AF72" s="28"/>
      <c r="AG72" s="28"/>
      <c r="AH72" s="28"/>
      <c r="AI72" s="28"/>
      <c r="AJ72" s="28"/>
      <c r="AK72" s="261"/>
      <c r="AL72" s="261"/>
      <c r="AM72" s="261"/>
      <c r="AN72" s="270">
        <f t="shared" si="4"/>
        <v>0</v>
      </c>
      <c r="AO72" s="271"/>
      <c r="AP72" s="271"/>
      <c r="AQ72" s="271"/>
      <c r="AR72" s="272"/>
      <c r="AS72" s="272"/>
      <c r="AT72" s="273"/>
      <c r="AU72" s="273"/>
    </row>
    <row r="73" spans="1:47" x14ac:dyDescent="0.35">
      <c r="A73" s="23"/>
      <c r="B73" s="23"/>
      <c r="C73" s="257"/>
      <c r="D73" s="274"/>
      <c r="E73" s="23"/>
      <c r="F73" s="259"/>
      <c r="G73" s="260"/>
      <c r="H73" s="261"/>
      <c r="I73" s="262"/>
      <c r="J73" s="262"/>
      <c r="K73" s="262"/>
      <c r="L73" s="262"/>
      <c r="M73" s="262"/>
      <c r="N73" s="262"/>
      <c r="O73" s="263">
        <f t="shared" si="3"/>
        <v>0</v>
      </c>
      <c r="P73" s="264"/>
      <c r="Q73" s="265"/>
      <c r="R73" s="266"/>
      <c r="S73" s="266"/>
      <c r="T73" s="266"/>
      <c r="U73" s="266"/>
      <c r="V73" s="266"/>
      <c r="Z73" s="259"/>
      <c r="AA73" s="268"/>
      <c r="AB73" s="256"/>
      <c r="AC73" s="256"/>
      <c r="AD73" s="259"/>
      <c r="AE73" s="269"/>
      <c r="AF73" s="28"/>
      <c r="AG73" s="28"/>
      <c r="AH73" s="28"/>
      <c r="AI73" s="28"/>
      <c r="AJ73" s="28"/>
      <c r="AK73" s="261"/>
      <c r="AL73" s="261"/>
      <c r="AM73" s="261"/>
      <c r="AN73" s="270">
        <f t="shared" si="4"/>
        <v>0</v>
      </c>
      <c r="AO73" s="271"/>
      <c r="AP73" s="271"/>
      <c r="AQ73" s="271"/>
      <c r="AR73" s="272"/>
      <c r="AS73" s="272"/>
      <c r="AT73" s="273"/>
      <c r="AU73" s="273"/>
    </row>
    <row r="74" spans="1:47" x14ac:dyDescent="0.35">
      <c r="A74" s="23"/>
      <c r="B74" s="23"/>
      <c r="C74" s="257"/>
      <c r="D74" s="274"/>
      <c r="E74" s="23"/>
      <c r="F74" s="259"/>
      <c r="G74" s="260"/>
      <c r="H74" s="261"/>
      <c r="I74" s="262"/>
      <c r="J74" s="262"/>
      <c r="K74" s="262"/>
      <c r="L74" s="262"/>
      <c r="M74" s="262"/>
      <c r="N74" s="262"/>
      <c r="O74" s="263">
        <f t="shared" si="3"/>
        <v>0</v>
      </c>
      <c r="P74" s="264"/>
      <c r="Q74" s="265"/>
      <c r="R74" s="266"/>
      <c r="S74" s="266"/>
      <c r="T74" s="266"/>
      <c r="U74" s="266"/>
      <c r="V74" s="266"/>
      <c r="Z74" s="259"/>
      <c r="AA74" s="268"/>
      <c r="AB74" s="256"/>
      <c r="AC74" s="256"/>
      <c r="AD74" s="259"/>
      <c r="AE74" s="269"/>
      <c r="AF74" s="28"/>
      <c r="AG74" s="28"/>
      <c r="AH74" s="28"/>
      <c r="AI74" s="28"/>
      <c r="AJ74" s="28"/>
      <c r="AK74" s="261"/>
      <c r="AL74" s="261"/>
      <c r="AM74" s="261"/>
      <c r="AN74" s="270">
        <f t="shared" si="4"/>
        <v>0</v>
      </c>
      <c r="AO74" s="271"/>
      <c r="AP74" s="271"/>
      <c r="AQ74" s="271"/>
      <c r="AR74" s="272"/>
      <c r="AS74" s="272"/>
      <c r="AT74" s="273"/>
      <c r="AU74" s="273"/>
    </row>
    <row r="75" spans="1:47" x14ac:dyDescent="0.35">
      <c r="A75" s="23"/>
      <c r="B75" s="23"/>
      <c r="C75" s="257"/>
      <c r="D75" s="274"/>
      <c r="E75" s="23"/>
      <c r="F75" s="259"/>
      <c r="G75" s="260"/>
      <c r="H75" s="261"/>
      <c r="I75" s="262"/>
      <c r="J75" s="262"/>
      <c r="K75" s="262"/>
      <c r="L75" s="262"/>
      <c r="M75" s="262"/>
      <c r="N75" s="262"/>
      <c r="O75" s="263">
        <f t="shared" si="3"/>
        <v>0</v>
      </c>
      <c r="P75" s="264"/>
      <c r="Q75" s="265"/>
      <c r="R75" s="266"/>
      <c r="S75" s="266"/>
      <c r="T75" s="266"/>
      <c r="U75" s="266"/>
      <c r="V75" s="266"/>
      <c r="Z75" s="259"/>
      <c r="AA75" s="268"/>
      <c r="AB75" s="256"/>
      <c r="AC75" s="256"/>
      <c r="AD75" s="259"/>
      <c r="AE75" s="269"/>
      <c r="AF75" s="28"/>
      <c r="AG75" s="28"/>
      <c r="AH75" s="28"/>
      <c r="AI75" s="28"/>
      <c r="AJ75" s="28"/>
      <c r="AK75" s="261"/>
      <c r="AL75" s="261"/>
      <c r="AM75" s="261"/>
      <c r="AN75" s="270">
        <f t="shared" si="4"/>
        <v>0</v>
      </c>
      <c r="AO75" s="271"/>
      <c r="AP75" s="271"/>
      <c r="AQ75" s="271"/>
      <c r="AR75" s="272"/>
      <c r="AS75" s="272"/>
      <c r="AT75" s="273"/>
      <c r="AU75" s="273"/>
    </row>
    <row r="76" spans="1:47" x14ac:dyDescent="0.35">
      <c r="A76" s="23"/>
      <c r="B76" s="23"/>
      <c r="C76" s="257"/>
      <c r="D76" s="274"/>
      <c r="E76" s="23"/>
      <c r="F76" s="259"/>
      <c r="G76" s="260"/>
      <c r="H76" s="261"/>
      <c r="I76" s="262"/>
      <c r="J76" s="262"/>
      <c r="K76" s="262"/>
      <c r="L76" s="262"/>
      <c r="M76" s="262"/>
      <c r="N76" s="262"/>
      <c r="O76" s="263">
        <f t="shared" si="3"/>
        <v>0</v>
      </c>
      <c r="P76" s="264"/>
      <c r="Q76" s="265"/>
      <c r="R76" s="266"/>
      <c r="S76" s="266"/>
      <c r="T76" s="266"/>
      <c r="U76" s="266"/>
      <c r="V76" s="266"/>
      <c r="Z76" s="259"/>
      <c r="AA76" s="268"/>
      <c r="AB76" s="256"/>
      <c r="AC76" s="256"/>
      <c r="AD76" s="259"/>
      <c r="AE76" s="269"/>
      <c r="AF76" s="28"/>
      <c r="AG76" s="28"/>
      <c r="AH76" s="28"/>
      <c r="AI76" s="28"/>
      <c r="AJ76" s="28"/>
      <c r="AK76" s="261"/>
      <c r="AL76" s="261"/>
      <c r="AM76" s="261"/>
      <c r="AN76" s="270">
        <f t="shared" si="4"/>
        <v>0</v>
      </c>
      <c r="AO76" s="271"/>
      <c r="AP76" s="271"/>
      <c r="AQ76" s="271"/>
      <c r="AR76" s="272"/>
      <c r="AS76" s="272"/>
      <c r="AT76" s="273"/>
      <c r="AU76" s="273"/>
    </row>
    <row r="77" spans="1:47" x14ac:dyDescent="0.35">
      <c r="A77" s="23"/>
      <c r="B77" s="23"/>
      <c r="C77" s="257"/>
      <c r="D77" s="274"/>
      <c r="E77" s="23"/>
      <c r="F77" s="259"/>
      <c r="G77" s="260"/>
      <c r="H77" s="261"/>
      <c r="I77" s="262"/>
      <c r="J77" s="262"/>
      <c r="K77" s="262"/>
      <c r="L77" s="262"/>
      <c r="M77" s="262"/>
      <c r="N77" s="262"/>
      <c r="O77" s="263">
        <f t="shared" si="3"/>
        <v>0</v>
      </c>
      <c r="P77" s="264"/>
      <c r="Q77" s="265"/>
      <c r="R77" s="266"/>
      <c r="S77" s="266"/>
      <c r="T77" s="266"/>
      <c r="U77" s="266"/>
      <c r="V77" s="266"/>
      <c r="Z77" s="259"/>
      <c r="AA77" s="268"/>
      <c r="AB77" s="256"/>
      <c r="AC77" s="256"/>
      <c r="AD77" s="259"/>
      <c r="AE77" s="269"/>
      <c r="AF77" s="28"/>
      <c r="AG77" s="28"/>
      <c r="AH77" s="28"/>
      <c r="AI77" s="28"/>
      <c r="AJ77" s="28"/>
      <c r="AK77" s="261"/>
      <c r="AL77" s="261"/>
      <c r="AM77" s="261"/>
      <c r="AN77" s="270">
        <f t="shared" si="4"/>
        <v>0</v>
      </c>
      <c r="AO77" s="271"/>
      <c r="AP77" s="271"/>
      <c r="AQ77" s="271"/>
      <c r="AR77" s="272"/>
      <c r="AS77" s="272"/>
      <c r="AT77" s="273"/>
      <c r="AU77" s="273"/>
    </row>
    <row r="78" spans="1:47" x14ac:dyDescent="0.35">
      <c r="A78" s="23"/>
      <c r="B78" s="23"/>
      <c r="C78" s="257"/>
      <c r="D78" s="274"/>
      <c r="E78" s="23"/>
      <c r="F78" s="259"/>
      <c r="G78" s="260"/>
      <c r="H78" s="261"/>
      <c r="I78" s="262"/>
      <c r="J78" s="262"/>
      <c r="K78" s="262"/>
      <c r="L78" s="262"/>
      <c r="M78" s="262"/>
      <c r="N78" s="262"/>
      <c r="O78" s="263">
        <f t="shared" si="3"/>
        <v>0</v>
      </c>
      <c r="P78" s="264"/>
      <c r="Q78" s="265"/>
      <c r="R78" s="266"/>
      <c r="S78" s="266"/>
      <c r="T78" s="266"/>
      <c r="U78" s="266"/>
      <c r="V78" s="266"/>
      <c r="Z78" s="259"/>
      <c r="AA78" s="268"/>
      <c r="AB78" s="256"/>
      <c r="AC78" s="256"/>
      <c r="AD78" s="259"/>
      <c r="AE78" s="269"/>
      <c r="AF78" s="28"/>
      <c r="AG78" s="28"/>
      <c r="AH78" s="28"/>
      <c r="AI78" s="28"/>
      <c r="AJ78" s="28"/>
      <c r="AK78" s="261"/>
      <c r="AL78" s="261"/>
      <c r="AM78" s="261"/>
      <c r="AN78" s="270">
        <f t="shared" si="4"/>
        <v>0</v>
      </c>
      <c r="AO78" s="271"/>
      <c r="AP78" s="271"/>
      <c r="AQ78" s="271"/>
      <c r="AR78" s="272"/>
      <c r="AS78" s="272"/>
      <c r="AT78" s="273"/>
      <c r="AU78" s="273"/>
    </row>
    <row r="79" spans="1:47" x14ac:dyDescent="0.35">
      <c r="A79" s="23"/>
      <c r="B79" s="23"/>
      <c r="C79" s="257"/>
      <c r="D79" s="274"/>
      <c r="E79" s="23"/>
      <c r="F79" s="259"/>
      <c r="G79" s="260"/>
      <c r="H79" s="261"/>
      <c r="I79" s="262"/>
      <c r="J79" s="262"/>
      <c r="K79" s="262"/>
      <c r="L79" s="262"/>
      <c r="M79" s="262"/>
      <c r="N79" s="262"/>
      <c r="O79" s="263">
        <f t="shared" si="3"/>
        <v>0</v>
      </c>
      <c r="P79" s="264"/>
      <c r="Q79" s="265"/>
      <c r="R79" s="266"/>
      <c r="S79" s="266"/>
      <c r="T79" s="266"/>
      <c r="U79" s="266"/>
      <c r="V79" s="266"/>
      <c r="Z79" s="259"/>
      <c r="AA79" s="268"/>
      <c r="AB79" s="256"/>
      <c r="AC79" s="256"/>
      <c r="AD79" s="259"/>
      <c r="AE79" s="269"/>
      <c r="AF79" s="28"/>
      <c r="AG79" s="28"/>
      <c r="AH79" s="28"/>
      <c r="AI79" s="28"/>
      <c r="AJ79" s="28"/>
      <c r="AK79" s="261"/>
      <c r="AL79" s="261"/>
      <c r="AM79" s="261"/>
      <c r="AN79" s="270">
        <f t="shared" si="4"/>
        <v>0</v>
      </c>
      <c r="AO79" s="271"/>
      <c r="AP79" s="271"/>
      <c r="AQ79" s="271"/>
      <c r="AR79" s="272"/>
      <c r="AS79" s="272"/>
      <c r="AT79" s="273"/>
      <c r="AU79" s="273"/>
    </row>
    <row r="80" spans="1:47" x14ac:dyDescent="0.35">
      <c r="A80" s="23"/>
      <c r="B80" s="23"/>
      <c r="C80" s="257"/>
      <c r="D80" s="274"/>
      <c r="E80" s="23"/>
      <c r="F80" s="259"/>
      <c r="G80" s="260"/>
      <c r="H80" s="261"/>
      <c r="I80" s="262"/>
      <c r="J80" s="262"/>
      <c r="K80" s="262"/>
      <c r="L80" s="262"/>
      <c r="M80" s="262"/>
      <c r="N80" s="262"/>
      <c r="O80" s="263">
        <f t="shared" si="3"/>
        <v>0</v>
      </c>
      <c r="P80" s="264"/>
      <c r="Q80" s="265"/>
      <c r="R80" s="266"/>
      <c r="S80" s="266"/>
      <c r="T80" s="266"/>
      <c r="U80" s="266"/>
      <c r="V80" s="266"/>
      <c r="Z80" s="259"/>
      <c r="AA80" s="268"/>
      <c r="AB80" s="256"/>
      <c r="AC80" s="256"/>
      <c r="AD80" s="259"/>
      <c r="AE80" s="269"/>
      <c r="AF80" s="28"/>
      <c r="AG80" s="28"/>
      <c r="AH80" s="28"/>
      <c r="AI80" s="28"/>
      <c r="AJ80" s="28"/>
      <c r="AK80" s="261"/>
      <c r="AL80" s="261"/>
      <c r="AM80" s="261"/>
      <c r="AN80" s="270">
        <f t="shared" si="4"/>
        <v>0</v>
      </c>
      <c r="AO80" s="271"/>
      <c r="AP80" s="271"/>
      <c r="AQ80" s="271"/>
      <c r="AR80" s="272"/>
      <c r="AS80" s="272"/>
      <c r="AT80" s="273"/>
      <c r="AU80" s="273"/>
    </row>
    <row r="81" spans="1:47" x14ac:dyDescent="0.35">
      <c r="A81" s="23"/>
      <c r="B81" s="23"/>
      <c r="C81" s="257"/>
      <c r="D81" s="274"/>
      <c r="E81" s="23"/>
      <c r="F81" s="259"/>
      <c r="G81" s="260"/>
      <c r="H81" s="261"/>
      <c r="I81" s="262"/>
      <c r="J81" s="262"/>
      <c r="K81" s="262"/>
      <c r="L81" s="262"/>
      <c r="M81" s="262"/>
      <c r="N81" s="262"/>
      <c r="O81" s="263">
        <f t="shared" si="3"/>
        <v>0</v>
      </c>
      <c r="P81" s="264"/>
      <c r="Q81" s="265"/>
      <c r="R81" s="266"/>
      <c r="S81" s="266"/>
      <c r="T81" s="266"/>
      <c r="U81" s="266"/>
      <c r="V81" s="266"/>
      <c r="Z81" s="259"/>
      <c r="AA81" s="268"/>
      <c r="AB81" s="256"/>
      <c r="AC81" s="256"/>
      <c r="AD81" s="259"/>
      <c r="AE81" s="269"/>
      <c r="AF81" s="28"/>
      <c r="AG81" s="28"/>
      <c r="AH81" s="28"/>
      <c r="AI81" s="28"/>
      <c r="AJ81" s="28"/>
      <c r="AK81" s="261"/>
      <c r="AL81" s="261"/>
      <c r="AM81" s="261"/>
      <c r="AN81" s="270">
        <f t="shared" si="4"/>
        <v>0</v>
      </c>
      <c r="AO81" s="271"/>
      <c r="AP81" s="271"/>
      <c r="AQ81" s="271"/>
      <c r="AR81" s="272"/>
      <c r="AS81" s="272"/>
      <c r="AT81" s="273"/>
      <c r="AU81" s="273"/>
    </row>
    <row r="82" spans="1:47" x14ac:dyDescent="0.35">
      <c r="A82" s="23"/>
      <c r="B82" s="23"/>
      <c r="C82" s="257"/>
      <c r="D82" s="274"/>
      <c r="E82" s="23"/>
      <c r="F82" s="259"/>
      <c r="G82" s="260"/>
      <c r="H82" s="261"/>
      <c r="I82" s="262"/>
      <c r="J82" s="262"/>
      <c r="K82" s="262"/>
      <c r="L82" s="262"/>
      <c r="M82" s="262"/>
      <c r="N82" s="262"/>
      <c r="O82" s="263">
        <f t="shared" si="3"/>
        <v>0</v>
      </c>
      <c r="P82" s="264"/>
      <c r="Q82" s="265"/>
      <c r="R82" s="266"/>
      <c r="S82" s="266"/>
      <c r="T82" s="266"/>
      <c r="U82" s="266"/>
      <c r="V82" s="266"/>
      <c r="Z82" s="259"/>
      <c r="AA82" s="268"/>
      <c r="AB82" s="256"/>
      <c r="AC82" s="256"/>
      <c r="AD82" s="259"/>
      <c r="AE82" s="269"/>
      <c r="AF82" s="28"/>
      <c r="AG82" s="28"/>
      <c r="AH82" s="28"/>
      <c r="AI82" s="28"/>
      <c r="AJ82" s="28"/>
      <c r="AK82" s="261"/>
      <c r="AL82" s="261"/>
      <c r="AM82" s="261"/>
      <c r="AN82" s="270">
        <f t="shared" si="4"/>
        <v>0</v>
      </c>
      <c r="AO82" s="271"/>
      <c r="AP82" s="271"/>
      <c r="AQ82" s="271"/>
      <c r="AR82" s="272"/>
      <c r="AS82" s="272"/>
      <c r="AT82" s="273"/>
      <c r="AU82" s="273"/>
    </row>
    <row r="83" spans="1:47" x14ac:dyDescent="0.35">
      <c r="A83" s="23"/>
      <c r="B83" s="23"/>
      <c r="C83" s="257"/>
      <c r="D83" s="274"/>
      <c r="E83" s="23"/>
      <c r="F83" s="259"/>
      <c r="G83" s="260"/>
      <c r="H83" s="261"/>
      <c r="I83" s="262"/>
      <c r="J83" s="262"/>
      <c r="K83" s="262"/>
      <c r="L83" s="262"/>
      <c r="M83" s="262"/>
      <c r="N83" s="262"/>
      <c r="O83" s="263">
        <f t="shared" si="3"/>
        <v>0</v>
      </c>
      <c r="P83" s="264"/>
      <c r="Q83" s="265"/>
      <c r="R83" s="266"/>
      <c r="S83" s="266"/>
      <c r="T83" s="266"/>
      <c r="U83" s="266"/>
      <c r="V83" s="266"/>
      <c r="Z83" s="259"/>
      <c r="AA83" s="268"/>
      <c r="AB83" s="256"/>
      <c r="AC83" s="256"/>
      <c r="AD83" s="259"/>
      <c r="AE83" s="269"/>
      <c r="AF83" s="28"/>
      <c r="AG83" s="28"/>
      <c r="AH83" s="28"/>
      <c r="AI83" s="28"/>
      <c r="AJ83" s="28"/>
      <c r="AK83" s="261"/>
      <c r="AL83" s="261"/>
      <c r="AM83" s="261"/>
      <c r="AN83" s="270">
        <f t="shared" si="4"/>
        <v>0</v>
      </c>
      <c r="AO83" s="271"/>
      <c r="AP83" s="271"/>
      <c r="AQ83" s="271"/>
      <c r="AR83" s="272"/>
      <c r="AS83" s="272"/>
      <c r="AT83" s="273"/>
      <c r="AU83" s="273"/>
    </row>
    <row r="84" spans="1:47" x14ac:dyDescent="0.35">
      <c r="A84" s="23"/>
      <c r="B84" s="23"/>
      <c r="C84" s="257"/>
      <c r="D84" s="274"/>
      <c r="E84" s="23"/>
      <c r="F84" s="259"/>
      <c r="G84" s="260"/>
      <c r="H84" s="261"/>
      <c r="I84" s="262"/>
      <c r="J84" s="262"/>
      <c r="K84" s="262"/>
      <c r="L84" s="262"/>
      <c r="M84" s="262"/>
      <c r="N84" s="262"/>
      <c r="O84" s="263">
        <f t="shared" si="3"/>
        <v>0</v>
      </c>
      <c r="P84" s="264"/>
      <c r="Q84" s="265"/>
      <c r="R84" s="266"/>
      <c r="S84" s="266"/>
      <c r="T84" s="266"/>
      <c r="U84" s="266"/>
      <c r="V84" s="266"/>
      <c r="Z84" s="259"/>
      <c r="AA84" s="268"/>
      <c r="AB84" s="256"/>
      <c r="AC84" s="256"/>
      <c r="AD84" s="259"/>
      <c r="AE84" s="269"/>
      <c r="AF84" s="28"/>
      <c r="AG84" s="28"/>
      <c r="AH84" s="28"/>
      <c r="AI84" s="28"/>
      <c r="AJ84" s="28"/>
      <c r="AK84" s="261"/>
      <c r="AL84" s="261"/>
      <c r="AM84" s="261"/>
      <c r="AN84" s="270">
        <f t="shared" si="4"/>
        <v>0</v>
      </c>
      <c r="AO84" s="271"/>
      <c r="AP84" s="271"/>
      <c r="AQ84" s="271"/>
      <c r="AR84" s="272"/>
      <c r="AS84" s="272"/>
      <c r="AT84" s="273"/>
      <c r="AU84" s="273"/>
    </row>
    <row r="85" spans="1:47" x14ac:dyDescent="0.35">
      <c r="A85" s="23"/>
      <c r="B85" s="23"/>
      <c r="C85" s="257"/>
      <c r="D85" s="274"/>
      <c r="E85" s="23"/>
      <c r="F85" s="259"/>
      <c r="G85" s="260"/>
      <c r="H85" s="261"/>
      <c r="I85" s="262"/>
      <c r="J85" s="262"/>
      <c r="K85" s="262"/>
      <c r="L85" s="262"/>
      <c r="M85" s="262"/>
      <c r="N85" s="262"/>
      <c r="O85" s="263">
        <f t="shared" si="3"/>
        <v>0</v>
      </c>
      <c r="P85" s="264"/>
      <c r="Q85" s="265"/>
      <c r="R85" s="266"/>
      <c r="S85" s="266"/>
      <c r="T85" s="266"/>
      <c r="U85" s="266"/>
      <c r="V85" s="266"/>
      <c r="Z85" s="259"/>
      <c r="AA85" s="268"/>
      <c r="AB85" s="256"/>
      <c r="AC85" s="256"/>
      <c r="AD85" s="259"/>
      <c r="AE85" s="269"/>
      <c r="AF85" s="28"/>
      <c r="AG85" s="28"/>
      <c r="AH85" s="28"/>
      <c r="AI85" s="28"/>
      <c r="AJ85" s="28"/>
      <c r="AK85" s="261"/>
      <c r="AL85" s="261"/>
      <c r="AM85" s="261"/>
      <c r="AN85" s="270">
        <f t="shared" si="4"/>
        <v>0</v>
      </c>
      <c r="AO85" s="271"/>
      <c r="AP85" s="271"/>
      <c r="AQ85" s="271"/>
      <c r="AR85" s="272"/>
      <c r="AS85" s="272"/>
      <c r="AT85" s="273"/>
      <c r="AU85" s="273"/>
    </row>
    <row r="86" spans="1:47" x14ac:dyDescent="0.35">
      <c r="A86" s="23"/>
      <c r="B86" s="23"/>
      <c r="C86" s="257"/>
      <c r="D86" s="274"/>
      <c r="E86" s="23"/>
      <c r="F86" s="259"/>
      <c r="G86" s="260"/>
      <c r="H86" s="261"/>
      <c r="I86" s="262"/>
      <c r="J86" s="262"/>
      <c r="K86" s="262"/>
      <c r="L86" s="262"/>
      <c r="M86" s="262"/>
      <c r="N86" s="262"/>
      <c r="O86" s="263">
        <f t="shared" si="3"/>
        <v>0</v>
      </c>
      <c r="P86" s="264"/>
      <c r="Q86" s="265"/>
      <c r="R86" s="266"/>
      <c r="S86" s="266"/>
      <c r="T86" s="266"/>
      <c r="U86" s="266"/>
      <c r="V86" s="266"/>
      <c r="Z86" s="259"/>
      <c r="AA86" s="268"/>
      <c r="AB86" s="256"/>
      <c r="AC86" s="256"/>
      <c r="AD86" s="259"/>
      <c r="AE86" s="269"/>
      <c r="AF86" s="28"/>
      <c r="AG86" s="28"/>
      <c r="AH86" s="28"/>
      <c r="AI86" s="28"/>
      <c r="AJ86" s="28"/>
      <c r="AK86" s="261"/>
      <c r="AL86" s="261"/>
      <c r="AM86" s="261"/>
      <c r="AN86" s="270">
        <f t="shared" si="4"/>
        <v>0</v>
      </c>
      <c r="AO86" s="271"/>
      <c r="AP86" s="271"/>
      <c r="AQ86" s="271"/>
      <c r="AR86" s="272"/>
      <c r="AS86" s="272"/>
      <c r="AT86" s="273"/>
      <c r="AU86" s="273"/>
    </row>
    <row r="87" spans="1:47" x14ac:dyDescent="0.35">
      <c r="A87" s="23"/>
      <c r="B87" s="23"/>
      <c r="C87" s="257"/>
      <c r="D87" s="274"/>
      <c r="E87" s="23"/>
      <c r="F87" s="259"/>
      <c r="G87" s="260"/>
      <c r="H87" s="261"/>
      <c r="I87" s="262"/>
      <c r="J87" s="262"/>
      <c r="K87" s="262"/>
      <c r="L87" s="262"/>
      <c r="M87" s="262"/>
      <c r="N87" s="262"/>
      <c r="O87" s="263">
        <f t="shared" si="3"/>
        <v>0</v>
      </c>
      <c r="P87" s="264"/>
      <c r="Q87" s="265"/>
      <c r="R87" s="266"/>
      <c r="S87" s="266"/>
      <c r="T87" s="266"/>
      <c r="U87" s="266"/>
      <c r="V87" s="266"/>
      <c r="Z87" s="259"/>
      <c r="AA87" s="268"/>
      <c r="AB87" s="256"/>
      <c r="AC87" s="256"/>
      <c r="AD87" s="259"/>
      <c r="AE87" s="269"/>
      <c r="AF87" s="28"/>
      <c r="AG87" s="28"/>
      <c r="AH87" s="28"/>
      <c r="AI87" s="28"/>
      <c r="AJ87" s="28"/>
      <c r="AK87" s="261"/>
      <c r="AL87" s="261"/>
      <c r="AM87" s="261"/>
      <c r="AN87" s="270">
        <f t="shared" si="4"/>
        <v>0</v>
      </c>
      <c r="AO87" s="271"/>
      <c r="AP87" s="271"/>
      <c r="AQ87" s="271"/>
      <c r="AR87" s="272"/>
      <c r="AS87" s="272"/>
      <c r="AT87" s="273"/>
      <c r="AU87" s="273"/>
    </row>
    <row r="88" spans="1:47" x14ac:dyDescent="0.35">
      <c r="A88" s="23"/>
      <c r="B88" s="23"/>
      <c r="C88" s="257"/>
      <c r="D88" s="274"/>
      <c r="E88" s="23"/>
      <c r="F88" s="259"/>
      <c r="G88" s="260"/>
      <c r="H88" s="261"/>
      <c r="I88" s="262"/>
      <c r="J88" s="262"/>
      <c r="K88" s="262"/>
      <c r="L88" s="262"/>
      <c r="M88" s="262"/>
      <c r="N88" s="262"/>
      <c r="O88" s="263">
        <f t="shared" si="3"/>
        <v>0</v>
      </c>
      <c r="P88" s="264"/>
      <c r="Q88" s="265"/>
      <c r="R88" s="266"/>
      <c r="S88" s="266"/>
      <c r="T88" s="266"/>
      <c r="U88" s="266"/>
      <c r="V88" s="266"/>
      <c r="Z88" s="259"/>
      <c r="AA88" s="268"/>
      <c r="AB88" s="256"/>
      <c r="AC88" s="256"/>
      <c r="AD88" s="259"/>
      <c r="AE88" s="269"/>
      <c r="AF88" s="28"/>
      <c r="AG88" s="28"/>
      <c r="AH88" s="28"/>
      <c r="AI88" s="28"/>
      <c r="AJ88" s="28"/>
      <c r="AK88" s="261"/>
      <c r="AL88" s="261"/>
      <c r="AM88" s="261"/>
      <c r="AN88" s="270">
        <f t="shared" si="4"/>
        <v>0</v>
      </c>
      <c r="AO88" s="271"/>
      <c r="AP88" s="271"/>
      <c r="AQ88" s="271"/>
      <c r="AR88" s="272"/>
      <c r="AS88" s="272"/>
      <c r="AT88" s="273"/>
      <c r="AU88" s="273"/>
    </row>
    <row r="89" spans="1:47" x14ac:dyDescent="0.35">
      <c r="A89" s="23"/>
      <c r="B89" s="23"/>
      <c r="C89" s="257"/>
      <c r="D89" s="274"/>
      <c r="E89" s="23"/>
      <c r="F89" s="259"/>
      <c r="G89" s="260"/>
      <c r="H89" s="261"/>
      <c r="I89" s="262"/>
      <c r="J89" s="262"/>
      <c r="K89" s="262"/>
      <c r="L89" s="262"/>
      <c r="M89" s="262"/>
      <c r="N89" s="262"/>
      <c r="O89" s="263">
        <f t="shared" si="3"/>
        <v>0</v>
      </c>
      <c r="P89" s="264"/>
      <c r="Q89" s="265"/>
      <c r="R89" s="266"/>
      <c r="S89" s="266"/>
      <c r="T89" s="266"/>
      <c r="U89" s="266"/>
      <c r="V89" s="266"/>
      <c r="Z89" s="259"/>
      <c r="AA89" s="268"/>
      <c r="AB89" s="256"/>
      <c r="AC89" s="256"/>
      <c r="AD89" s="259"/>
      <c r="AE89" s="269"/>
      <c r="AF89" s="28"/>
      <c r="AG89" s="28"/>
      <c r="AH89" s="28"/>
      <c r="AI89" s="28"/>
      <c r="AJ89" s="28"/>
      <c r="AK89" s="261"/>
      <c r="AL89" s="261"/>
      <c r="AM89" s="261"/>
      <c r="AN89" s="270">
        <f t="shared" si="4"/>
        <v>0</v>
      </c>
      <c r="AO89" s="271"/>
      <c r="AP89" s="271"/>
      <c r="AQ89" s="271"/>
      <c r="AR89" s="272"/>
      <c r="AS89" s="272"/>
      <c r="AT89" s="273"/>
      <c r="AU89" s="273"/>
    </row>
    <row r="90" spans="1:47" x14ac:dyDescent="0.35">
      <c r="A90" s="23"/>
      <c r="B90" s="23"/>
      <c r="C90" s="257"/>
      <c r="D90" s="274"/>
      <c r="E90" s="23"/>
      <c r="F90" s="259"/>
      <c r="G90" s="260"/>
      <c r="H90" s="261"/>
      <c r="I90" s="262"/>
      <c r="J90" s="262"/>
      <c r="K90" s="262"/>
      <c r="L90" s="262"/>
      <c r="M90" s="262"/>
      <c r="N90" s="262"/>
      <c r="O90" s="263">
        <f t="shared" si="3"/>
        <v>0</v>
      </c>
      <c r="P90" s="264"/>
      <c r="Q90" s="265"/>
      <c r="R90" s="266"/>
      <c r="S90" s="266"/>
      <c r="T90" s="266"/>
      <c r="U90" s="266"/>
      <c r="V90" s="266"/>
      <c r="Z90" s="259"/>
      <c r="AA90" s="268"/>
      <c r="AB90" s="256"/>
      <c r="AC90" s="256"/>
      <c r="AD90" s="259"/>
      <c r="AE90" s="269"/>
      <c r="AF90" s="28"/>
      <c r="AG90" s="28"/>
      <c r="AH90" s="28"/>
      <c r="AI90" s="28"/>
      <c r="AJ90" s="28"/>
      <c r="AK90" s="261"/>
      <c r="AL90" s="261"/>
      <c r="AM90" s="261"/>
      <c r="AN90" s="270">
        <f t="shared" si="4"/>
        <v>0</v>
      </c>
      <c r="AO90" s="271"/>
      <c r="AP90" s="271"/>
      <c r="AQ90" s="271"/>
      <c r="AR90" s="272"/>
      <c r="AS90" s="272"/>
      <c r="AT90" s="273"/>
      <c r="AU90" s="273"/>
    </row>
    <row r="91" spans="1:47" x14ac:dyDescent="0.35">
      <c r="A91" s="23"/>
      <c r="B91" s="23"/>
      <c r="C91" s="257"/>
      <c r="D91" s="274"/>
      <c r="E91" s="23"/>
      <c r="F91" s="259"/>
      <c r="G91" s="260"/>
      <c r="H91" s="261"/>
      <c r="I91" s="262"/>
      <c r="J91" s="262"/>
      <c r="K91" s="262"/>
      <c r="L91" s="262"/>
      <c r="M91" s="262"/>
      <c r="N91" s="262"/>
      <c r="O91" s="263">
        <f t="shared" si="3"/>
        <v>0</v>
      </c>
      <c r="P91" s="264"/>
      <c r="Q91" s="265"/>
      <c r="R91" s="266"/>
      <c r="S91" s="266"/>
      <c r="T91" s="266"/>
      <c r="U91" s="266"/>
      <c r="V91" s="266"/>
      <c r="Z91" s="259"/>
      <c r="AA91" s="268"/>
      <c r="AB91" s="256"/>
      <c r="AC91" s="256"/>
      <c r="AD91" s="259"/>
      <c r="AE91" s="269"/>
      <c r="AF91" s="28"/>
      <c r="AG91" s="28"/>
      <c r="AH91" s="28"/>
      <c r="AI91" s="28"/>
      <c r="AJ91" s="28"/>
      <c r="AK91" s="261"/>
      <c r="AL91" s="261"/>
      <c r="AM91" s="261"/>
      <c r="AN91" s="270">
        <f t="shared" si="4"/>
        <v>0</v>
      </c>
      <c r="AO91" s="271"/>
      <c r="AP91" s="271"/>
      <c r="AQ91" s="271"/>
      <c r="AR91" s="272"/>
      <c r="AS91" s="272"/>
      <c r="AT91" s="273"/>
      <c r="AU91" s="273"/>
    </row>
    <row r="92" spans="1:47" x14ac:dyDescent="0.35">
      <c r="A92" s="23"/>
      <c r="B92" s="23"/>
      <c r="C92" s="257"/>
      <c r="D92" s="274"/>
      <c r="E92" s="23"/>
      <c r="F92" s="259"/>
      <c r="G92" s="260"/>
      <c r="H92" s="261"/>
      <c r="I92" s="262"/>
      <c r="J92" s="262"/>
      <c r="K92" s="262"/>
      <c r="L92" s="262"/>
      <c r="M92" s="262"/>
      <c r="N92" s="262"/>
      <c r="O92" s="263">
        <f t="shared" si="3"/>
        <v>0</v>
      </c>
      <c r="P92" s="264"/>
      <c r="Q92" s="265"/>
      <c r="R92" s="266"/>
      <c r="S92" s="266"/>
      <c r="T92" s="266"/>
      <c r="U92" s="266"/>
      <c r="V92" s="266"/>
      <c r="Z92" s="259"/>
      <c r="AA92" s="268"/>
      <c r="AB92" s="256"/>
      <c r="AC92" s="256"/>
      <c r="AD92" s="259"/>
      <c r="AE92" s="269"/>
      <c r="AF92" s="28"/>
      <c r="AG92" s="28"/>
      <c r="AH92" s="28"/>
      <c r="AI92" s="28"/>
      <c r="AJ92" s="28"/>
      <c r="AK92" s="261"/>
      <c r="AL92" s="261"/>
      <c r="AM92" s="261"/>
      <c r="AN92" s="270">
        <f t="shared" si="4"/>
        <v>0</v>
      </c>
      <c r="AO92" s="271"/>
      <c r="AP92" s="271"/>
      <c r="AQ92" s="271"/>
      <c r="AR92" s="272"/>
      <c r="AS92" s="272"/>
      <c r="AT92" s="273"/>
      <c r="AU92" s="273"/>
    </row>
    <row r="93" spans="1:47" x14ac:dyDescent="0.35">
      <c r="A93" s="23"/>
      <c r="B93" s="23"/>
      <c r="C93" s="257"/>
      <c r="D93" s="274"/>
      <c r="E93" s="23"/>
      <c r="F93" s="259"/>
      <c r="G93" s="260"/>
      <c r="H93" s="261"/>
      <c r="I93" s="262"/>
      <c r="J93" s="262"/>
      <c r="K93" s="262"/>
      <c r="L93" s="262"/>
      <c r="M93" s="262"/>
      <c r="N93" s="262"/>
      <c r="O93" s="263">
        <f t="shared" si="3"/>
        <v>0</v>
      </c>
      <c r="P93" s="264"/>
      <c r="Q93" s="265"/>
      <c r="R93" s="266"/>
      <c r="S93" s="266"/>
      <c r="T93" s="266"/>
      <c r="U93" s="266"/>
      <c r="V93" s="266"/>
      <c r="Z93" s="259"/>
      <c r="AA93" s="268"/>
      <c r="AB93" s="256"/>
      <c r="AC93" s="256"/>
      <c r="AD93" s="259"/>
      <c r="AE93" s="269"/>
      <c r="AF93" s="28"/>
      <c r="AG93" s="28"/>
      <c r="AH93" s="28"/>
      <c r="AI93" s="28"/>
      <c r="AJ93" s="28"/>
      <c r="AK93" s="261"/>
      <c r="AL93" s="261"/>
      <c r="AM93" s="261"/>
      <c r="AN93" s="270">
        <f t="shared" si="4"/>
        <v>0</v>
      </c>
      <c r="AO93" s="271"/>
      <c r="AP93" s="271"/>
      <c r="AQ93" s="271"/>
      <c r="AR93" s="272"/>
      <c r="AS93" s="272"/>
      <c r="AT93" s="273"/>
      <c r="AU93" s="273"/>
    </row>
    <row r="94" spans="1:47" x14ac:dyDescent="0.35">
      <c r="A94" s="23"/>
      <c r="B94" s="23"/>
      <c r="C94" s="257"/>
      <c r="D94" s="274"/>
      <c r="E94" s="23"/>
      <c r="F94" s="259"/>
      <c r="G94" s="260"/>
      <c r="H94" s="261"/>
      <c r="I94" s="262"/>
      <c r="J94" s="262"/>
      <c r="K94" s="262"/>
      <c r="L94" s="262"/>
      <c r="M94" s="262"/>
      <c r="N94" s="262"/>
      <c r="O94" s="263">
        <f t="shared" si="3"/>
        <v>0</v>
      </c>
      <c r="P94" s="264"/>
      <c r="Q94" s="265"/>
      <c r="R94" s="266"/>
      <c r="S94" s="266"/>
      <c r="T94" s="266"/>
      <c r="U94" s="266"/>
      <c r="V94" s="266"/>
      <c r="Z94" s="259"/>
      <c r="AA94" s="268"/>
      <c r="AB94" s="256"/>
      <c r="AC94" s="256"/>
      <c r="AD94" s="259"/>
      <c r="AE94" s="269"/>
      <c r="AF94" s="28"/>
      <c r="AG94" s="28"/>
      <c r="AH94" s="28"/>
      <c r="AI94" s="28"/>
      <c r="AJ94" s="28"/>
      <c r="AK94" s="261"/>
      <c r="AL94" s="261"/>
      <c r="AM94" s="261"/>
      <c r="AN94" s="270">
        <f t="shared" si="4"/>
        <v>0</v>
      </c>
      <c r="AO94" s="271"/>
      <c r="AP94" s="271"/>
      <c r="AQ94" s="271"/>
      <c r="AR94" s="272"/>
      <c r="AS94" s="272"/>
      <c r="AT94" s="273"/>
      <c r="AU94" s="273"/>
    </row>
    <row r="95" spans="1:47" x14ac:dyDescent="0.35">
      <c r="A95" s="23"/>
      <c r="B95" s="23"/>
      <c r="C95" s="257"/>
      <c r="D95" s="274"/>
      <c r="E95" s="23"/>
      <c r="F95" s="259"/>
      <c r="G95" s="260"/>
      <c r="H95" s="261"/>
      <c r="I95" s="262"/>
      <c r="J95" s="262"/>
      <c r="K95" s="262"/>
      <c r="L95" s="262"/>
      <c r="M95" s="262"/>
      <c r="N95" s="262"/>
      <c r="O95" s="263">
        <f t="shared" si="3"/>
        <v>0</v>
      </c>
      <c r="P95" s="264"/>
      <c r="Q95" s="265"/>
      <c r="R95" s="266"/>
      <c r="S95" s="266"/>
      <c r="T95" s="266"/>
      <c r="U95" s="266"/>
      <c r="V95" s="266"/>
      <c r="Z95" s="259"/>
      <c r="AA95" s="268"/>
      <c r="AB95" s="256"/>
      <c r="AC95" s="256"/>
      <c r="AD95" s="259"/>
      <c r="AE95" s="269"/>
      <c r="AF95" s="28"/>
      <c r="AG95" s="28"/>
      <c r="AH95" s="28"/>
      <c r="AI95" s="28"/>
      <c r="AJ95" s="28"/>
      <c r="AK95" s="261"/>
      <c r="AL95" s="261"/>
      <c r="AM95" s="261"/>
      <c r="AN95" s="270">
        <f t="shared" si="4"/>
        <v>0</v>
      </c>
      <c r="AO95" s="271"/>
      <c r="AP95" s="271"/>
      <c r="AQ95" s="271"/>
      <c r="AR95" s="272"/>
      <c r="AS95" s="272"/>
      <c r="AT95" s="273"/>
      <c r="AU95" s="273"/>
    </row>
    <row r="96" spans="1:47" x14ac:dyDescent="0.35">
      <c r="A96" s="23"/>
      <c r="B96" s="23"/>
      <c r="C96" s="257"/>
      <c r="D96" s="274"/>
      <c r="E96" s="23"/>
      <c r="F96" s="259"/>
      <c r="G96" s="260"/>
      <c r="H96" s="261"/>
      <c r="I96" s="262"/>
      <c r="J96" s="262"/>
      <c r="K96" s="262"/>
      <c r="L96" s="262"/>
      <c r="M96" s="262"/>
      <c r="N96" s="262"/>
      <c r="O96" s="263">
        <f t="shared" si="3"/>
        <v>0</v>
      </c>
      <c r="P96" s="264"/>
      <c r="Q96" s="265"/>
      <c r="R96" s="266"/>
      <c r="S96" s="266"/>
      <c r="T96" s="266"/>
      <c r="U96" s="266"/>
      <c r="V96" s="266"/>
      <c r="Z96" s="259"/>
      <c r="AA96" s="268"/>
      <c r="AB96" s="256"/>
      <c r="AC96" s="256"/>
      <c r="AD96" s="259"/>
      <c r="AE96" s="269"/>
      <c r="AF96" s="28"/>
      <c r="AG96" s="28"/>
      <c r="AH96" s="28"/>
      <c r="AI96" s="28"/>
      <c r="AJ96" s="28"/>
      <c r="AK96" s="261"/>
      <c r="AL96" s="261"/>
      <c r="AM96" s="261"/>
      <c r="AN96" s="270">
        <f t="shared" si="4"/>
        <v>0</v>
      </c>
      <c r="AO96" s="271"/>
      <c r="AP96" s="271"/>
      <c r="AQ96" s="271"/>
      <c r="AR96" s="272"/>
      <c r="AS96" s="272"/>
      <c r="AT96" s="273"/>
      <c r="AU96" s="273"/>
    </row>
    <row r="97" spans="1:47" x14ac:dyDescent="0.35">
      <c r="A97" s="23"/>
      <c r="B97" s="23"/>
      <c r="C97" s="257"/>
      <c r="D97" s="274"/>
      <c r="E97" s="23"/>
      <c r="F97" s="259"/>
      <c r="G97" s="260"/>
      <c r="H97" s="261"/>
      <c r="I97" s="262"/>
      <c r="J97" s="262"/>
      <c r="K97" s="262"/>
      <c r="L97" s="262"/>
      <c r="M97" s="262"/>
      <c r="N97" s="262"/>
      <c r="O97" s="263">
        <f t="shared" si="3"/>
        <v>0</v>
      </c>
      <c r="P97" s="264"/>
      <c r="Q97" s="265"/>
      <c r="R97" s="266"/>
      <c r="S97" s="266"/>
      <c r="T97" s="266"/>
      <c r="U97" s="266"/>
      <c r="V97" s="266"/>
      <c r="Z97" s="259"/>
      <c r="AA97" s="268"/>
      <c r="AB97" s="256"/>
      <c r="AC97" s="256"/>
      <c r="AD97" s="259"/>
      <c r="AE97" s="269"/>
      <c r="AF97" s="28"/>
      <c r="AG97" s="28"/>
      <c r="AH97" s="28"/>
      <c r="AI97" s="28"/>
      <c r="AJ97" s="28"/>
      <c r="AK97" s="261"/>
      <c r="AL97" s="261"/>
      <c r="AM97" s="261"/>
      <c r="AN97" s="270">
        <f t="shared" si="4"/>
        <v>0</v>
      </c>
      <c r="AO97" s="271"/>
      <c r="AP97" s="271"/>
      <c r="AQ97" s="271"/>
      <c r="AR97" s="272"/>
      <c r="AS97" s="272"/>
      <c r="AT97" s="273"/>
      <c r="AU97" s="273"/>
    </row>
    <row r="98" spans="1:47" x14ac:dyDescent="0.35">
      <c r="A98" s="23"/>
      <c r="B98" s="23"/>
      <c r="C98" s="257"/>
      <c r="D98" s="274"/>
      <c r="E98" s="23"/>
      <c r="F98" s="259"/>
      <c r="G98" s="260"/>
      <c r="H98" s="261"/>
      <c r="I98" s="262"/>
      <c r="J98" s="262"/>
      <c r="K98" s="262"/>
      <c r="L98" s="262"/>
      <c r="M98" s="262"/>
      <c r="N98" s="262"/>
      <c r="O98" s="263">
        <f t="shared" si="3"/>
        <v>0</v>
      </c>
      <c r="P98" s="264"/>
      <c r="Q98" s="265"/>
      <c r="R98" s="266"/>
      <c r="S98" s="266"/>
      <c r="T98" s="266"/>
      <c r="U98" s="266"/>
      <c r="V98" s="266"/>
      <c r="Z98" s="259"/>
      <c r="AA98" s="268"/>
      <c r="AB98" s="256"/>
      <c r="AC98" s="256"/>
      <c r="AD98" s="259"/>
      <c r="AE98" s="269"/>
      <c r="AF98" s="28"/>
      <c r="AG98" s="28"/>
      <c r="AH98" s="28"/>
      <c r="AI98" s="28"/>
      <c r="AJ98" s="28"/>
      <c r="AK98" s="261"/>
      <c r="AL98" s="261"/>
      <c r="AM98" s="261"/>
      <c r="AN98" s="270">
        <f t="shared" si="4"/>
        <v>0</v>
      </c>
      <c r="AO98" s="271"/>
      <c r="AP98" s="271"/>
      <c r="AQ98" s="271"/>
      <c r="AR98" s="272"/>
      <c r="AS98" s="272"/>
      <c r="AT98" s="273"/>
      <c r="AU98" s="273"/>
    </row>
    <row r="99" spans="1:47" x14ac:dyDescent="0.35">
      <c r="A99" s="23"/>
      <c r="B99" s="23"/>
      <c r="C99" s="257"/>
      <c r="D99" s="274"/>
      <c r="E99" s="23"/>
      <c r="F99" s="259"/>
      <c r="G99" s="260"/>
      <c r="H99" s="261"/>
      <c r="I99" s="262"/>
      <c r="J99" s="262"/>
      <c r="K99" s="262"/>
      <c r="L99" s="262"/>
      <c r="M99" s="262"/>
      <c r="N99" s="262"/>
      <c r="O99" s="263">
        <f t="shared" si="3"/>
        <v>0</v>
      </c>
      <c r="P99" s="264"/>
      <c r="Q99" s="265"/>
      <c r="R99" s="266"/>
      <c r="S99" s="266"/>
      <c r="T99" s="266"/>
      <c r="U99" s="266"/>
      <c r="V99" s="266"/>
      <c r="Z99" s="259"/>
      <c r="AA99" s="268"/>
      <c r="AB99" s="256"/>
      <c r="AC99" s="256"/>
      <c r="AD99" s="259"/>
      <c r="AE99" s="269"/>
      <c r="AF99" s="28"/>
      <c r="AG99" s="28"/>
      <c r="AH99" s="28"/>
      <c r="AI99" s="28"/>
      <c r="AJ99" s="28"/>
      <c r="AK99" s="261"/>
      <c r="AL99" s="261"/>
      <c r="AM99" s="261"/>
      <c r="AN99" s="270">
        <f t="shared" si="4"/>
        <v>0</v>
      </c>
      <c r="AO99" s="271"/>
      <c r="AP99" s="271"/>
      <c r="AQ99" s="271"/>
      <c r="AR99" s="272"/>
      <c r="AS99" s="272"/>
      <c r="AT99" s="273"/>
      <c r="AU99" s="273"/>
    </row>
    <row r="100" spans="1:47" x14ac:dyDescent="0.35">
      <c r="A100" s="23"/>
      <c r="B100" s="23"/>
      <c r="C100" s="257"/>
      <c r="D100" s="274"/>
      <c r="E100" s="23"/>
      <c r="F100" s="259"/>
      <c r="G100" s="260"/>
      <c r="H100" s="261"/>
      <c r="I100" s="262"/>
      <c r="J100" s="262"/>
      <c r="K100" s="262"/>
      <c r="L100" s="262"/>
      <c r="M100" s="262"/>
      <c r="N100" s="262"/>
      <c r="O100" s="263">
        <f t="shared" si="3"/>
        <v>0</v>
      </c>
      <c r="P100" s="264"/>
      <c r="Q100" s="265"/>
      <c r="R100" s="266"/>
      <c r="S100" s="266"/>
      <c r="T100" s="266"/>
      <c r="U100" s="266"/>
      <c r="V100" s="266"/>
      <c r="Z100" s="259"/>
      <c r="AA100" s="268"/>
      <c r="AB100" s="256"/>
      <c r="AC100" s="256"/>
      <c r="AD100" s="259"/>
      <c r="AE100" s="269"/>
      <c r="AF100" s="28"/>
      <c r="AG100" s="28"/>
      <c r="AH100" s="28"/>
      <c r="AI100" s="28"/>
      <c r="AJ100" s="28"/>
      <c r="AK100" s="261"/>
      <c r="AL100" s="261"/>
      <c r="AM100" s="261"/>
      <c r="AN100" s="270">
        <f t="shared" si="4"/>
        <v>0</v>
      </c>
      <c r="AO100" s="271"/>
      <c r="AP100" s="271"/>
      <c r="AQ100" s="271"/>
      <c r="AR100" s="272"/>
      <c r="AS100" s="272"/>
      <c r="AT100" s="273"/>
      <c r="AU100" s="273"/>
    </row>
    <row r="101" spans="1:47" x14ac:dyDescent="0.35">
      <c r="A101" s="23"/>
      <c r="B101" s="23"/>
      <c r="C101" s="257"/>
      <c r="D101" s="274"/>
      <c r="E101" s="23"/>
      <c r="F101" s="259"/>
      <c r="G101" s="260"/>
      <c r="H101" s="261"/>
      <c r="I101" s="262"/>
      <c r="J101" s="262"/>
      <c r="K101" s="262"/>
      <c r="L101" s="262"/>
      <c r="M101" s="262"/>
      <c r="N101" s="262"/>
      <c r="O101" s="263">
        <f t="shared" si="3"/>
        <v>0</v>
      </c>
      <c r="P101" s="264"/>
      <c r="Q101" s="265"/>
      <c r="R101" s="266"/>
      <c r="S101" s="266"/>
      <c r="T101" s="266"/>
      <c r="U101" s="266"/>
      <c r="V101" s="266"/>
      <c r="Z101" s="259"/>
      <c r="AA101" s="268"/>
      <c r="AB101" s="256"/>
      <c r="AC101" s="256"/>
      <c r="AD101" s="259"/>
      <c r="AE101" s="269"/>
      <c r="AF101" s="28"/>
      <c r="AG101" s="28"/>
      <c r="AH101" s="28"/>
      <c r="AI101" s="28"/>
      <c r="AJ101" s="28"/>
      <c r="AK101" s="261"/>
      <c r="AL101" s="261"/>
      <c r="AM101" s="261"/>
      <c r="AN101" s="270">
        <f t="shared" si="4"/>
        <v>0</v>
      </c>
      <c r="AO101" s="271"/>
      <c r="AP101" s="271"/>
      <c r="AQ101" s="271"/>
      <c r="AR101" s="272"/>
      <c r="AS101" s="272"/>
      <c r="AT101" s="273"/>
      <c r="AU101" s="273"/>
    </row>
    <row r="102" spans="1:47" x14ac:dyDescent="0.35">
      <c r="A102" s="23"/>
      <c r="B102" s="23"/>
      <c r="C102" s="257"/>
      <c r="D102" s="274"/>
      <c r="E102" s="23"/>
      <c r="F102" s="259"/>
      <c r="G102" s="260"/>
      <c r="H102" s="261"/>
      <c r="I102" s="262"/>
      <c r="J102" s="262"/>
      <c r="K102" s="262"/>
      <c r="L102" s="262"/>
      <c r="M102" s="262"/>
      <c r="N102" s="262"/>
      <c r="O102" s="263">
        <f t="shared" si="3"/>
        <v>0</v>
      </c>
      <c r="P102" s="264"/>
      <c r="Q102" s="265"/>
      <c r="R102" s="266"/>
      <c r="S102" s="266"/>
      <c r="T102" s="266"/>
      <c r="U102" s="266"/>
      <c r="V102" s="266"/>
      <c r="Z102" s="259"/>
      <c r="AA102" s="268"/>
      <c r="AB102" s="256"/>
      <c r="AC102" s="256"/>
      <c r="AD102" s="259"/>
      <c r="AE102" s="269"/>
      <c r="AF102" s="28"/>
      <c r="AG102" s="28"/>
      <c r="AH102" s="28"/>
      <c r="AI102" s="28"/>
      <c r="AJ102" s="28"/>
      <c r="AK102" s="261"/>
      <c r="AL102" s="261"/>
      <c r="AM102" s="261"/>
      <c r="AN102" s="270">
        <f t="shared" si="4"/>
        <v>0</v>
      </c>
      <c r="AO102" s="271"/>
      <c r="AP102" s="271"/>
      <c r="AQ102" s="271"/>
      <c r="AR102" s="272"/>
      <c r="AS102" s="272"/>
      <c r="AT102" s="273"/>
      <c r="AU102" s="273"/>
    </row>
    <row r="103" spans="1:47" x14ac:dyDescent="0.35">
      <c r="A103" s="23"/>
      <c r="B103" s="23"/>
      <c r="C103" s="257"/>
      <c r="D103" s="274"/>
      <c r="E103" s="23"/>
      <c r="F103" s="259"/>
      <c r="G103" s="260"/>
      <c r="H103" s="261"/>
      <c r="I103" s="262"/>
      <c r="J103" s="262"/>
      <c r="K103" s="262"/>
      <c r="L103" s="262"/>
      <c r="M103" s="262"/>
      <c r="N103" s="262"/>
      <c r="O103" s="263">
        <f t="shared" si="3"/>
        <v>0</v>
      </c>
      <c r="P103" s="264"/>
      <c r="Q103" s="265"/>
      <c r="R103" s="266"/>
      <c r="S103" s="266"/>
      <c r="T103" s="266"/>
      <c r="U103" s="266"/>
      <c r="V103" s="266"/>
      <c r="Z103" s="259"/>
      <c r="AA103" s="268"/>
      <c r="AB103" s="256"/>
      <c r="AC103" s="256"/>
      <c r="AD103" s="259"/>
      <c r="AE103" s="269"/>
      <c r="AF103" s="28"/>
      <c r="AG103" s="28"/>
      <c r="AH103" s="28"/>
      <c r="AI103" s="28"/>
      <c r="AJ103" s="28"/>
      <c r="AK103" s="261"/>
      <c r="AL103" s="261"/>
      <c r="AM103" s="261"/>
      <c r="AN103" s="270">
        <f t="shared" si="4"/>
        <v>0</v>
      </c>
      <c r="AO103" s="271"/>
      <c r="AP103" s="271"/>
      <c r="AQ103" s="271"/>
      <c r="AR103" s="272"/>
      <c r="AS103" s="272"/>
      <c r="AT103" s="273"/>
      <c r="AU103" s="273"/>
    </row>
    <row r="104" spans="1:47" x14ac:dyDescent="0.35">
      <c r="A104" s="23"/>
      <c r="B104" s="23"/>
      <c r="C104" s="257"/>
      <c r="D104" s="274"/>
      <c r="E104" s="23"/>
      <c r="F104" s="259"/>
      <c r="G104" s="260"/>
      <c r="H104" s="261"/>
      <c r="I104" s="262"/>
      <c r="J104" s="262"/>
      <c r="K104" s="262"/>
      <c r="L104" s="262"/>
      <c r="M104" s="262"/>
      <c r="N104" s="262"/>
      <c r="O104" s="263">
        <f t="shared" si="3"/>
        <v>0</v>
      </c>
      <c r="P104" s="264"/>
      <c r="Q104" s="265"/>
      <c r="R104" s="266"/>
      <c r="S104" s="266"/>
      <c r="T104" s="266"/>
      <c r="U104" s="266"/>
      <c r="V104" s="266"/>
      <c r="Z104" s="259"/>
      <c r="AA104" s="268"/>
      <c r="AB104" s="256"/>
      <c r="AC104" s="256"/>
      <c r="AD104" s="259"/>
      <c r="AE104" s="269"/>
      <c r="AF104" s="28"/>
      <c r="AG104" s="28"/>
      <c r="AH104" s="28"/>
      <c r="AI104" s="28"/>
      <c r="AJ104" s="28"/>
      <c r="AK104" s="261"/>
      <c r="AL104" s="261"/>
      <c r="AM104" s="261"/>
      <c r="AN104" s="270">
        <f t="shared" si="4"/>
        <v>0</v>
      </c>
      <c r="AO104" s="271"/>
      <c r="AP104" s="271"/>
      <c r="AQ104" s="271"/>
      <c r="AR104" s="272"/>
      <c r="AS104" s="272"/>
      <c r="AT104" s="273"/>
      <c r="AU104" s="273"/>
    </row>
    <row r="105" spans="1:47" x14ac:dyDescent="0.35">
      <c r="A105" s="23"/>
      <c r="B105" s="23"/>
      <c r="C105" s="257"/>
      <c r="D105" s="274"/>
      <c r="E105" s="23"/>
      <c r="F105" s="259"/>
      <c r="G105" s="260"/>
      <c r="H105" s="261"/>
      <c r="I105" s="262"/>
      <c r="J105" s="262"/>
      <c r="K105" s="262"/>
      <c r="L105" s="262"/>
      <c r="M105" s="262"/>
      <c r="N105" s="262"/>
      <c r="O105" s="263">
        <f t="shared" si="3"/>
        <v>0</v>
      </c>
      <c r="P105" s="264"/>
      <c r="Q105" s="265"/>
      <c r="R105" s="266"/>
      <c r="S105" s="266"/>
      <c r="T105" s="266"/>
      <c r="U105" s="266"/>
      <c r="V105" s="266"/>
      <c r="Z105" s="259"/>
      <c r="AA105" s="268"/>
      <c r="AB105" s="256"/>
      <c r="AC105" s="256"/>
      <c r="AD105" s="259"/>
      <c r="AE105" s="269"/>
      <c r="AF105" s="28"/>
      <c r="AG105" s="28"/>
      <c r="AH105" s="28"/>
      <c r="AI105" s="28"/>
      <c r="AJ105" s="28"/>
      <c r="AK105" s="261"/>
      <c r="AL105" s="261"/>
      <c r="AM105" s="261"/>
      <c r="AN105" s="270">
        <f t="shared" si="4"/>
        <v>0</v>
      </c>
      <c r="AO105" s="271"/>
      <c r="AP105" s="271"/>
      <c r="AQ105" s="271"/>
      <c r="AR105" s="272"/>
      <c r="AS105" s="272"/>
      <c r="AT105" s="273"/>
      <c r="AU105" s="273"/>
    </row>
    <row r="106" spans="1:47" x14ac:dyDescent="0.35">
      <c r="A106" s="23"/>
      <c r="B106" s="23"/>
      <c r="C106" s="257"/>
      <c r="D106" s="274"/>
      <c r="E106" s="23"/>
      <c r="F106" s="259"/>
      <c r="G106" s="260"/>
      <c r="H106" s="261"/>
      <c r="I106" s="262"/>
      <c r="J106" s="262"/>
      <c r="K106" s="262"/>
      <c r="L106" s="262"/>
      <c r="M106" s="262"/>
      <c r="N106" s="262"/>
      <c r="O106" s="263">
        <f t="shared" si="3"/>
        <v>0</v>
      </c>
      <c r="P106" s="264"/>
      <c r="Q106" s="265"/>
      <c r="R106" s="266"/>
      <c r="S106" s="266"/>
      <c r="T106" s="266"/>
      <c r="U106" s="266"/>
      <c r="V106" s="266"/>
      <c r="Z106" s="259"/>
      <c r="AA106" s="268"/>
      <c r="AB106" s="256"/>
      <c r="AC106" s="256"/>
      <c r="AD106" s="259"/>
      <c r="AE106" s="269"/>
      <c r="AF106" s="28"/>
      <c r="AG106" s="28"/>
      <c r="AH106" s="28"/>
      <c r="AI106" s="28"/>
      <c r="AJ106" s="28"/>
      <c r="AK106" s="261"/>
      <c r="AL106" s="261"/>
      <c r="AM106" s="261"/>
      <c r="AN106" s="270">
        <f t="shared" si="4"/>
        <v>0</v>
      </c>
      <c r="AO106" s="271"/>
      <c r="AP106" s="271"/>
      <c r="AQ106" s="271"/>
      <c r="AR106" s="272"/>
      <c r="AS106" s="272"/>
      <c r="AT106" s="273"/>
      <c r="AU106" s="273"/>
    </row>
    <row r="107" spans="1:47" x14ac:dyDescent="0.35">
      <c r="A107" s="23"/>
      <c r="B107" s="23"/>
      <c r="C107" s="257"/>
      <c r="D107" s="274"/>
      <c r="E107" s="23"/>
      <c r="F107" s="259"/>
      <c r="G107" s="260"/>
      <c r="H107" s="261"/>
      <c r="I107" s="262"/>
      <c r="J107" s="262"/>
      <c r="K107" s="262"/>
      <c r="L107" s="262"/>
      <c r="M107" s="262"/>
      <c r="N107" s="262"/>
      <c r="O107" s="263">
        <f t="shared" si="3"/>
        <v>0</v>
      </c>
      <c r="P107" s="264"/>
      <c r="Q107" s="265"/>
      <c r="R107" s="266"/>
      <c r="S107" s="266"/>
      <c r="T107" s="266"/>
      <c r="U107" s="266"/>
      <c r="V107" s="266"/>
      <c r="Z107" s="259"/>
      <c r="AA107" s="268"/>
      <c r="AB107" s="256"/>
      <c r="AC107" s="256"/>
      <c r="AD107" s="259"/>
      <c r="AE107" s="269"/>
      <c r="AF107" s="28"/>
      <c r="AG107" s="28"/>
      <c r="AH107" s="28"/>
      <c r="AI107" s="28"/>
      <c r="AJ107" s="28"/>
      <c r="AK107" s="261"/>
      <c r="AL107" s="261"/>
      <c r="AM107" s="261"/>
      <c r="AN107" s="270">
        <f t="shared" si="4"/>
        <v>0</v>
      </c>
      <c r="AO107" s="271"/>
      <c r="AP107" s="271"/>
      <c r="AQ107" s="271"/>
      <c r="AR107" s="272"/>
      <c r="AS107" s="272"/>
      <c r="AT107" s="273"/>
      <c r="AU107" s="273"/>
    </row>
    <row r="108" spans="1:47" x14ac:dyDescent="0.35">
      <c r="A108" s="23"/>
      <c r="B108" s="23"/>
      <c r="C108" s="257"/>
      <c r="D108" s="274"/>
      <c r="E108" s="23"/>
      <c r="F108" s="259"/>
      <c r="G108" s="260"/>
      <c r="H108" s="261"/>
      <c r="I108" s="262"/>
      <c r="J108" s="262"/>
      <c r="K108" s="262"/>
      <c r="L108" s="262"/>
      <c r="M108" s="262"/>
      <c r="N108" s="262"/>
      <c r="O108" s="263">
        <f t="shared" si="3"/>
        <v>0</v>
      </c>
      <c r="P108" s="264"/>
      <c r="Q108" s="265"/>
      <c r="R108" s="266"/>
      <c r="S108" s="266"/>
      <c r="T108" s="266"/>
      <c r="U108" s="266"/>
      <c r="V108" s="266"/>
      <c r="Z108" s="259"/>
      <c r="AA108" s="268"/>
      <c r="AB108" s="256"/>
      <c r="AC108" s="256"/>
      <c r="AD108" s="259"/>
      <c r="AE108" s="269"/>
      <c r="AF108" s="28"/>
      <c r="AG108" s="28"/>
      <c r="AH108" s="28"/>
      <c r="AI108" s="28"/>
      <c r="AJ108" s="28"/>
      <c r="AK108" s="261"/>
      <c r="AL108" s="261"/>
      <c r="AM108" s="261"/>
      <c r="AN108" s="270">
        <f t="shared" si="4"/>
        <v>0</v>
      </c>
      <c r="AO108" s="271"/>
      <c r="AP108" s="271"/>
      <c r="AQ108" s="271"/>
      <c r="AR108" s="272"/>
      <c r="AS108" s="272"/>
      <c r="AT108" s="273"/>
      <c r="AU108" s="273"/>
    </row>
    <row r="109" spans="1:47" x14ac:dyDescent="0.35">
      <c r="A109" s="23"/>
      <c r="B109" s="23"/>
      <c r="C109" s="257"/>
      <c r="D109" s="274"/>
      <c r="E109" s="23"/>
      <c r="F109" s="259"/>
      <c r="G109" s="260"/>
      <c r="H109" s="261"/>
      <c r="I109" s="262"/>
      <c r="J109" s="262"/>
      <c r="K109" s="262"/>
      <c r="L109" s="262"/>
      <c r="M109" s="262"/>
      <c r="N109" s="262"/>
      <c r="O109" s="263">
        <f t="shared" si="3"/>
        <v>0</v>
      </c>
      <c r="P109" s="264"/>
      <c r="Q109" s="265"/>
      <c r="R109" s="266"/>
      <c r="S109" s="266"/>
      <c r="T109" s="266"/>
      <c r="U109" s="266"/>
      <c r="V109" s="266"/>
      <c r="Z109" s="259"/>
      <c r="AA109" s="268"/>
      <c r="AB109" s="256"/>
      <c r="AC109" s="256"/>
      <c r="AD109" s="259"/>
      <c r="AE109" s="269"/>
      <c r="AF109" s="28"/>
      <c r="AG109" s="28"/>
      <c r="AH109" s="28"/>
      <c r="AI109" s="28"/>
      <c r="AJ109" s="28"/>
      <c r="AK109" s="261"/>
      <c r="AL109" s="261"/>
      <c r="AM109" s="261"/>
      <c r="AN109" s="270">
        <f t="shared" si="4"/>
        <v>0</v>
      </c>
      <c r="AO109" s="271"/>
      <c r="AP109" s="271"/>
      <c r="AQ109" s="271"/>
      <c r="AR109" s="272"/>
      <c r="AS109" s="272"/>
      <c r="AT109" s="273"/>
      <c r="AU109" s="273"/>
    </row>
    <row r="110" spans="1:47" x14ac:dyDescent="0.35">
      <c r="A110" s="23"/>
      <c r="B110" s="23"/>
      <c r="C110" s="257"/>
      <c r="D110" s="274"/>
      <c r="E110" s="23"/>
      <c r="F110" s="259"/>
      <c r="G110" s="260"/>
      <c r="H110" s="261"/>
      <c r="I110" s="262"/>
      <c r="J110" s="262"/>
      <c r="K110" s="262"/>
      <c r="L110" s="262"/>
      <c r="M110" s="262"/>
      <c r="N110" s="262"/>
      <c r="O110" s="263">
        <f t="shared" si="3"/>
        <v>0</v>
      </c>
      <c r="P110" s="264"/>
      <c r="Q110" s="265"/>
      <c r="R110" s="266"/>
      <c r="S110" s="266"/>
      <c r="T110" s="266"/>
      <c r="U110" s="266"/>
      <c r="V110" s="266"/>
      <c r="Z110" s="259"/>
      <c r="AA110" s="268"/>
      <c r="AB110" s="256"/>
      <c r="AC110" s="256"/>
      <c r="AD110" s="259"/>
      <c r="AE110" s="269"/>
      <c r="AF110" s="28"/>
      <c r="AG110" s="28"/>
      <c r="AH110" s="28"/>
      <c r="AI110" s="28"/>
      <c r="AJ110" s="28"/>
      <c r="AK110" s="261"/>
      <c r="AL110" s="261"/>
      <c r="AM110" s="261"/>
      <c r="AN110" s="270">
        <f t="shared" si="4"/>
        <v>0</v>
      </c>
      <c r="AO110" s="271"/>
      <c r="AP110" s="271"/>
      <c r="AQ110" s="271"/>
      <c r="AR110" s="272"/>
      <c r="AS110" s="272"/>
      <c r="AT110" s="273"/>
      <c r="AU110" s="273"/>
    </row>
    <row r="111" spans="1:47" x14ac:dyDescent="0.35">
      <c r="A111" s="23"/>
      <c r="B111" s="23"/>
      <c r="C111" s="257"/>
      <c r="D111" s="274"/>
      <c r="E111" s="23"/>
      <c r="F111" s="259"/>
      <c r="G111" s="260"/>
      <c r="H111" s="261"/>
      <c r="I111" s="262"/>
      <c r="J111" s="262"/>
      <c r="K111" s="262"/>
      <c r="L111" s="262"/>
      <c r="M111" s="262"/>
      <c r="N111" s="262"/>
      <c r="O111" s="263">
        <f t="shared" si="3"/>
        <v>0</v>
      </c>
      <c r="P111" s="264"/>
      <c r="Q111" s="265"/>
      <c r="R111" s="266"/>
      <c r="S111" s="266"/>
      <c r="T111" s="266"/>
      <c r="U111" s="266"/>
      <c r="V111" s="266"/>
      <c r="Z111" s="259"/>
      <c r="AA111" s="268"/>
      <c r="AB111" s="256"/>
      <c r="AC111" s="256"/>
      <c r="AD111" s="259"/>
      <c r="AE111" s="269"/>
      <c r="AF111" s="28"/>
      <c r="AG111" s="28"/>
      <c r="AH111" s="28"/>
      <c r="AI111" s="28"/>
      <c r="AJ111" s="28"/>
      <c r="AK111" s="261"/>
      <c r="AL111" s="261"/>
      <c r="AM111" s="261"/>
      <c r="AN111" s="270">
        <f t="shared" si="4"/>
        <v>0</v>
      </c>
      <c r="AO111" s="271"/>
      <c r="AP111" s="271"/>
      <c r="AQ111" s="271"/>
      <c r="AR111" s="272"/>
      <c r="AS111" s="272"/>
      <c r="AT111" s="273"/>
      <c r="AU111" s="273"/>
    </row>
    <row r="112" spans="1:47" x14ac:dyDescent="0.35">
      <c r="A112" s="23"/>
      <c r="B112" s="23"/>
      <c r="C112" s="257"/>
      <c r="D112" s="274"/>
      <c r="E112" s="23"/>
      <c r="F112" s="259"/>
      <c r="G112" s="260"/>
      <c r="H112" s="261"/>
      <c r="I112" s="262"/>
      <c r="J112" s="262"/>
      <c r="K112" s="262"/>
      <c r="L112" s="262"/>
      <c r="M112" s="262"/>
      <c r="N112" s="262"/>
      <c r="O112" s="263">
        <f t="shared" si="3"/>
        <v>0</v>
      </c>
      <c r="P112" s="264"/>
      <c r="Q112" s="265"/>
      <c r="R112" s="266"/>
      <c r="S112" s="266"/>
      <c r="T112" s="266"/>
      <c r="U112" s="266"/>
      <c r="V112" s="266"/>
      <c r="Z112" s="259"/>
      <c r="AA112" s="268"/>
      <c r="AB112" s="256"/>
      <c r="AC112" s="256"/>
      <c r="AD112" s="259"/>
      <c r="AE112" s="269"/>
      <c r="AF112" s="28"/>
      <c r="AG112" s="28"/>
      <c r="AH112" s="28"/>
      <c r="AI112" s="28"/>
      <c r="AJ112" s="28"/>
      <c r="AK112" s="261"/>
      <c r="AL112" s="261"/>
      <c r="AM112" s="261"/>
      <c r="AN112" s="270">
        <f t="shared" si="4"/>
        <v>0</v>
      </c>
      <c r="AO112" s="271"/>
      <c r="AP112" s="271"/>
      <c r="AQ112" s="271"/>
      <c r="AR112" s="272"/>
      <c r="AS112" s="272"/>
      <c r="AT112" s="273"/>
      <c r="AU112" s="273"/>
    </row>
    <row r="113" spans="1:47" x14ac:dyDescent="0.35">
      <c r="A113" s="23"/>
      <c r="B113" s="23"/>
      <c r="C113" s="257"/>
      <c r="D113" s="274"/>
      <c r="E113" s="23"/>
      <c r="F113" s="259"/>
      <c r="G113" s="260"/>
      <c r="H113" s="261"/>
      <c r="I113" s="262"/>
      <c r="J113" s="262"/>
      <c r="K113" s="262"/>
      <c r="L113" s="262"/>
      <c r="M113" s="262"/>
      <c r="N113" s="262"/>
      <c r="O113" s="263">
        <f t="shared" si="3"/>
        <v>0</v>
      </c>
      <c r="P113" s="264"/>
      <c r="Q113" s="265"/>
      <c r="R113" s="266"/>
      <c r="S113" s="266"/>
      <c r="T113" s="266"/>
      <c r="U113" s="266"/>
      <c r="V113" s="266"/>
      <c r="Z113" s="259"/>
      <c r="AA113" s="268"/>
      <c r="AB113" s="256"/>
      <c r="AC113" s="256"/>
      <c r="AD113" s="259"/>
      <c r="AE113" s="269"/>
      <c r="AF113" s="28"/>
      <c r="AG113" s="28"/>
      <c r="AH113" s="28"/>
      <c r="AI113" s="28"/>
      <c r="AJ113" s="28"/>
      <c r="AK113" s="261"/>
      <c r="AL113" s="261"/>
      <c r="AM113" s="261"/>
      <c r="AN113" s="270">
        <f t="shared" si="4"/>
        <v>0</v>
      </c>
      <c r="AO113" s="271"/>
      <c r="AP113" s="271"/>
      <c r="AQ113" s="271"/>
      <c r="AR113" s="272"/>
      <c r="AS113" s="272"/>
      <c r="AT113" s="273"/>
      <c r="AU113" s="273"/>
    </row>
    <row r="114" spans="1:47" x14ac:dyDescent="0.35">
      <c r="A114" s="23"/>
      <c r="B114" s="23"/>
      <c r="C114" s="257"/>
      <c r="D114" s="274"/>
      <c r="E114" s="23"/>
      <c r="F114" s="259"/>
      <c r="G114" s="260"/>
      <c r="H114" s="261"/>
      <c r="I114" s="262"/>
      <c r="J114" s="262"/>
      <c r="K114" s="262"/>
      <c r="L114" s="262"/>
      <c r="M114" s="262"/>
      <c r="N114" s="262"/>
      <c r="O114" s="263">
        <f t="shared" si="3"/>
        <v>0</v>
      </c>
      <c r="P114" s="264"/>
      <c r="Q114" s="265"/>
      <c r="R114" s="266"/>
      <c r="S114" s="266"/>
      <c r="T114" s="266"/>
      <c r="U114" s="266"/>
      <c r="V114" s="266"/>
      <c r="Z114" s="259"/>
      <c r="AA114" s="268"/>
      <c r="AB114" s="256"/>
      <c r="AC114" s="256"/>
      <c r="AD114" s="259"/>
      <c r="AE114" s="269"/>
      <c r="AF114" s="28"/>
      <c r="AG114" s="28"/>
      <c r="AH114" s="28"/>
      <c r="AI114" s="28"/>
      <c r="AJ114" s="28"/>
      <c r="AK114" s="261"/>
      <c r="AL114" s="261"/>
      <c r="AM114" s="261"/>
      <c r="AN114" s="270">
        <f t="shared" si="4"/>
        <v>0</v>
      </c>
      <c r="AO114" s="271"/>
      <c r="AP114" s="271"/>
      <c r="AQ114" s="271"/>
      <c r="AR114" s="272"/>
      <c r="AS114" s="272"/>
      <c r="AT114" s="273"/>
      <c r="AU114" s="273"/>
    </row>
    <row r="115" spans="1:47" x14ac:dyDescent="0.35">
      <c r="A115" s="23"/>
      <c r="B115" s="23"/>
      <c r="C115" s="257"/>
      <c r="D115" s="274"/>
      <c r="E115" s="23"/>
      <c r="F115" s="259"/>
      <c r="G115" s="260"/>
      <c r="H115" s="261"/>
      <c r="I115" s="262"/>
      <c r="J115" s="262"/>
      <c r="K115" s="262"/>
      <c r="L115" s="262"/>
      <c r="M115" s="262"/>
      <c r="N115" s="262"/>
      <c r="O115" s="263">
        <f t="shared" si="3"/>
        <v>0</v>
      </c>
      <c r="P115" s="264"/>
      <c r="Q115" s="265"/>
      <c r="R115" s="266"/>
      <c r="S115" s="266"/>
      <c r="T115" s="266"/>
      <c r="U115" s="266"/>
      <c r="V115" s="266"/>
      <c r="Z115" s="259"/>
      <c r="AA115" s="268"/>
      <c r="AB115" s="256"/>
      <c r="AC115" s="256"/>
      <c r="AD115" s="259"/>
      <c r="AE115" s="269"/>
      <c r="AF115" s="28"/>
      <c r="AG115" s="28"/>
      <c r="AH115" s="28"/>
      <c r="AI115" s="28"/>
      <c r="AJ115" s="28"/>
      <c r="AK115" s="261"/>
      <c r="AL115" s="261"/>
      <c r="AM115" s="261"/>
      <c r="AN115" s="270">
        <f t="shared" si="4"/>
        <v>0</v>
      </c>
      <c r="AO115" s="271"/>
      <c r="AP115" s="271"/>
      <c r="AQ115" s="271"/>
      <c r="AR115" s="272"/>
      <c r="AS115" s="272"/>
      <c r="AT115" s="273"/>
      <c r="AU115" s="273"/>
    </row>
    <row r="116" spans="1:47" x14ac:dyDescent="0.35">
      <c r="A116" s="23"/>
      <c r="B116" s="23"/>
      <c r="C116" s="257"/>
      <c r="D116" s="274"/>
      <c r="E116" s="23"/>
      <c r="F116" s="259"/>
      <c r="G116" s="260"/>
      <c r="H116" s="261"/>
      <c r="I116" s="262"/>
      <c r="J116" s="262"/>
      <c r="K116" s="262"/>
      <c r="L116" s="262"/>
      <c r="M116" s="262"/>
      <c r="N116" s="262"/>
      <c r="O116" s="263">
        <f t="shared" si="3"/>
        <v>0</v>
      </c>
      <c r="P116" s="264"/>
      <c r="Q116" s="265"/>
      <c r="R116" s="266"/>
      <c r="S116" s="266"/>
      <c r="T116" s="266"/>
      <c r="U116" s="266"/>
      <c r="V116" s="266"/>
      <c r="Z116" s="259"/>
      <c r="AA116" s="268"/>
      <c r="AB116" s="256"/>
      <c r="AC116" s="256"/>
      <c r="AD116" s="259"/>
      <c r="AE116" s="269"/>
      <c r="AF116" s="28"/>
      <c r="AG116" s="28"/>
      <c r="AH116" s="28"/>
      <c r="AI116" s="28"/>
      <c r="AJ116" s="28"/>
      <c r="AK116" s="261"/>
      <c r="AL116" s="261"/>
      <c r="AM116" s="261"/>
      <c r="AN116" s="270">
        <f t="shared" si="4"/>
        <v>0</v>
      </c>
      <c r="AO116" s="271"/>
      <c r="AP116" s="271"/>
      <c r="AQ116" s="271"/>
      <c r="AR116" s="272"/>
      <c r="AS116" s="272"/>
      <c r="AT116" s="273"/>
      <c r="AU116" s="273"/>
    </row>
    <row r="117" spans="1:47" x14ac:dyDescent="0.35">
      <c r="A117" s="23"/>
      <c r="B117" s="23"/>
      <c r="C117" s="257"/>
      <c r="D117" s="274"/>
      <c r="E117" s="23"/>
      <c r="F117" s="259"/>
      <c r="G117" s="260"/>
      <c r="H117" s="261"/>
      <c r="I117" s="262"/>
      <c r="J117" s="262"/>
      <c r="K117" s="262"/>
      <c r="L117" s="262"/>
      <c r="M117" s="262"/>
      <c r="N117" s="262"/>
      <c r="O117" s="263">
        <f t="shared" si="3"/>
        <v>0</v>
      </c>
      <c r="P117" s="264"/>
      <c r="Q117" s="265"/>
      <c r="R117" s="266"/>
      <c r="S117" s="266"/>
      <c r="T117" s="266"/>
      <c r="U117" s="266"/>
      <c r="V117" s="266"/>
      <c r="Z117" s="259"/>
      <c r="AA117" s="268"/>
      <c r="AB117" s="256"/>
      <c r="AC117" s="256"/>
      <c r="AD117" s="259"/>
      <c r="AE117" s="269"/>
      <c r="AF117" s="28"/>
      <c r="AG117" s="28"/>
      <c r="AH117" s="28"/>
      <c r="AI117" s="28"/>
      <c r="AJ117" s="28"/>
      <c r="AK117" s="261"/>
      <c r="AL117" s="261"/>
      <c r="AM117" s="261"/>
      <c r="AN117" s="270">
        <f t="shared" si="4"/>
        <v>0</v>
      </c>
      <c r="AO117" s="271"/>
      <c r="AP117" s="271"/>
      <c r="AQ117" s="271"/>
      <c r="AR117" s="272"/>
      <c r="AS117" s="272"/>
      <c r="AT117" s="273"/>
      <c r="AU117" s="273"/>
    </row>
    <row r="118" spans="1:47" x14ac:dyDescent="0.35">
      <c r="A118" s="23"/>
      <c r="B118" s="23"/>
      <c r="C118" s="257"/>
      <c r="D118" s="274"/>
      <c r="E118" s="23"/>
      <c r="F118" s="259"/>
      <c r="G118" s="260"/>
      <c r="H118" s="261"/>
      <c r="I118" s="262"/>
      <c r="J118" s="262"/>
      <c r="K118" s="262"/>
      <c r="L118" s="262"/>
      <c r="M118" s="262"/>
      <c r="N118" s="262"/>
      <c r="O118" s="263">
        <f t="shared" si="3"/>
        <v>0</v>
      </c>
      <c r="P118" s="264"/>
      <c r="Q118" s="265"/>
      <c r="R118" s="266"/>
      <c r="S118" s="266"/>
      <c r="T118" s="266"/>
      <c r="U118" s="266"/>
      <c r="V118" s="266"/>
      <c r="Z118" s="259"/>
      <c r="AA118" s="268"/>
      <c r="AB118" s="256"/>
      <c r="AC118" s="256"/>
      <c r="AD118" s="259"/>
      <c r="AE118" s="269"/>
      <c r="AF118" s="28"/>
      <c r="AG118" s="28"/>
      <c r="AH118" s="28"/>
      <c r="AI118" s="28"/>
      <c r="AJ118" s="28"/>
      <c r="AK118" s="261"/>
      <c r="AL118" s="261"/>
      <c r="AM118" s="261"/>
      <c r="AN118" s="270">
        <f t="shared" si="4"/>
        <v>0</v>
      </c>
      <c r="AO118" s="271"/>
      <c r="AP118" s="271"/>
      <c r="AQ118" s="271"/>
      <c r="AR118" s="272"/>
      <c r="AS118" s="272"/>
      <c r="AT118" s="273"/>
      <c r="AU118" s="273"/>
    </row>
    <row r="119" spans="1:47" x14ac:dyDescent="0.35">
      <c r="A119" s="23"/>
      <c r="B119" s="23"/>
      <c r="C119" s="257"/>
      <c r="D119" s="274"/>
      <c r="E119" s="23"/>
      <c r="F119" s="259"/>
      <c r="G119" s="260"/>
      <c r="H119" s="261"/>
      <c r="I119" s="262"/>
      <c r="J119" s="262"/>
      <c r="K119" s="262"/>
      <c r="L119" s="262"/>
      <c r="M119" s="262"/>
      <c r="N119" s="262"/>
      <c r="O119" s="263">
        <f t="shared" si="3"/>
        <v>0</v>
      </c>
      <c r="P119" s="264"/>
      <c r="Q119" s="265"/>
      <c r="R119" s="266"/>
      <c r="S119" s="266"/>
      <c r="T119" s="266"/>
      <c r="U119" s="266"/>
      <c r="V119" s="266"/>
      <c r="Z119" s="259"/>
      <c r="AA119" s="268"/>
      <c r="AB119" s="256"/>
      <c r="AC119" s="256"/>
      <c r="AD119" s="259"/>
      <c r="AE119" s="269"/>
      <c r="AF119" s="28"/>
      <c r="AG119" s="28"/>
      <c r="AH119" s="28"/>
      <c r="AI119" s="28"/>
      <c r="AJ119" s="28"/>
      <c r="AK119" s="261"/>
      <c r="AL119" s="261"/>
      <c r="AM119" s="261"/>
      <c r="AN119" s="270">
        <f t="shared" si="4"/>
        <v>0</v>
      </c>
      <c r="AO119" s="271"/>
      <c r="AP119" s="271"/>
      <c r="AQ119" s="271"/>
      <c r="AR119" s="272"/>
      <c r="AS119" s="272"/>
      <c r="AT119" s="273"/>
      <c r="AU119" s="273"/>
    </row>
    <row r="120" spans="1:47" x14ac:dyDescent="0.35">
      <c r="A120" s="23"/>
      <c r="B120" s="23"/>
      <c r="C120" s="257"/>
      <c r="D120" s="274"/>
      <c r="E120" s="23"/>
      <c r="F120" s="259"/>
      <c r="G120" s="260"/>
      <c r="H120" s="261"/>
      <c r="I120" s="262"/>
      <c r="J120" s="262"/>
      <c r="K120" s="262"/>
      <c r="L120" s="262"/>
      <c r="M120" s="262"/>
      <c r="N120" s="262"/>
      <c r="O120" s="263">
        <f t="shared" si="3"/>
        <v>0</v>
      </c>
      <c r="P120" s="264"/>
      <c r="Q120" s="265"/>
      <c r="R120" s="266"/>
      <c r="S120" s="266"/>
      <c r="T120" s="266"/>
      <c r="U120" s="266"/>
      <c r="V120" s="266"/>
      <c r="Z120" s="259"/>
      <c r="AA120" s="268"/>
      <c r="AB120" s="256"/>
      <c r="AC120" s="256"/>
      <c r="AD120" s="259"/>
      <c r="AE120" s="269"/>
      <c r="AF120" s="28"/>
      <c r="AG120" s="28"/>
      <c r="AH120" s="28"/>
      <c r="AI120" s="28"/>
      <c r="AJ120" s="28"/>
      <c r="AK120" s="261"/>
      <c r="AL120" s="261"/>
      <c r="AM120" s="261"/>
      <c r="AN120" s="270">
        <f t="shared" si="4"/>
        <v>0</v>
      </c>
      <c r="AO120" s="271"/>
      <c r="AP120" s="271"/>
      <c r="AQ120" s="271"/>
      <c r="AR120" s="272"/>
      <c r="AS120" s="272"/>
      <c r="AT120" s="273"/>
      <c r="AU120" s="273"/>
    </row>
    <row r="121" spans="1:47" x14ac:dyDescent="0.35">
      <c r="A121" s="23"/>
      <c r="B121" s="23"/>
      <c r="C121" s="257"/>
      <c r="D121" s="274"/>
      <c r="E121" s="23"/>
      <c r="F121" s="259"/>
      <c r="G121" s="260"/>
      <c r="H121" s="261"/>
      <c r="I121" s="262"/>
      <c r="J121" s="262"/>
      <c r="K121" s="262"/>
      <c r="L121" s="262"/>
      <c r="M121" s="262"/>
      <c r="N121" s="262"/>
      <c r="O121" s="263">
        <f t="shared" si="3"/>
        <v>0</v>
      </c>
      <c r="P121" s="264"/>
      <c r="Q121" s="265"/>
      <c r="R121" s="266"/>
      <c r="S121" s="266"/>
      <c r="T121" s="266"/>
      <c r="U121" s="266"/>
      <c r="V121" s="266"/>
      <c r="Z121" s="259"/>
      <c r="AA121" s="268"/>
      <c r="AB121" s="256"/>
      <c r="AC121" s="256"/>
      <c r="AD121" s="259"/>
      <c r="AE121" s="269"/>
      <c r="AF121" s="28"/>
      <c r="AG121" s="28"/>
      <c r="AH121" s="28"/>
      <c r="AI121" s="28"/>
      <c r="AJ121" s="28"/>
      <c r="AK121" s="261"/>
      <c r="AL121" s="261"/>
      <c r="AM121" s="261"/>
      <c r="AN121" s="270">
        <f t="shared" si="4"/>
        <v>0</v>
      </c>
      <c r="AO121" s="271"/>
      <c r="AP121" s="271"/>
      <c r="AQ121" s="271"/>
      <c r="AR121" s="272"/>
      <c r="AS121" s="272"/>
      <c r="AT121" s="273"/>
      <c r="AU121" s="273"/>
    </row>
    <row r="122" spans="1:47" x14ac:dyDescent="0.35">
      <c r="A122" s="23"/>
      <c r="B122" s="23"/>
      <c r="C122" s="257"/>
      <c r="D122" s="274"/>
      <c r="E122" s="23"/>
      <c r="F122" s="259"/>
      <c r="G122" s="260"/>
      <c r="H122" s="261"/>
      <c r="I122" s="262"/>
      <c r="J122" s="262"/>
      <c r="K122" s="262"/>
      <c r="L122" s="262"/>
      <c r="M122" s="262"/>
      <c r="N122" s="262"/>
      <c r="O122" s="263">
        <f t="shared" si="3"/>
        <v>0</v>
      </c>
      <c r="P122" s="264"/>
      <c r="Q122" s="265"/>
      <c r="R122" s="266"/>
      <c r="S122" s="266"/>
      <c r="T122" s="266"/>
      <c r="U122" s="266"/>
      <c r="V122" s="266"/>
      <c r="Z122" s="259"/>
      <c r="AA122" s="268"/>
      <c r="AB122" s="256"/>
      <c r="AC122" s="256"/>
      <c r="AD122" s="259"/>
      <c r="AE122" s="269"/>
      <c r="AF122" s="28"/>
      <c r="AG122" s="28"/>
      <c r="AH122" s="28"/>
      <c r="AI122" s="28"/>
      <c r="AJ122" s="28"/>
      <c r="AK122" s="261"/>
      <c r="AL122" s="261"/>
      <c r="AM122" s="261"/>
      <c r="AN122" s="270">
        <f t="shared" si="4"/>
        <v>0</v>
      </c>
      <c r="AO122" s="271"/>
      <c r="AP122" s="271"/>
      <c r="AQ122" s="271"/>
      <c r="AR122" s="272"/>
      <c r="AS122" s="272"/>
      <c r="AT122" s="273"/>
      <c r="AU122" s="273"/>
    </row>
    <row r="123" spans="1:47" x14ac:dyDescent="0.35">
      <c r="A123" s="23"/>
      <c r="B123" s="23"/>
      <c r="C123" s="257"/>
      <c r="D123" s="274"/>
      <c r="E123" s="23"/>
      <c r="F123" s="259"/>
      <c r="G123" s="260"/>
      <c r="H123" s="261"/>
      <c r="I123" s="262"/>
      <c r="J123" s="262"/>
      <c r="K123" s="262"/>
      <c r="L123" s="262"/>
      <c r="M123" s="262"/>
      <c r="N123" s="262"/>
      <c r="O123" s="263">
        <f t="shared" si="3"/>
        <v>0</v>
      </c>
      <c r="P123" s="264"/>
      <c r="Q123" s="265"/>
      <c r="R123" s="266"/>
      <c r="S123" s="266"/>
      <c r="T123" s="266"/>
      <c r="U123" s="266"/>
      <c r="V123" s="266"/>
      <c r="Z123" s="259"/>
      <c r="AA123" s="268"/>
      <c r="AB123" s="256"/>
      <c r="AC123" s="256"/>
      <c r="AD123" s="259"/>
      <c r="AE123" s="269"/>
      <c r="AF123" s="28"/>
      <c r="AG123" s="28"/>
      <c r="AH123" s="28"/>
      <c r="AI123" s="28"/>
      <c r="AJ123" s="28"/>
      <c r="AK123" s="261"/>
      <c r="AL123" s="261"/>
      <c r="AM123" s="261"/>
      <c r="AN123" s="270">
        <f t="shared" si="4"/>
        <v>0</v>
      </c>
      <c r="AO123" s="271"/>
      <c r="AP123" s="271"/>
      <c r="AQ123" s="271"/>
      <c r="AR123" s="272"/>
      <c r="AS123" s="272"/>
      <c r="AT123" s="273"/>
      <c r="AU123" s="273"/>
    </row>
    <row r="124" spans="1:47" x14ac:dyDescent="0.35">
      <c r="A124" s="23"/>
      <c r="B124" s="23"/>
      <c r="C124" s="257"/>
      <c r="D124" s="274"/>
      <c r="E124" s="23"/>
      <c r="F124" s="259"/>
      <c r="G124" s="260"/>
      <c r="H124" s="261"/>
      <c r="I124" s="262"/>
      <c r="J124" s="262"/>
      <c r="K124" s="262"/>
      <c r="L124" s="262"/>
      <c r="M124" s="262"/>
      <c r="N124" s="262"/>
      <c r="O124" s="263">
        <f t="shared" si="3"/>
        <v>0</v>
      </c>
      <c r="P124" s="264"/>
      <c r="Q124" s="265"/>
      <c r="R124" s="266"/>
      <c r="S124" s="266"/>
      <c r="T124" s="266"/>
      <c r="U124" s="266"/>
      <c r="V124" s="266"/>
      <c r="Z124" s="259"/>
      <c r="AA124" s="268"/>
      <c r="AB124" s="256"/>
      <c r="AC124" s="256"/>
      <c r="AD124" s="259"/>
      <c r="AE124" s="269"/>
      <c r="AF124" s="28"/>
      <c r="AG124" s="28"/>
      <c r="AH124" s="28"/>
      <c r="AI124" s="28"/>
      <c r="AJ124" s="28"/>
      <c r="AK124" s="261"/>
      <c r="AL124" s="261"/>
      <c r="AM124" s="261"/>
      <c r="AN124" s="270">
        <f t="shared" si="4"/>
        <v>0</v>
      </c>
      <c r="AO124" s="271"/>
      <c r="AP124" s="271"/>
      <c r="AQ124" s="271"/>
      <c r="AR124" s="272"/>
      <c r="AS124" s="272"/>
      <c r="AT124" s="273"/>
      <c r="AU124" s="273"/>
    </row>
    <row r="125" spans="1:47" x14ac:dyDescent="0.35">
      <c r="A125" s="23"/>
      <c r="B125" s="23"/>
      <c r="C125" s="257"/>
      <c r="D125" s="274"/>
      <c r="E125" s="23"/>
      <c r="F125" s="259"/>
      <c r="G125" s="260"/>
      <c r="H125" s="261"/>
      <c r="I125" s="262"/>
      <c r="J125" s="262"/>
      <c r="K125" s="262"/>
      <c r="L125" s="262"/>
      <c r="M125" s="262"/>
      <c r="N125" s="262"/>
      <c r="O125" s="263">
        <f t="shared" si="3"/>
        <v>0</v>
      </c>
      <c r="P125" s="264"/>
      <c r="Q125" s="265"/>
      <c r="R125" s="266"/>
      <c r="S125" s="266"/>
      <c r="T125" s="266"/>
      <c r="U125" s="266"/>
      <c r="V125" s="266"/>
      <c r="Z125" s="259"/>
      <c r="AA125" s="268"/>
      <c r="AB125" s="256"/>
      <c r="AC125" s="256"/>
      <c r="AD125" s="259"/>
      <c r="AE125" s="269"/>
      <c r="AF125" s="28"/>
      <c r="AG125" s="28"/>
      <c r="AH125" s="28"/>
      <c r="AI125" s="28"/>
      <c r="AJ125" s="28"/>
      <c r="AK125" s="261"/>
      <c r="AL125" s="261"/>
      <c r="AM125" s="261"/>
      <c r="AN125" s="270">
        <f t="shared" si="4"/>
        <v>0</v>
      </c>
      <c r="AO125" s="271"/>
      <c r="AP125" s="271"/>
      <c r="AQ125" s="271"/>
      <c r="AR125" s="272"/>
      <c r="AS125" s="272"/>
      <c r="AT125" s="273"/>
      <c r="AU125" s="273"/>
    </row>
    <row r="126" spans="1:47" x14ac:dyDescent="0.35">
      <c r="A126" s="23"/>
      <c r="B126" s="23"/>
      <c r="C126" s="257"/>
      <c r="D126" s="274"/>
      <c r="E126" s="23"/>
      <c r="F126" s="259"/>
      <c r="G126" s="260"/>
      <c r="H126" s="261"/>
      <c r="I126" s="262"/>
      <c r="J126" s="262"/>
      <c r="K126" s="262"/>
      <c r="L126" s="262"/>
      <c r="M126" s="262"/>
      <c r="N126" s="262"/>
      <c r="O126" s="263">
        <f t="shared" si="3"/>
        <v>0</v>
      </c>
      <c r="P126" s="264"/>
      <c r="Q126" s="265"/>
      <c r="R126" s="266"/>
      <c r="S126" s="266"/>
      <c r="T126" s="266"/>
      <c r="U126" s="266"/>
      <c r="V126" s="266"/>
      <c r="Z126" s="259"/>
      <c r="AA126" s="268"/>
      <c r="AB126" s="256"/>
      <c r="AC126" s="256"/>
      <c r="AD126" s="259"/>
      <c r="AE126" s="269"/>
      <c r="AF126" s="28"/>
      <c r="AG126" s="28"/>
      <c r="AH126" s="28"/>
      <c r="AI126" s="28"/>
      <c r="AJ126" s="28"/>
      <c r="AK126" s="261"/>
      <c r="AL126" s="261"/>
      <c r="AM126" s="261"/>
      <c r="AN126" s="270">
        <f t="shared" si="4"/>
        <v>0</v>
      </c>
      <c r="AO126" s="271"/>
      <c r="AP126" s="271"/>
      <c r="AQ126" s="271"/>
      <c r="AR126" s="272"/>
      <c r="AS126" s="272"/>
      <c r="AT126" s="273"/>
      <c r="AU126" s="273"/>
    </row>
    <row r="127" spans="1:47" x14ac:dyDescent="0.35">
      <c r="A127" s="23"/>
      <c r="B127" s="23"/>
      <c r="C127" s="257"/>
      <c r="D127" s="274"/>
      <c r="E127" s="23"/>
      <c r="F127" s="259"/>
      <c r="G127" s="260"/>
      <c r="H127" s="261"/>
      <c r="I127" s="262"/>
      <c r="J127" s="262"/>
      <c r="K127" s="262"/>
      <c r="L127" s="262"/>
      <c r="M127" s="262"/>
      <c r="N127" s="262"/>
      <c r="O127" s="263">
        <f t="shared" si="3"/>
        <v>0</v>
      </c>
      <c r="P127" s="264"/>
      <c r="Q127" s="265"/>
      <c r="R127" s="266"/>
      <c r="S127" s="266"/>
      <c r="T127" s="266"/>
      <c r="U127" s="266"/>
      <c r="V127" s="266"/>
      <c r="Z127" s="259"/>
      <c r="AA127" s="268"/>
      <c r="AB127" s="256"/>
      <c r="AC127" s="256"/>
      <c r="AD127" s="259"/>
      <c r="AE127" s="269"/>
      <c r="AF127" s="28"/>
      <c r="AG127" s="28"/>
      <c r="AH127" s="28"/>
      <c r="AI127" s="28"/>
      <c r="AJ127" s="28"/>
      <c r="AK127" s="261"/>
      <c r="AL127" s="261"/>
      <c r="AM127" s="261"/>
      <c r="AN127" s="270">
        <f t="shared" si="4"/>
        <v>0</v>
      </c>
      <c r="AO127" s="271"/>
      <c r="AP127" s="271"/>
      <c r="AQ127" s="271"/>
      <c r="AR127" s="272"/>
      <c r="AS127" s="272"/>
      <c r="AT127" s="273"/>
      <c r="AU127" s="273"/>
    </row>
    <row r="128" spans="1:47" x14ac:dyDescent="0.35">
      <c r="A128" s="23"/>
      <c r="B128" s="23"/>
      <c r="C128" s="257"/>
      <c r="D128" s="274"/>
      <c r="E128" s="23"/>
      <c r="F128" s="259"/>
      <c r="G128" s="260"/>
      <c r="H128" s="261"/>
      <c r="I128" s="262"/>
      <c r="J128" s="262"/>
      <c r="K128" s="262"/>
      <c r="L128" s="262"/>
      <c r="M128" s="262"/>
      <c r="N128" s="262"/>
      <c r="O128" s="263">
        <f t="shared" si="3"/>
        <v>0</v>
      </c>
      <c r="P128" s="264"/>
      <c r="Q128" s="265"/>
      <c r="R128" s="266"/>
      <c r="S128" s="266"/>
      <c r="T128" s="266"/>
      <c r="U128" s="266"/>
      <c r="V128" s="266"/>
      <c r="Z128" s="259"/>
      <c r="AA128" s="268"/>
      <c r="AB128" s="256"/>
      <c r="AC128" s="256"/>
      <c r="AD128" s="259"/>
      <c r="AE128" s="269"/>
      <c r="AF128" s="28"/>
      <c r="AG128" s="28"/>
      <c r="AH128" s="28"/>
      <c r="AI128" s="28"/>
      <c r="AJ128" s="28"/>
      <c r="AK128" s="261"/>
      <c r="AL128" s="261"/>
      <c r="AM128" s="261"/>
      <c r="AN128" s="270">
        <f t="shared" si="4"/>
        <v>0</v>
      </c>
      <c r="AO128" s="271"/>
      <c r="AP128" s="271"/>
      <c r="AQ128" s="271"/>
      <c r="AR128" s="272"/>
      <c r="AS128" s="272"/>
      <c r="AT128" s="273"/>
      <c r="AU128" s="273"/>
    </row>
    <row r="129" spans="1:47" x14ac:dyDescent="0.35">
      <c r="A129" s="23"/>
      <c r="B129" s="23"/>
      <c r="C129" s="257"/>
      <c r="D129" s="274"/>
      <c r="E129" s="23"/>
      <c r="F129" s="259"/>
      <c r="G129" s="260"/>
      <c r="H129" s="261"/>
      <c r="I129" s="262"/>
      <c r="J129" s="262"/>
      <c r="K129" s="262"/>
      <c r="L129" s="262"/>
      <c r="M129" s="262"/>
      <c r="N129" s="262"/>
      <c r="O129" s="263">
        <f t="shared" si="3"/>
        <v>0</v>
      </c>
      <c r="P129" s="264"/>
      <c r="Q129" s="265"/>
      <c r="R129" s="266"/>
      <c r="S129" s="266"/>
      <c r="T129" s="266"/>
      <c r="U129" s="266"/>
      <c r="V129" s="266"/>
      <c r="Z129" s="259"/>
      <c r="AA129" s="268"/>
      <c r="AB129" s="256"/>
      <c r="AC129" s="256"/>
      <c r="AD129" s="259"/>
      <c r="AE129" s="269"/>
      <c r="AF129" s="28"/>
      <c r="AG129" s="28"/>
      <c r="AH129" s="28"/>
      <c r="AI129" s="28"/>
      <c r="AJ129" s="28"/>
      <c r="AK129" s="261"/>
      <c r="AL129" s="261"/>
      <c r="AM129" s="261"/>
      <c r="AN129" s="270">
        <f t="shared" si="4"/>
        <v>0</v>
      </c>
      <c r="AO129" s="271"/>
      <c r="AP129" s="271"/>
      <c r="AQ129" s="271"/>
      <c r="AR129" s="272"/>
      <c r="AS129" s="272"/>
      <c r="AT129" s="273"/>
      <c r="AU129" s="273"/>
    </row>
    <row r="130" spans="1:47" x14ac:dyDescent="0.35">
      <c r="A130" s="23"/>
      <c r="B130" s="23"/>
      <c r="C130" s="257"/>
      <c r="D130" s="274"/>
      <c r="E130" s="23"/>
      <c r="F130" s="259"/>
      <c r="G130" s="260"/>
      <c r="H130" s="261"/>
      <c r="I130" s="262"/>
      <c r="J130" s="262"/>
      <c r="K130" s="262"/>
      <c r="L130" s="262"/>
      <c r="M130" s="262"/>
      <c r="N130" s="262"/>
      <c r="O130" s="263">
        <f t="shared" si="3"/>
        <v>0</v>
      </c>
      <c r="P130" s="264"/>
      <c r="Q130" s="265"/>
      <c r="R130" s="266"/>
      <c r="S130" s="266"/>
      <c r="T130" s="266"/>
      <c r="U130" s="266"/>
      <c r="V130" s="266"/>
      <c r="Z130" s="259"/>
      <c r="AA130" s="268"/>
      <c r="AB130" s="256"/>
      <c r="AC130" s="256"/>
      <c r="AD130" s="259"/>
      <c r="AE130" s="269"/>
      <c r="AF130" s="28"/>
      <c r="AG130" s="28"/>
      <c r="AH130" s="28"/>
      <c r="AI130" s="28"/>
      <c r="AJ130" s="28"/>
      <c r="AK130" s="261"/>
      <c r="AL130" s="261"/>
      <c r="AM130" s="261"/>
      <c r="AN130" s="270">
        <f t="shared" si="4"/>
        <v>0</v>
      </c>
      <c r="AO130" s="271"/>
      <c r="AP130" s="271"/>
      <c r="AQ130" s="271"/>
      <c r="AR130" s="272"/>
      <c r="AS130" s="272"/>
      <c r="AT130" s="273"/>
      <c r="AU130" s="273"/>
    </row>
    <row r="131" spans="1:47" x14ac:dyDescent="0.35">
      <c r="A131" s="23"/>
      <c r="B131" s="23"/>
      <c r="C131" s="257"/>
      <c r="D131" s="274"/>
      <c r="E131" s="23"/>
      <c r="F131" s="259"/>
      <c r="G131" s="260"/>
      <c r="H131" s="261"/>
      <c r="I131" s="262"/>
      <c r="J131" s="262"/>
      <c r="K131" s="262"/>
      <c r="L131" s="262"/>
      <c r="M131" s="262"/>
      <c r="N131" s="262"/>
      <c r="O131" s="263">
        <f t="shared" si="3"/>
        <v>0</v>
      </c>
      <c r="P131" s="264"/>
      <c r="Q131" s="265"/>
      <c r="R131" s="266"/>
      <c r="S131" s="266"/>
      <c r="T131" s="266"/>
      <c r="U131" s="266"/>
      <c r="V131" s="266"/>
      <c r="Z131" s="259"/>
      <c r="AA131" s="268"/>
      <c r="AB131" s="256"/>
      <c r="AC131" s="256"/>
      <c r="AD131" s="259"/>
      <c r="AE131" s="269"/>
      <c r="AF131" s="28"/>
      <c r="AG131" s="28"/>
      <c r="AH131" s="28"/>
      <c r="AI131" s="28"/>
      <c r="AJ131" s="28"/>
      <c r="AK131" s="261"/>
      <c r="AL131" s="261"/>
      <c r="AM131" s="261"/>
      <c r="AN131" s="270">
        <f t="shared" si="4"/>
        <v>0</v>
      </c>
      <c r="AO131" s="271"/>
      <c r="AP131" s="271"/>
      <c r="AQ131" s="271"/>
      <c r="AR131" s="272"/>
      <c r="AS131" s="272"/>
      <c r="AT131" s="273"/>
      <c r="AU131" s="273"/>
    </row>
    <row r="132" spans="1:47" x14ac:dyDescent="0.35">
      <c r="A132" s="23"/>
      <c r="B132" s="23"/>
      <c r="C132" s="257"/>
      <c r="D132" s="274"/>
      <c r="E132" s="23"/>
      <c r="F132" s="259"/>
      <c r="G132" s="260"/>
      <c r="H132" s="261"/>
      <c r="I132" s="262"/>
      <c r="J132" s="262"/>
      <c r="K132" s="262"/>
      <c r="L132" s="262"/>
      <c r="M132" s="262"/>
      <c r="N132" s="262"/>
      <c r="O132" s="263">
        <f t="shared" si="3"/>
        <v>0</v>
      </c>
      <c r="P132" s="264"/>
      <c r="Q132" s="265"/>
      <c r="R132" s="266"/>
      <c r="S132" s="266"/>
      <c r="T132" s="266"/>
      <c r="U132" s="266"/>
      <c r="V132" s="266"/>
      <c r="Z132" s="259"/>
      <c r="AA132" s="268"/>
      <c r="AB132" s="256"/>
      <c r="AC132" s="256"/>
      <c r="AD132" s="259"/>
      <c r="AE132" s="269"/>
      <c r="AF132" s="28"/>
      <c r="AG132" s="28"/>
      <c r="AH132" s="28"/>
      <c r="AI132" s="28"/>
      <c r="AJ132" s="28"/>
      <c r="AK132" s="261"/>
      <c r="AL132" s="261"/>
      <c r="AM132" s="261"/>
      <c r="AN132" s="270">
        <f t="shared" si="4"/>
        <v>0</v>
      </c>
      <c r="AO132" s="271"/>
      <c r="AP132" s="271"/>
      <c r="AQ132" s="271"/>
      <c r="AR132" s="272"/>
      <c r="AS132" s="272"/>
      <c r="AT132" s="273"/>
      <c r="AU132" s="273"/>
    </row>
    <row r="133" spans="1:47" x14ac:dyDescent="0.35">
      <c r="A133" s="23"/>
      <c r="B133" s="23"/>
      <c r="C133" s="257"/>
      <c r="D133" s="274"/>
      <c r="E133" s="23"/>
      <c r="F133" s="259"/>
      <c r="G133" s="260"/>
      <c r="H133" s="261"/>
      <c r="I133" s="262"/>
      <c r="J133" s="262"/>
      <c r="K133" s="262"/>
      <c r="L133" s="262"/>
      <c r="M133" s="262"/>
      <c r="N133" s="262"/>
      <c r="O133" s="263">
        <f t="shared" ref="O133:O196" si="5">SUM(H133:N133)</f>
        <v>0</v>
      </c>
      <c r="P133" s="264"/>
      <c r="Q133" s="265"/>
      <c r="R133" s="266"/>
      <c r="S133" s="266"/>
      <c r="T133" s="266"/>
      <c r="U133" s="266"/>
      <c r="V133" s="266"/>
      <c r="Z133" s="259"/>
      <c r="AA133" s="268"/>
      <c r="AB133" s="256"/>
      <c r="AC133" s="256"/>
      <c r="AD133" s="259"/>
      <c r="AE133" s="269"/>
      <c r="AF133" s="28"/>
      <c r="AG133" s="28"/>
      <c r="AH133" s="28"/>
      <c r="AI133" s="28"/>
      <c r="AJ133" s="28"/>
      <c r="AK133" s="261"/>
      <c r="AL133" s="261"/>
      <c r="AM133" s="261"/>
      <c r="AN133" s="270">
        <f t="shared" ref="AN133:AN196" si="6">SUM(Z133:AM133)</f>
        <v>0</v>
      </c>
      <c r="AO133" s="271"/>
      <c r="AP133" s="271"/>
      <c r="AQ133" s="271"/>
      <c r="AR133" s="272"/>
      <c r="AS133" s="272"/>
      <c r="AT133" s="273"/>
      <c r="AU133" s="273"/>
    </row>
    <row r="134" spans="1:47" x14ac:dyDescent="0.35">
      <c r="A134" s="23"/>
      <c r="B134" s="23"/>
      <c r="C134" s="257"/>
      <c r="D134" s="274"/>
      <c r="E134" s="23"/>
      <c r="F134" s="259"/>
      <c r="G134" s="260"/>
      <c r="H134" s="261"/>
      <c r="I134" s="262"/>
      <c r="J134" s="262"/>
      <c r="K134" s="262"/>
      <c r="L134" s="262"/>
      <c r="M134" s="262"/>
      <c r="N134" s="262"/>
      <c r="O134" s="263">
        <f t="shared" si="5"/>
        <v>0</v>
      </c>
      <c r="P134" s="264"/>
      <c r="Q134" s="265"/>
      <c r="R134" s="266"/>
      <c r="S134" s="266"/>
      <c r="T134" s="266"/>
      <c r="U134" s="266"/>
      <c r="V134" s="266"/>
      <c r="Z134" s="259"/>
      <c r="AA134" s="268"/>
      <c r="AB134" s="256"/>
      <c r="AC134" s="256"/>
      <c r="AD134" s="259"/>
      <c r="AE134" s="269"/>
      <c r="AF134" s="28"/>
      <c r="AG134" s="28"/>
      <c r="AH134" s="28"/>
      <c r="AI134" s="28"/>
      <c r="AJ134" s="28"/>
      <c r="AK134" s="261"/>
      <c r="AL134" s="261"/>
      <c r="AM134" s="261"/>
      <c r="AN134" s="270">
        <f t="shared" si="6"/>
        <v>0</v>
      </c>
      <c r="AO134" s="271"/>
      <c r="AP134" s="271"/>
      <c r="AQ134" s="271"/>
      <c r="AR134" s="272"/>
      <c r="AS134" s="272"/>
      <c r="AT134" s="273"/>
      <c r="AU134" s="273"/>
    </row>
    <row r="135" spans="1:47" x14ac:dyDescent="0.35">
      <c r="A135" s="23"/>
      <c r="B135" s="23"/>
      <c r="C135" s="257"/>
      <c r="D135" s="274"/>
      <c r="E135" s="23"/>
      <c r="F135" s="259"/>
      <c r="G135" s="260"/>
      <c r="H135" s="261"/>
      <c r="I135" s="262"/>
      <c r="J135" s="262"/>
      <c r="K135" s="262"/>
      <c r="L135" s="262"/>
      <c r="M135" s="262"/>
      <c r="N135" s="262"/>
      <c r="O135" s="263">
        <f t="shared" si="5"/>
        <v>0</v>
      </c>
      <c r="P135" s="264"/>
      <c r="Q135" s="265"/>
      <c r="R135" s="266"/>
      <c r="S135" s="266"/>
      <c r="T135" s="266"/>
      <c r="U135" s="266"/>
      <c r="V135" s="266"/>
      <c r="Z135" s="259"/>
      <c r="AA135" s="268"/>
      <c r="AB135" s="256"/>
      <c r="AC135" s="256"/>
      <c r="AD135" s="259"/>
      <c r="AE135" s="269"/>
      <c r="AF135" s="28"/>
      <c r="AG135" s="28"/>
      <c r="AH135" s="28"/>
      <c r="AI135" s="28"/>
      <c r="AJ135" s="28"/>
      <c r="AK135" s="261"/>
      <c r="AL135" s="261"/>
      <c r="AM135" s="261"/>
      <c r="AN135" s="270">
        <f t="shared" si="6"/>
        <v>0</v>
      </c>
      <c r="AO135" s="271"/>
      <c r="AP135" s="271"/>
      <c r="AQ135" s="271"/>
      <c r="AR135" s="272"/>
      <c r="AS135" s="272"/>
      <c r="AT135" s="273"/>
      <c r="AU135" s="273"/>
    </row>
    <row r="136" spans="1:47" x14ac:dyDescent="0.35">
      <c r="A136" s="23"/>
      <c r="B136" s="23"/>
      <c r="C136" s="257"/>
      <c r="D136" s="274"/>
      <c r="E136" s="23"/>
      <c r="F136" s="259"/>
      <c r="G136" s="260"/>
      <c r="H136" s="261"/>
      <c r="I136" s="262"/>
      <c r="J136" s="262"/>
      <c r="K136" s="262"/>
      <c r="L136" s="262"/>
      <c r="M136" s="262"/>
      <c r="N136" s="262"/>
      <c r="O136" s="263">
        <f t="shared" si="5"/>
        <v>0</v>
      </c>
      <c r="P136" s="264"/>
      <c r="Q136" s="265"/>
      <c r="R136" s="266"/>
      <c r="S136" s="266"/>
      <c r="T136" s="266"/>
      <c r="U136" s="266"/>
      <c r="V136" s="266"/>
      <c r="Z136" s="259"/>
      <c r="AA136" s="268"/>
      <c r="AB136" s="256"/>
      <c r="AC136" s="256"/>
      <c r="AD136" s="259"/>
      <c r="AE136" s="269"/>
      <c r="AF136" s="28"/>
      <c r="AG136" s="28"/>
      <c r="AH136" s="28"/>
      <c r="AI136" s="28"/>
      <c r="AJ136" s="28"/>
      <c r="AK136" s="261"/>
      <c r="AL136" s="261"/>
      <c r="AM136" s="261"/>
      <c r="AN136" s="270">
        <f t="shared" si="6"/>
        <v>0</v>
      </c>
      <c r="AO136" s="271"/>
      <c r="AP136" s="271"/>
      <c r="AQ136" s="271"/>
      <c r="AR136" s="272"/>
      <c r="AS136" s="272"/>
      <c r="AT136" s="273"/>
      <c r="AU136" s="273"/>
    </row>
    <row r="137" spans="1:47" x14ac:dyDescent="0.35">
      <c r="A137" s="23"/>
      <c r="B137" s="23"/>
      <c r="C137" s="257"/>
      <c r="D137" s="274"/>
      <c r="E137" s="23"/>
      <c r="F137" s="259"/>
      <c r="G137" s="260"/>
      <c r="H137" s="261"/>
      <c r="I137" s="262"/>
      <c r="J137" s="262"/>
      <c r="K137" s="262"/>
      <c r="L137" s="262"/>
      <c r="M137" s="262"/>
      <c r="N137" s="262"/>
      <c r="O137" s="263">
        <f t="shared" si="5"/>
        <v>0</v>
      </c>
      <c r="P137" s="264"/>
      <c r="Q137" s="265"/>
      <c r="R137" s="266"/>
      <c r="S137" s="266"/>
      <c r="T137" s="266"/>
      <c r="U137" s="266"/>
      <c r="V137" s="266"/>
      <c r="Z137" s="259"/>
      <c r="AA137" s="268"/>
      <c r="AB137" s="256"/>
      <c r="AC137" s="256"/>
      <c r="AD137" s="259"/>
      <c r="AE137" s="269"/>
      <c r="AF137" s="28"/>
      <c r="AG137" s="28"/>
      <c r="AH137" s="28"/>
      <c r="AI137" s="28"/>
      <c r="AJ137" s="28"/>
      <c r="AK137" s="261"/>
      <c r="AL137" s="261"/>
      <c r="AM137" s="261"/>
      <c r="AN137" s="270">
        <f t="shared" si="6"/>
        <v>0</v>
      </c>
      <c r="AO137" s="271"/>
      <c r="AP137" s="271"/>
      <c r="AQ137" s="271"/>
      <c r="AR137" s="272"/>
      <c r="AS137" s="272"/>
      <c r="AT137" s="273"/>
      <c r="AU137" s="273"/>
    </row>
    <row r="138" spans="1:47" x14ac:dyDescent="0.35">
      <c r="A138" s="23"/>
      <c r="B138" s="23"/>
      <c r="C138" s="257"/>
      <c r="D138" s="274"/>
      <c r="E138" s="23"/>
      <c r="F138" s="259"/>
      <c r="G138" s="260"/>
      <c r="H138" s="261"/>
      <c r="I138" s="262"/>
      <c r="J138" s="262"/>
      <c r="K138" s="262"/>
      <c r="L138" s="262"/>
      <c r="M138" s="262"/>
      <c r="N138" s="262"/>
      <c r="O138" s="263">
        <f t="shared" si="5"/>
        <v>0</v>
      </c>
      <c r="P138" s="264"/>
      <c r="Q138" s="265"/>
      <c r="R138" s="266"/>
      <c r="S138" s="266"/>
      <c r="T138" s="266"/>
      <c r="U138" s="266"/>
      <c r="V138" s="266"/>
      <c r="Z138" s="259"/>
      <c r="AA138" s="268"/>
      <c r="AB138" s="256"/>
      <c r="AC138" s="256"/>
      <c r="AD138" s="259"/>
      <c r="AE138" s="269"/>
      <c r="AF138" s="28"/>
      <c r="AG138" s="28"/>
      <c r="AH138" s="28"/>
      <c r="AI138" s="28"/>
      <c r="AJ138" s="28"/>
      <c r="AK138" s="261"/>
      <c r="AL138" s="261"/>
      <c r="AM138" s="261"/>
      <c r="AN138" s="270">
        <f t="shared" si="6"/>
        <v>0</v>
      </c>
      <c r="AO138" s="271"/>
      <c r="AP138" s="271"/>
      <c r="AQ138" s="271"/>
      <c r="AR138" s="272"/>
      <c r="AS138" s="272"/>
      <c r="AT138" s="273"/>
      <c r="AU138" s="273"/>
    </row>
    <row r="139" spans="1:47" x14ac:dyDescent="0.35">
      <c r="A139" s="23"/>
      <c r="B139" s="23"/>
      <c r="C139" s="257"/>
      <c r="D139" s="274"/>
      <c r="E139" s="23"/>
      <c r="F139" s="259"/>
      <c r="G139" s="260"/>
      <c r="H139" s="261"/>
      <c r="I139" s="262"/>
      <c r="J139" s="262"/>
      <c r="K139" s="262"/>
      <c r="L139" s="262"/>
      <c r="M139" s="262"/>
      <c r="N139" s="262"/>
      <c r="O139" s="263">
        <f t="shared" si="5"/>
        <v>0</v>
      </c>
      <c r="P139" s="264"/>
      <c r="Q139" s="265"/>
      <c r="R139" s="266"/>
      <c r="S139" s="266"/>
      <c r="T139" s="266"/>
      <c r="U139" s="266"/>
      <c r="V139" s="266"/>
      <c r="Z139" s="259"/>
      <c r="AA139" s="268"/>
      <c r="AB139" s="256"/>
      <c r="AC139" s="256"/>
      <c r="AD139" s="259"/>
      <c r="AE139" s="269"/>
      <c r="AF139" s="28"/>
      <c r="AG139" s="28"/>
      <c r="AH139" s="28"/>
      <c r="AI139" s="28"/>
      <c r="AJ139" s="28"/>
      <c r="AK139" s="261"/>
      <c r="AL139" s="261"/>
      <c r="AM139" s="261"/>
      <c r="AN139" s="270">
        <f t="shared" si="6"/>
        <v>0</v>
      </c>
      <c r="AO139" s="271"/>
      <c r="AP139" s="271"/>
      <c r="AQ139" s="271"/>
      <c r="AR139" s="272"/>
      <c r="AS139" s="272"/>
      <c r="AT139" s="273"/>
      <c r="AU139" s="273"/>
    </row>
    <row r="140" spans="1:47" x14ac:dyDescent="0.35">
      <c r="A140" s="23"/>
      <c r="B140" s="23"/>
      <c r="C140" s="257"/>
      <c r="D140" s="274"/>
      <c r="E140" s="23"/>
      <c r="F140" s="259"/>
      <c r="G140" s="260"/>
      <c r="H140" s="261"/>
      <c r="I140" s="262"/>
      <c r="J140" s="262"/>
      <c r="K140" s="262"/>
      <c r="L140" s="262"/>
      <c r="M140" s="262"/>
      <c r="N140" s="262"/>
      <c r="O140" s="263">
        <f t="shared" si="5"/>
        <v>0</v>
      </c>
      <c r="P140" s="264"/>
      <c r="Q140" s="265"/>
      <c r="R140" s="266"/>
      <c r="S140" s="266"/>
      <c r="T140" s="266"/>
      <c r="U140" s="266"/>
      <c r="V140" s="266"/>
      <c r="Z140" s="259"/>
      <c r="AA140" s="268"/>
      <c r="AB140" s="256"/>
      <c r="AC140" s="256"/>
      <c r="AD140" s="259"/>
      <c r="AE140" s="269"/>
      <c r="AF140" s="28"/>
      <c r="AG140" s="28"/>
      <c r="AH140" s="28"/>
      <c r="AI140" s="28"/>
      <c r="AJ140" s="28"/>
      <c r="AK140" s="261"/>
      <c r="AL140" s="261"/>
      <c r="AM140" s="261"/>
      <c r="AN140" s="270">
        <f t="shared" si="6"/>
        <v>0</v>
      </c>
      <c r="AO140" s="271"/>
      <c r="AP140" s="271"/>
      <c r="AQ140" s="271"/>
      <c r="AR140" s="272"/>
      <c r="AS140" s="272"/>
      <c r="AT140" s="273"/>
      <c r="AU140" s="273"/>
    </row>
    <row r="141" spans="1:47" x14ac:dyDescent="0.35">
      <c r="A141" s="23"/>
      <c r="B141" s="23"/>
      <c r="C141" s="257"/>
      <c r="D141" s="274"/>
      <c r="E141" s="23"/>
      <c r="F141" s="259"/>
      <c r="G141" s="260"/>
      <c r="H141" s="261"/>
      <c r="I141" s="262"/>
      <c r="J141" s="262"/>
      <c r="K141" s="262"/>
      <c r="L141" s="262"/>
      <c r="M141" s="262"/>
      <c r="N141" s="262"/>
      <c r="O141" s="263">
        <f t="shared" si="5"/>
        <v>0</v>
      </c>
      <c r="P141" s="264"/>
      <c r="Q141" s="265"/>
      <c r="R141" s="266"/>
      <c r="S141" s="266"/>
      <c r="T141" s="266"/>
      <c r="U141" s="266"/>
      <c r="V141" s="266"/>
      <c r="Z141" s="259"/>
      <c r="AA141" s="268"/>
      <c r="AB141" s="256"/>
      <c r="AC141" s="256"/>
      <c r="AD141" s="259"/>
      <c r="AE141" s="269"/>
      <c r="AF141" s="28"/>
      <c r="AG141" s="28"/>
      <c r="AH141" s="28"/>
      <c r="AI141" s="28"/>
      <c r="AJ141" s="28"/>
      <c r="AK141" s="261"/>
      <c r="AL141" s="261"/>
      <c r="AM141" s="261"/>
      <c r="AN141" s="270">
        <f t="shared" si="6"/>
        <v>0</v>
      </c>
      <c r="AO141" s="271"/>
      <c r="AP141" s="271"/>
      <c r="AQ141" s="271"/>
      <c r="AR141" s="272"/>
      <c r="AS141" s="272"/>
      <c r="AT141" s="273"/>
      <c r="AU141" s="273"/>
    </row>
    <row r="142" spans="1:47" x14ac:dyDescent="0.35">
      <c r="A142" s="23"/>
      <c r="B142" s="23"/>
      <c r="C142" s="257"/>
      <c r="D142" s="274"/>
      <c r="E142" s="23"/>
      <c r="F142" s="259"/>
      <c r="G142" s="260"/>
      <c r="H142" s="261"/>
      <c r="I142" s="262"/>
      <c r="J142" s="262"/>
      <c r="K142" s="262"/>
      <c r="L142" s="262"/>
      <c r="M142" s="262"/>
      <c r="N142" s="262"/>
      <c r="O142" s="263">
        <f t="shared" si="5"/>
        <v>0</v>
      </c>
      <c r="P142" s="264"/>
      <c r="Q142" s="265"/>
      <c r="R142" s="266"/>
      <c r="S142" s="266"/>
      <c r="T142" s="266"/>
      <c r="U142" s="266"/>
      <c r="V142" s="266"/>
      <c r="Z142" s="259"/>
      <c r="AA142" s="268"/>
      <c r="AB142" s="256"/>
      <c r="AC142" s="256"/>
      <c r="AD142" s="259"/>
      <c r="AE142" s="269"/>
      <c r="AF142" s="28"/>
      <c r="AG142" s="28"/>
      <c r="AH142" s="28"/>
      <c r="AI142" s="28"/>
      <c r="AJ142" s="28"/>
      <c r="AK142" s="261"/>
      <c r="AL142" s="261"/>
      <c r="AM142" s="261"/>
      <c r="AN142" s="270">
        <f t="shared" si="6"/>
        <v>0</v>
      </c>
      <c r="AO142" s="271"/>
      <c r="AP142" s="271"/>
      <c r="AQ142" s="271"/>
      <c r="AR142" s="272"/>
      <c r="AS142" s="272"/>
      <c r="AT142" s="273"/>
      <c r="AU142" s="273"/>
    </row>
    <row r="143" spans="1:47" x14ac:dyDescent="0.35">
      <c r="A143" s="23"/>
      <c r="B143" s="23"/>
      <c r="C143" s="257"/>
      <c r="D143" s="274"/>
      <c r="E143" s="23"/>
      <c r="F143" s="259"/>
      <c r="G143" s="260"/>
      <c r="H143" s="261"/>
      <c r="I143" s="262"/>
      <c r="J143" s="262"/>
      <c r="K143" s="262"/>
      <c r="L143" s="262"/>
      <c r="M143" s="262"/>
      <c r="N143" s="262"/>
      <c r="O143" s="263">
        <f t="shared" si="5"/>
        <v>0</v>
      </c>
      <c r="P143" s="264"/>
      <c r="Q143" s="265"/>
      <c r="R143" s="266"/>
      <c r="S143" s="266"/>
      <c r="T143" s="266"/>
      <c r="U143" s="266"/>
      <c r="V143" s="266"/>
      <c r="Z143" s="259"/>
      <c r="AA143" s="268"/>
      <c r="AB143" s="256"/>
      <c r="AC143" s="256"/>
      <c r="AD143" s="259"/>
      <c r="AE143" s="269"/>
      <c r="AF143" s="28"/>
      <c r="AG143" s="28"/>
      <c r="AH143" s="28"/>
      <c r="AI143" s="28"/>
      <c r="AJ143" s="28"/>
      <c r="AK143" s="261"/>
      <c r="AL143" s="261"/>
      <c r="AM143" s="261"/>
      <c r="AN143" s="270">
        <f t="shared" si="6"/>
        <v>0</v>
      </c>
      <c r="AO143" s="271"/>
      <c r="AP143" s="271"/>
      <c r="AQ143" s="271"/>
      <c r="AR143" s="272"/>
      <c r="AS143" s="272"/>
      <c r="AT143" s="273"/>
      <c r="AU143" s="273"/>
    </row>
    <row r="144" spans="1:47" x14ac:dyDescent="0.35">
      <c r="A144" s="23"/>
      <c r="B144" s="23"/>
      <c r="C144" s="257"/>
      <c r="D144" s="274"/>
      <c r="E144" s="23"/>
      <c r="F144" s="259"/>
      <c r="G144" s="260"/>
      <c r="H144" s="261"/>
      <c r="I144" s="262"/>
      <c r="J144" s="262"/>
      <c r="K144" s="262"/>
      <c r="L144" s="262"/>
      <c r="M144" s="262"/>
      <c r="N144" s="262"/>
      <c r="O144" s="263">
        <f t="shared" si="5"/>
        <v>0</v>
      </c>
      <c r="P144" s="264"/>
      <c r="Q144" s="265"/>
      <c r="R144" s="266"/>
      <c r="S144" s="266"/>
      <c r="T144" s="266"/>
      <c r="U144" s="266"/>
      <c r="V144" s="266"/>
      <c r="Z144" s="259"/>
      <c r="AA144" s="268"/>
      <c r="AB144" s="256"/>
      <c r="AC144" s="256"/>
      <c r="AD144" s="259"/>
      <c r="AE144" s="269"/>
      <c r="AF144" s="28"/>
      <c r="AG144" s="28"/>
      <c r="AH144" s="28"/>
      <c r="AI144" s="28"/>
      <c r="AJ144" s="28"/>
      <c r="AK144" s="261"/>
      <c r="AL144" s="261"/>
      <c r="AM144" s="261"/>
      <c r="AN144" s="270">
        <f t="shared" si="6"/>
        <v>0</v>
      </c>
      <c r="AO144" s="271"/>
      <c r="AP144" s="271"/>
      <c r="AQ144" s="271"/>
      <c r="AR144" s="272"/>
      <c r="AS144" s="272"/>
      <c r="AT144" s="273"/>
      <c r="AU144" s="273"/>
    </row>
    <row r="145" spans="1:47" x14ac:dyDescent="0.35">
      <c r="A145" s="23"/>
      <c r="B145" s="23"/>
      <c r="C145" s="257"/>
      <c r="D145" s="274"/>
      <c r="E145" s="23"/>
      <c r="F145" s="259"/>
      <c r="G145" s="260"/>
      <c r="H145" s="261"/>
      <c r="I145" s="262"/>
      <c r="J145" s="262"/>
      <c r="K145" s="262"/>
      <c r="L145" s="262"/>
      <c r="M145" s="262"/>
      <c r="N145" s="262"/>
      <c r="O145" s="263">
        <f t="shared" si="5"/>
        <v>0</v>
      </c>
      <c r="P145" s="264"/>
      <c r="Q145" s="265"/>
      <c r="R145" s="266"/>
      <c r="S145" s="266"/>
      <c r="T145" s="266"/>
      <c r="U145" s="266"/>
      <c r="V145" s="266"/>
      <c r="Z145" s="259"/>
      <c r="AA145" s="268"/>
      <c r="AB145" s="256"/>
      <c r="AC145" s="256"/>
      <c r="AD145" s="259"/>
      <c r="AE145" s="269"/>
      <c r="AF145" s="28"/>
      <c r="AG145" s="28"/>
      <c r="AH145" s="28"/>
      <c r="AI145" s="28"/>
      <c r="AJ145" s="28"/>
      <c r="AK145" s="261"/>
      <c r="AL145" s="261"/>
      <c r="AM145" s="261"/>
      <c r="AN145" s="270">
        <f t="shared" si="6"/>
        <v>0</v>
      </c>
      <c r="AO145" s="271"/>
      <c r="AP145" s="271"/>
      <c r="AQ145" s="271"/>
      <c r="AR145" s="272"/>
      <c r="AS145" s="272"/>
      <c r="AT145" s="273"/>
      <c r="AU145" s="273"/>
    </row>
    <row r="146" spans="1:47" x14ac:dyDescent="0.35">
      <c r="A146" s="23"/>
      <c r="B146" s="23"/>
      <c r="C146" s="257"/>
      <c r="D146" s="274"/>
      <c r="E146" s="23"/>
      <c r="F146" s="259"/>
      <c r="G146" s="260"/>
      <c r="H146" s="261"/>
      <c r="I146" s="262"/>
      <c r="J146" s="262"/>
      <c r="K146" s="262"/>
      <c r="L146" s="262"/>
      <c r="M146" s="262"/>
      <c r="N146" s="262"/>
      <c r="O146" s="263">
        <f t="shared" si="5"/>
        <v>0</v>
      </c>
      <c r="P146" s="264"/>
      <c r="Q146" s="265"/>
      <c r="R146" s="266"/>
      <c r="S146" s="266"/>
      <c r="T146" s="266"/>
      <c r="U146" s="266"/>
      <c r="V146" s="266"/>
      <c r="Z146" s="259"/>
      <c r="AA146" s="268"/>
      <c r="AB146" s="256"/>
      <c r="AC146" s="256"/>
      <c r="AD146" s="259"/>
      <c r="AE146" s="269"/>
      <c r="AF146" s="28"/>
      <c r="AG146" s="28"/>
      <c r="AH146" s="28"/>
      <c r="AI146" s="28"/>
      <c r="AJ146" s="28"/>
      <c r="AK146" s="261"/>
      <c r="AL146" s="261"/>
      <c r="AM146" s="261"/>
      <c r="AN146" s="270">
        <f t="shared" si="6"/>
        <v>0</v>
      </c>
      <c r="AO146" s="271"/>
      <c r="AP146" s="271"/>
      <c r="AQ146" s="271"/>
      <c r="AR146" s="272"/>
      <c r="AS146" s="272"/>
      <c r="AT146" s="273"/>
      <c r="AU146" s="273"/>
    </row>
    <row r="147" spans="1:47" x14ac:dyDescent="0.35">
      <c r="A147" s="23"/>
      <c r="B147" s="23"/>
      <c r="C147" s="257"/>
      <c r="D147" s="274"/>
      <c r="E147" s="23"/>
      <c r="F147" s="259"/>
      <c r="G147" s="260"/>
      <c r="H147" s="261"/>
      <c r="I147" s="262"/>
      <c r="J147" s="262"/>
      <c r="K147" s="262"/>
      <c r="L147" s="262"/>
      <c r="M147" s="262"/>
      <c r="N147" s="262"/>
      <c r="O147" s="263">
        <f t="shared" si="5"/>
        <v>0</v>
      </c>
      <c r="P147" s="264"/>
      <c r="Q147" s="265"/>
      <c r="R147" s="266"/>
      <c r="S147" s="266"/>
      <c r="T147" s="266"/>
      <c r="U147" s="266"/>
      <c r="V147" s="266"/>
      <c r="Z147" s="259"/>
      <c r="AA147" s="268"/>
      <c r="AB147" s="256"/>
      <c r="AC147" s="256"/>
      <c r="AD147" s="259"/>
      <c r="AE147" s="269"/>
      <c r="AF147" s="28"/>
      <c r="AG147" s="28"/>
      <c r="AH147" s="28"/>
      <c r="AI147" s="28"/>
      <c r="AJ147" s="28"/>
      <c r="AK147" s="261"/>
      <c r="AL147" s="261"/>
      <c r="AM147" s="261"/>
      <c r="AN147" s="270">
        <f t="shared" si="6"/>
        <v>0</v>
      </c>
      <c r="AO147" s="271"/>
      <c r="AP147" s="271"/>
      <c r="AQ147" s="271"/>
      <c r="AR147" s="272"/>
      <c r="AS147" s="272"/>
      <c r="AT147" s="273"/>
      <c r="AU147" s="273"/>
    </row>
    <row r="148" spans="1:47" x14ac:dyDescent="0.35">
      <c r="A148" s="23"/>
      <c r="B148" s="23"/>
      <c r="C148" s="257"/>
      <c r="D148" s="274"/>
      <c r="E148" s="23"/>
      <c r="F148" s="259"/>
      <c r="G148" s="260"/>
      <c r="H148" s="261"/>
      <c r="I148" s="262"/>
      <c r="J148" s="262"/>
      <c r="K148" s="262"/>
      <c r="L148" s="262"/>
      <c r="M148" s="262"/>
      <c r="N148" s="262"/>
      <c r="O148" s="263">
        <f t="shared" si="5"/>
        <v>0</v>
      </c>
      <c r="P148" s="264"/>
      <c r="Q148" s="265"/>
      <c r="R148" s="266"/>
      <c r="S148" s="266"/>
      <c r="T148" s="266"/>
      <c r="U148" s="266"/>
      <c r="V148" s="266"/>
      <c r="Z148" s="259"/>
      <c r="AA148" s="268"/>
      <c r="AB148" s="256"/>
      <c r="AC148" s="256"/>
      <c r="AD148" s="259"/>
      <c r="AE148" s="269"/>
      <c r="AF148" s="28"/>
      <c r="AG148" s="28"/>
      <c r="AH148" s="28"/>
      <c r="AI148" s="28"/>
      <c r="AJ148" s="28"/>
      <c r="AK148" s="261"/>
      <c r="AL148" s="261"/>
      <c r="AM148" s="261"/>
      <c r="AN148" s="270">
        <f t="shared" si="6"/>
        <v>0</v>
      </c>
      <c r="AO148" s="271"/>
      <c r="AP148" s="271"/>
      <c r="AQ148" s="271"/>
      <c r="AR148" s="272"/>
      <c r="AS148" s="272"/>
      <c r="AT148" s="273"/>
      <c r="AU148" s="273"/>
    </row>
    <row r="149" spans="1:47" x14ac:dyDescent="0.35">
      <c r="A149" s="23"/>
      <c r="B149" s="23"/>
      <c r="C149" s="257"/>
      <c r="D149" s="274"/>
      <c r="E149" s="23"/>
      <c r="F149" s="259"/>
      <c r="G149" s="260"/>
      <c r="H149" s="261"/>
      <c r="I149" s="262"/>
      <c r="J149" s="262"/>
      <c r="K149" s="262"/>
      <c r="L149" s="262"/>
      <c r="M149" s="262"/>
      <c r="N149" s="262"/>
      <c r="O149" s="263">
        <f t="shared" si="5"/>
        <v>0</v>
      </c>
      <c r="P149" s="264"/>
      <c r="Q149" s="265"/>
      <c r="R149" s="266"/>
      <c r="S149" s="266"/>
      <c r="T149" s="266"/>
      <c r="U149" s="266"/>
      <c r="V149" s="266"/>
      <c r="Z149" s="259"/>
      <c r="AA149" s="268"/>
      <c r="AB149" s="256"/>
      <c r="AC149" s="256"/>
      <c r="AD149" s="259"/>
      <c r="AE149" s="269"/>
      <c r="AF149" s="28"/>
      <c r="AG149" s="28"/>
      <c r="AH149" s="28"/>
      <c r="AI149" s="28"/>
      <c r="AJ149" s="28"/>
      <c r="AK149" s="261"/>
      <c r="AL149" s="261"/>
      <c r="AM149" s="261"/>
      <c r="AN149" s="270">
        <f t="shared" si="6"/>
        <v>0</v>
      </c>
      <c r="AO149" s="271"/>
      <c r="AP149" s="271"/>
      <c r="AQ149" s="271"/>
      <c r="AR149" s="272"/>
      <c r="AS149" s="272"/>
      <c r="AT149" s="273"/>
      <c r="AU149" s="273"/>
    </row>
    <row r="150" spans="1:47" x14ac:dyDescent="0.35">
      <c r="A150" s="23"/>
      <c r="B150" s="23"/>
      <c r="C150" s="257"/>
      <c r="D150" s="274"/>
      <c r="E150" s="23"/>
      <c r="F150" s="259"/>
      <c r="G150" s="260"/>
      <c r="H150" s="261"/>
      <c r="I150" s="262"/>
      <c r="J150" s="262"/>
      <c r="K150" s="262"/>
      <c r="L150" s="262"/>
      <c r="M150" s="262"/>
      <c r="N150" s="262"/>
      <c r="O150" s="263">
        <f t="shared" si="5"/>
        <v>0</v>
      </c>
      <c r="P150" s="264"/>
      <c r="Q150" s="265"/>
      <c r="R150" s="266"/>
      <c r="S150" s="266"/>
      <c r="T150" s="266"/>
      <c r="U150" s="266"/>
      <c r="V150" s="266"/>
      <c r="Z150" s="259"/>
      <c r="AA150" s="268"/>
      <c r="AB150" s="256"/>
      <c r="AC150" s="256"/>
      <c r="AD150" s="259"/>
      <c r="AE150" s="269"/>
      <c r="AF150" s="28"/>
      <c r="AG150" s="28"/>
      <c r="AH150" s="28"/>
      <c r="AI150" s="28"/>
      <c r="AJ150" s="28"/>
      <c r="AK150" s="261"/>
      <c r="AL150" s="261"/>
      <c r="AM150" s="261"/>
      <c r="AN150" s="270">
        <f t="shared" si="6"/>
        <v>0</v>
      </c>
      <c r="AO150" s="271"/>
      <c r="AP150" s="271"/>
      <c r="AQ150" s="271"/>
      <c r="AR150" s="272"/>
      <c r="AS150" s="272"/>
      <c r="AT150" s="273"/>
      <c r="AU150" s="273"/>
    </row>
    <row r="151" spans="1:47" x14ac:dyDescent="0.35">
      <c r="A151" s="23"/>
      <c r="B151" s="23"/>
      <c r="C151" s="257"/>
      <c r="D151" s="274"/>
      <c r="E151" s="23"/>
      <c r="F151" s="259"/>
      <c r="G151" s="260"/>
      <c r="H151" s="261"/>
      <c r="I151" s="262"/>
      <c r="J151" s="262"/>
      <c r="K151" s="262"/>
      <c r="L151" s="262"/>
      <c r="M151" s="262"/>
      <c r="N151" s="262"/>
      <c r="O151" s="263">
        <f t="shared" si="5"/>
        <v>0</v>
      </c>
      <c r="P151" s="264"/>
      <c r="Q151" s="265"/>
      <c r="R151" s="266"/>
      <c r="S151" s="266"/>
      <c r="T151" s="266"/>
      <c r="U151" s="266"/>
      <c r="V151" s="266"/>
      <c r="Z151" s="259"/>
      <c r="AA151" s="268"/>
      <c r="AB151" s="256"/>
      <c r="AC151" s="256"/>
      <c r="AD151" s="259"/>
      <c r="AE151" s="269"/>
      <c r="AF151" s="28"/>
      <c r="AG151" s="28"/>
      <c r="AH151" s="28"/>
      <c r="AI151" s="28"/>
      <c r="AJ151" s="28"/>
      <c r="AK151" s="261"/>
      <c r="AL151" s="261"/>
      <c r="AM151" s="261"/>
      <c r="AN151" s="270">
        <f t="shared" si="6"/>
        <v>0</v>
      </c>
      <c r="AO151" s="271"/>
      <c r="AP151" s="271"/>
      <c r="AQ151" s="271"/>
      <c r="AR151" s="272"/>
      <c r="AS151" s="272"/>
      <c r="AT151" s="273"/>
      <c r="AU151" s="273"/>
    </row>
    <row r="152" spans="1:47" x14ac:dyDescent="0.35">
      <c r="A152" s="23"/>
      <c r="B152" s="23"/>
      <c r="C152" s="257"/>
      <c r="D152" s="274"/>
      <c r="E152" s="23"/>
      <c r="F152" s="259"/>
      <c r="G152" s="260"/>
      <c r="H152" s="261"/>
      <c r="I152" s="262"/>
      <c r="J152" s="262"/>
      <c r="K152" s="262"/>
      <c r="L152" s="262"/>
      <c r="M152" s="262"/>
      <c r="N152" s="262"/>
      <c r="O152" s="263">
        <f t="shared" si="5"/>
        <v>0</v>
      </c>
      <c r="P152" s="264"/>
      <c r="Q152" s="265"/>
      <c r="R152" s="266"/>
      <c r="S152" s="266"/>
      <c r="T152" s="266"/>
      <c r="U152" s="266"/>
      <c r="V152" s="266"/>
      <c r="Z152" s="259"/>
      <c r="AA152" s="268"/>
      <c r="AB152" s="256"/>
      <c r="AC152" s="256"/>
      <c r="AD152" s="259"/>
      <c r="AE152" s="269"/>
      <c r="AF152" s="28"/>
      <c r="AG152" s="28"/>
      <c r="AH152" s="28"/>
      <c r="AI152" s="28"/>
      <c r="AJ152" s="28"/>
      <c r="AK152" s="261"/>
      <c r="AL152" s="261"/>
      <c r="AM152" s="261"/>
      <c r="AN152" s="270">
        <f t="shared" si="6"/>
        <v>0</v>
      </c>
      <c r="AO152" s="271"/>
      <c r="AP152" s="271"/>
      <c r="AQ152" s="271"/>
      <c r="AR152" s="272"/>
      <c r="AS152" s="272"/>
      <c r="AT152" s="273"/>
      <c r="AU152" s="273"/>
    </row>
    <row r="153" spans="1:47" x14ac:dyDescent="0.35">
      <c r="A153" s="23"/>
      <c r="B153" s="23"/>
      <c r="C153" s="257"/>
      <c r="D153" s="274"/>
      <c r="E153" s="23"/>
      <c r="F153" s="259"/>
      <c r="G153" s="260"/>
      <c r="H153" s="261"/>
      <c r="I153" s="262"/>
      <c r="J153" s="262"/>
      <c r="K153" s="262"/>
      <c r="L153" s="262"/>
      <c r="M153" s="262"/>
      <c r="N153" s="262"/>
      <c r="O153" s="263">
        <f t="shared" si="5"/>
        <v>0</v>
      </c>
      <c r="P153" s="264"/>
      <c r="Q153" s="265"/>
      <c r="R153" s="266"/>
      <c r="S153" s="266"/>
      <c r="T153" s="266"/>
      <c r="U153" s="266"/>
      <c r="V153" s="266"/>
      <c r="Z153" s="259"/>
      <c r="AA153" s="268"/>
      <c r="AB153" s="256"/>
      <c r="AC153" s="256"/>
      <c r="AD153" s="259"/>
      <c r="AE153" s="269"/>
      <c r="AF153" s="28"/>
      <c r="AG153" s="28"/>
      <c r="AH153" s="28"/>
      <c r="AI153" s="28"/>
      <c r="AJ153" s="28"/>
      <c r="AK153" s="261"/>
      <c r="AL153" s="261"/>
      <c r="AM153" s="261"/>
      <c r="AN153" s="270">
        <f t="shared" si="6"/>
        <v>0</v>
      </c>
      <c r="AO153" s="271"/>
      <c r="AP153" s="271"/>
      <c r="AQ153" s="271"/>
      <c r="AR153" s="272"/>
      <c r="AS153" s="272"/>
      <c r="AT153" s="273"/>
      <c r="AU153" s="273"/>
    </row>
    <row r="154" spans="1:47" x14ac:dyDescent="0.35">
      <c r="A154" s="23"/>
      <c r="B154" s="23"/>
      <c r="C154" s="257"/>
      <c r="D154" s="274"/>
      <c r="E154" s="23"/>
      <c r="F154" s="259"/>
      <c r="G154" s="260"/>
      <c r="H154" s="261"/>
      <c r="I154" s="262"/>
      <c r="J154" s="262"/>
      <c r="K154" s="262"/>
      <c r="L154" s="262"/>
      <c r="M154" s="262"/>
      <c r="N154" s="262"/>
      <c r="O154" s="263">
        <f t="shared" si="5"/>
        <v>0</v>
      </c>
      <c r="P154" s="264"/>
      <c r="Q154" s="265"/>
      <c r="R154" s="266"/>
      <c r="S154" s="266"/>
      <c r="T154" s="266"/>
      <c r="U154" s="266"/>
      <c r="V154" s="266"/>
      <c r="Z154" s="259"/>
      <c r="AA154" s="268"/>
      <c r="AB154" s="256"/>
      <c r="AC154" s="256"/>
      <c r="AD154" s="259"/>
      <c r="AE154" s="269"/>
      <c r="AF154" s="28"/>
      <c r="AG154" s="28"/>
      <c r="AH154" s="28"/>
      <c r="AI154" s="28"/>
      <c r="AJ154" s="28"/>
      <c r="AK154" s="261"/>
      <c r="AL154" s="261"/>
      <c r="AM154" s="261"/>
      <c r="AN154" s="270">
        <f t="shared" si="6"/>
        <v>0</v>
      </c>
      <c r="AO154" s="271"/>
      <c r="AP154" s="271"/>
      <c r="AQ154" s="271"/>
      <c r="AR154" s="272"/>
      <c r="AS154" s="272"/>
      <c r="AT154" s="273"/>
      <c r="AU154" s="273"/>
    </row>
    <row r="155" spans="1:47" x14ac:dyDescent="0.35">
      <c r="A155" s="23"/>
      <c r="B155" s="23"/>
      <c r="C155" s="257"/>
      <c r="D155" s="274"/>
      <c r="E155" s="23"/>
      <c r="F155" s="259"/>
      <c r="G155" s="260"/>
      <c r="H155" s="261"/>
      <c r="I155" s="262"/>
      <c r="J155" s="262"/>
      <c r="K155" s="262"/>
      <c r="L155" s="262"/>
      <c r="M155" s="262"/>
      <c r="N155" s="262"/>
      <c r="O155" s="263">
        <f t="shared" si="5"/>
        <v>0</v>
      </c>
      <c r="P155" s="264"/>
      <c r="Q155" s="265"/>
      <c r="R155" s="266"/>
      <c r="S155" s="266"/>
      <c r="T155" s="266"/>
      <c r="U155" s="266"/>
      <c r="V155" s="266"/>
      <c r="Z155" s="259"/>
      <c r="AA155" s="268"/>
      <c r="AB155" s="256"/>
      <c r="AC155" s="256"/>
      <c r="AD155" s="259"/>
      <c r="AE155" s="269"/>
      <c r="AF155" s="28"/>
      <c r="AG155" s="28"/>
      <c r="AH155" s="28"/>
      <c r="AI155" s="28"/>
      <c r="AJ155" s="28"/>
      <c r="AK155" s="261"/>
      <c r="AL155" s="261"/>
      <c r="AM155" s="261"/>
      <c r="AN155" s="270">
        <f t="shared" si="6"/>
        <v>0</v>
      </c>
      <c r="AO155" s="271"/>
      <c r="AP155" s="271"/>
      <c r="AQ155" s="271"/>
      <c r="AR155" s="272"/>
      <c r="AS155" s="272"/>
      <c r="AT155" s="273"/>
      <c r="AU155" s="273"/>
    </row>
    <row r="156" spans="1:47" x14ac:dyDescent="0.35">
      <c r="A156" s="23"/>
      <c r="B156" s="23"/>
      <c r="C156" s="257"/>
      <c r="D156" s="274"/>
      <c r="E156" s="23"/>
      <c r="F156" s="259"/>
      <c r="G156" s="260"/>
      <c r="H156" s="261"/>
      <c r="I156" s="262"/>
      <c r="J156" s="262"/>
      <c r="K156" s="262"/>
      <c r="L156" s="262"/>
      <c r="M156" s="262"/>
      <c r="N156" s="262"/>
      <c r="O156" s="263">
        <f t="shared" si="5"/>
        <v>0</v>
      </c>
      <c r="P156" s="264"/>
      <c r="Q156" s="265"/>
      <c r="R156" s="266"/>
      <c r="S156" s="266"/>
      <c r="T156" s="266"/>
      <c r="U156" s="266"/>
      <c r="V156" s="266"/>
      <c r="Z156" s="259"/>
      <c r="AA156" s="268"/>
      <c r="AB156" s="256"/>
      <c r="AC156" s="256"/>
      <c r="AD156" s="259"/>
      <c r="AE156" s="269"/>
      <c r="AF156" s="28"/>
      <c r="AG156" s="28"/>
      <c r="AH156" s="28"/>
      <c r="AI156" s="28"/>
      <c r="AJ156" s="28"/>
      <c r="AK156" s="261"/>
      <c r="AL156" s="261"/>
      <c r="AM156" s="261"/>
      <c r="AN156" s="270">
        <f t="shared" si="6"/>
        <v>0</v>
      </c>
      <c r="AO156" s="271"/>
      <c r="AP156" s="271"/>
      <c r="AQ156" s="271"/>
      <c r="AR156" s="272"/>
      <c r="AS156" s="272"/>
      <c r="AT156" s="273"/>
      <c r="AU156" s="273"/>
    </row>
    <row r="157" spans="1:47" x14ac:dyDescent="0.35">
      <c r="A157" s="23"/>
      <c r="B157" s="23"/>
      <c r="C157" s="257"/>
      <c r="D157" s="274"/>
      <c r="E157" s="23"/>
      <c r="F157" s="259"/>
      <c r="G157" s="260"/>
      <c r="H157" s="261"/>
      <c r="I157" s="262"/>
      <c r="J157" s="262"/>
      <c r="K157" s="262"/>
      <c r="L157" s="262"/>
      <c r="M157" s="262"/>
      <c r="N157" s="262"/>
      <c r="O157" s="263">
        <f t="shared" si="5"/>
        <v>0</v>
      </c>
      <c r="P157" s="264"/>
      <c r="Q157" s="265"/>
      <c r="R157" s="266"/>
      <c r="S157" s="266"/>
      <c r="T157" s="266"/>
      <c r="U157" s="266"/>
      <c r="V157" s="266"/>
      <c r="Z157" s="259"/>
      <c r="AA157" s="268"/>
      <c r="AB157" s="256"/>
      <c r="AC157" s="256"/>
      <c r="AD157" s="259"/>
      <c r="AE157" s="269"/>
      <c r="AF157" s="28"/>
      <c r="AG157" s="28"/>
      <c r="AH157" s="28"/>
      <c r="AI157" s="28"/>
      <c r="AJ157" s="28"/>
      <c r="AK157" s="261"/>
      <c r="AL157" s="261"/>
      <c r="AM157" s="261"/>
      <c r="AN157" s="270">
        <f t="shared" si="6"/>
        <v>0</v>
      </c>
      <c r="AO157" s="271"/>
      <c r="AP157" s="271"/>
      <c r="AQ157" s="271"/>
      <c r="AR157" s="272"/>
      <c r="AS157" s="272"/>
      <c r="AT157" s="273"/>
      <c r="AU157" s="273"/>
    </row>
    <row r="158" spans="1:47" x14ac:dyDescent="0.35">
      <c r="A158" s="23"/>
      <c r="B158" s="23"/>
      <c r="C158" s="257"/>
      <c r="D158" s="274"/>
      <c r="E158" s="23"/>
      <c r="F158" s="259"/>
      <c r="G158" s="260"/>
      <c r="H158" s="261"/>
      <c r="I158" s="262"/>
      <c r="J158" s="262"/>
      <c r="K158" s="262"/>
      <c r="L158" s="262"/>
      <c r="M158" s="262"/>
      <c r="N158" s="262"/>
      <c r="O158" s="263">
        <f t="shared" si="5"/>
        <v>0</v>
      </c>
      <c r="P158" s="264"/>
      <c r="Q158" s="265"/>
      <c r="R158" s="266"/>
      <c r="S158" s="266"/>
      <c r="T158" s="266"/>
      <c r="U158" s="266"/>
      <c r="V158" s="266"/>
      <c r="Z158" s="259"/>
      <c r="AA158" s="268"/>
      <c r="AB158" s="256"/>
      <c r="AC158" s="256"/>
      <c r="AD158" s="259"/>
      <c r="AE158" s="269"/>
      <c r="AF158" s="28"/>
      <c r="AG158" s="28"/>
      <c r="AH158" s="28"/>
      <c r="AI158" s="28"/>
      <c r="AJ158" s="28"/>
      <c r="AK158" s="261"/>
      <c r="AL158" s="261"/>
      <c r="AM158" s="261"/>
      <c r="AN158" s="270">
        <f t="shared" si="6"/>
        <v>0</v>
      </c>
      <c r="AO158" s="271"/>
      <c r="AP158" s="271"/>
      <c r="AQ158" s="271"/>
      <c r="AR158" s="272"/>
      <c r="AS158" s="272"/>
      <c r="AT158" s="273"/>
      <c r="AU158" s="273"/>
    </row>
    <row r="159" spans="1:47" x14ac:dyDescent="0.35">
      <c r="A159" s="23"/>
      <c r="B159" s="23"/>
      <c r="C159" s="257"/>
      <c r="D159" s="274"/>
      <c r="E159" s="23"/>
      <c r="F159" s="259"/>
      <c r="G159" s="260"/>
      <c r="H159" s="261"/>
      <c r="I159" s="262"/>
      <c r="J159" s="262"/>
      <c r="K159" s="262"/>
      <c r="L159" s="262"/>
      <c r="M159" s="262"/>
      <c r="N159" s="262"/>
      <c r="O159" s="263">
        <f t="shared" si="5"/>
        <v>0</v>
      </c>
      <c r="P159" s="264"/>
      <c r="Q159" s="265"/>
      <c r="R159" s="266"/>
      <c r="S159" s="266"/>
      <c r="T159" s="266"/>
      <c r="U159" s="266"/>
      <c r="V159" s="266"/>
      <c r="Z159" s="259"/>
      <c r="AA159" s="268"/>
      <c r="AB159" s="256"/>
      <c r="AC159" s="256"/>
      <c r="AD159" s="259"/>
      <c r="AE159" s="269"/>
      <c r="AF159" s="28"/>
      <c r="AG159" s="28"/>
      <c r="AH159" s="28"/>
      <c r="AI159" s="28"/>
      <c r="AJ159" s="28"/>
      <c r="AK159" s="261"/>
      <c r="AL159" s="261"/>
      <c r="AM159" s="261"/>
      <c r="AN159" s="270">
        <f t="shared" si="6"/>
        <v>0</v>
      </c>
      <c r="AO159" s="271"/>
      <c r="AP159" s="271"/>
      <c r="AQ159" s="271"/>
      <c r="AR159" s="272"/>
      <c r="AS159" s="272"/>
      <c r="AT159" s="273"/>
      <c r="AU159" s="273"/>
    </row>
    <row r="160" spans="1:47" x14ac:dyDescent="0.35">
      <c r="A160" s="23"/>
      <c r="B160" s="23"/>
      <c r="C160" s="257"/>
      <c r="D160" s="274"/>
      <c r="E160" s="23"/>
      <c r="F160" s="259"/>
      <c r="G160" s="260"/>
      <c r="H160" s="261"/>
      <c r="I160" s="262"/>
      <c r="J160" s="262"/>
      <c r="K160" s="262"/>
      <c r="L160" s="262"/>
      <c r="M160" s="262"/>
      <c r="N160" s="262"/>
      <c r="O160" s="263">
        <f t="shared" si="5"/>
        <v>0</v>
      </c>
      <c r="P160" s="264"/>
      <c r="Q160" s="265"/>
      <c r="R160" s="266"/>
      <c r="S160" s="266"/>
      <c r="T160" s="266"/>
      <c r="U160" s="266"/>
      <c r="V160" s="266"/>
      <c r="Z160" s="259"/>
      <c r="AA160" s="268"/>
      <c r="AB160" s="256"/>
      <c r="AC160" s="256"/>
      <c r="AD160" s="259"/>
      <c r="AE160" s="269"/>
      <c r="AF160" s="28"/>
      <c r="AG160" s="28"/>
      <c r="AH160" s="28"/>
      <c r="AI160" s="28"/>
      <c r="AJ160" s="28"/>
      <c r="AK160" s="261"/>
      <c r="AL160" s="261"/>
      <c r="AM160" s="261"/>
      <c r="AN160" s="270">
        <f t="shared" si="6"/>
        <v>0</v>
      </c>
      <c r="AO160" s="271"/>
      <c r="AP160" s="271"/>
      <c r="AQ160" s="271"/>
      <c r="AR160" s="272"/>
      <c r="AS160" s="272"/>
      <c r="AT160" s="273"/>
      <c r="AU160" s="273"/>
    </row>
    <row r="161" spans="1:47" x14ac:dyDescent="0.35">
      <c r="A161" s="23"/>
      <c r="B161" s="23"/>
      <c r="C161" s="257"/>
      <c r="D161" s="274"/>
      <c r="E161" s="23"/>
      <c r="F161" s="259"/>
      <c r="G161" s="260"/>
      <c r="H161" s="261"/>
      <c r="I161" s="262"/>
      <c r="J161" s="262"/>
      <c r="K161" s="262"/>
      <c r="L161" s="262"/>
      <c r="M161" s="262"/>
      <c r="N161" s="262"/>
      <c r="O161" s="263">
        <f t="shared" si="5"/>
        <v>0</v>
      </c>
      <c r="P161" s="264"/>
      <c r="Q161" s="265"/>
      <c r="R161" s="266"/>
      <c r="S161" s="266"/>
      <c r="T161" s="266"/>
      <c r="U161" s="266"/>
      <c r="V161" s="266"/>
      <c r="Z161" s="259"/>
      <c r="AA161" s="268"/>
      <c r="AB161" s="256"/>
      <c r="AC161" s="256"/>
      <c r="AD161" s="259"/>
      <c r="AE161" s="269"/>
      <c r="AF161" s="28"/>
      <c r="AG161" s="28"/>
      <c r="AH161" s="28"/>
      <c r="AI161" s="28"/>
      <c r="AJ161" s="28"/>
      <c r="AK161" s="261"/>
      <c r="AL161" s="261"/>
      <c r="AM161" s="261"/>
      <c r="AN161" s="270">
        <f t="shared" si="6"/>
        <v>0</v>
      </c>
      <c r="AO161" s="271"/>
      <c r="AP161" s="271"/>
      <c r="AQ161" s="271"/>
      <c r="AR161" s="272"/>
      <c r="AS161" s="272"/>
      <c r="AT161" s="273"/>
      <c r="AU161" s="273"/>
    </row>
    <row r="162" spans="1:47" x14ac:dyDescent="0.35">
      <c r="A162" s="23"/>
      <c r="B162" s="23"/>
      <c r="C162" s="257"/>
      <c r="D162" s="274"/>
      <c r="E162" s="23"/>
      <c r="F162" s="259"/>
      <c r="G162" s="260"/>
      <c r="H162" s="261"/>
      <c r="I162" s="262"/>
      <c r="J162" s="262"/>
      <c r="K162" s="262"/>
      <c r="L162" s="262"/>
      <c r="M162" s="262"/>
      <c r="N162" s="262"/>
      <c r="O162" s="263">
        <f t="shared" si="5"/>
        <v>0</v>
      </c>
      <c r="P162" s="264"/>
      <c r="Q162" s="265"/>
      <c r="R162" s="266"/>
      <c r="S162" s="266"/>
      <c r="T162" s="266"/>
      <c r="U162" s="266"/>
      <c r="V162" s="266"/>
      <c r="Z162" s="259"/>
      <c r="AA162" s="268"/>
      <c r="AB162" s="256"/>
      <c r="AC162" s="256"/>
      <c r="AD162" s="259"/>
      <c r="AE162" s="269"/>
      <c r="AF162" s="28"/>
      <c r="AG162" s="28"/>
      <c r="AH162" s="28"/>
      <c r="AI162" s="28"/>
      <c r="AJ162" s="28"/>
      <c r="AK162" s="261"/>
      <c r="AL162" s="261"/>
      <c r="AM162" s="261"/>
      <c r="AN162" s="270">
        <f t="shared" si="6"/>
        <v>0</v>
      </c>
      <c r="AO162" s="271"/>
      <c r="AP162" s="271"/>
      <c r="AQ162" s="271"/>
      <c r="AR162" s="272"/>
      <c r="AS162" s="272"/>
      <c r="AT162" s="273"/>
      <c r="AU162" s="273"/>
    </row>
    <row r="163" spans="1:47" x14ac:dyDescent="0.35">
      <c r="A163" s="23"/>
      <c r="B163" s="23"/>
      <c r="C163" s="257"/>
      <c r="D163" s="274"/>
      <c r="E163" s="23"/>
      <c r="F163" s="259"/>
      <c r="G163" s="260"/>
      <c r="H163" s="261"/>
      <c r="I163" s="262"/>
      <c r="J163" s="262"/>
      <c r="K163" s="262"/>
      <c r="L163" s="262"/>
      <c r="M163" s="262"/>
      <c r="N163" s="262"/>
      <c r="O163" s="263">
        <f t="shared" si="5"/>
        <v>0</v>
      </c>
      <c r="P163" s="264"/>
      <c r="Q163" s="265"/>
      <c r="R163" s="266"/>
      <c r="S163" s="266"/>
      <c r="T163" s="266"/>
      <c r="U163" s="266"/>
      <c r="V163" s="266"/>
      <c r="Z163" s="259"/>
      <c r="AA163" s="268"/>
      <c r="AB163" s="256"/>
      <c r="AC163" s="256"/>
      <c r="AD163" s="259"/>
      <c r="AE163" s="269"/>
      <c r="AF163" s="28"/>
      <c r="AG163" s="28"/>
      <c r="AH163" s="28"/>
      <c r="AI163" s="28"/>
      <c r="AJ163" s="28"/>
      <c r="AK163" s="261"/>
      <c r="AL163" s="261"/>
      <c r="AM163" s="261"/>
      <c r="AN163" s="270">
        <f t="shared" si="6"/>
        <v>0</v>
      </c>
      <c r="AO163" s="271"/>
      <c r="AP163" s="271"/>
      <c r="AQ163" s="271"/>
      <c r="AR163" s="272"/>
      <c r="AS163" s="272"/>
      <c r="AT163" s="273"/>
      <c r="AU163" s="273"/>
    </row>
    <row r="164" spans="1:47" x14ac:dyDescent="0.35">
      <c r="A164" s="23"/>
      <c r="B164" s="23"/>
      <c r="C164" s="257"/>
      <c r="D164" s="274"/>
      <c r="E164" s="23"/>
      <c r="F164" s="259"/>
      <c r="G164" s="260"/>
      <c r="H164" s="261"/>
      <c r="I164" s="262"/>
      <c r="J164" s="262"/>
      <c r="K164" s="262"/>
      <c r="L164" s="262"/>
      <c r="M164" s="262"/>
      <c r="N164" s="262"/>
      <c r="O164" s="263">
        <f t="shared" si="5"/>
        <v>0</v>
      </c>
      <c r="P164" s="264"/>
      <c r="Q164" s="265"/>
      <c r="R164" s="266"/>
      <c r="S164" s="266"/>
      <c r="T164" s="266"/>
      <c r="U164" s="266"/>
      <c r="V164" s="266"/>
      <c r="Z164" s="259"/>
      <c r="AA164" s="268"/>
      <c r="AB164" s="256"/>
      <c r="AC164" s="256"/>
      <c r="AD164" s="259"/>
      <c r="AE164" s="269"/>
      <c r="AF164" s="28"/>
      <c r="AG164" s="28"/>
      <c r="AH164" s="28"/>
      <c r="AI164" s="28"/>
      <c r="AJ164" s="28"/>
      <c r="AK164" s="261"/>
      <c r="AL164" s="261"/>
      <c r="AM164" s="261"/>
      <c r="AN164" s="270">
        <f t="shared" si="6"/>
        <v>0</v>
      </c>
      <c r="AO164" s="271"/>
      <c r="AP164" s="271"/>
      <c r="AQ164" s="271"/>
      <c r="AR164" s="272"/>
      <c r="AS164" s="272"/>
      <c r="AT164" s="273"/>
      <c r="AU164" s="273"/>
    </row>
    <row r="165" spans="1:47" x14ac:dyDescent="0.35">
      <c r="A165" s="23"/>
      <c r="B165" s="23"/>
      <c r="C165" s="257"/>
      <c r="D165" s="274"/>
      <c r="E165" s="23"/>
      <c r="F165" s="259"/>
      <c r="G165" s="260"/>
      <c r="H165" s="261"/>
      <c r="I165" s="262"/>
      <c r="J165" s="262"/>
      <c r="K165" s="262"/>
      <c r="L165" s="262"/>
      <c r="M165" s="262"/>
      <c r="N165" s="262"/>
      <c r="O165" s="263">
        <f t="shared" si="5"/>
        <v>0</v>
      </c>
      <c r="P165" s="264"/>
      <c r="Q165" s="265"/>
      <c r="R165" s="266"/>
      <c r="S165" s="266"/>
      <c r="T165" s="266"/>
      <c r="U165" s="266"/>
      <c r="V165" s="266"/>
      <c r="Z165" s="259"/>
      <c r="AA165" s="268"/>
      <c r="AB165" s="256"/>
      <c r="AC165" s="256"/>
      <c r="AD165" s="259"/>
      <c r="AE165" s="269"/>
      <c r="AF165" s="28"/>
      <c r="AG165" s="28"/>
      <c r="AH165" s="28"/>
      <c r="AI165" s="28"/>
      <c r="AJ165" s="28"/>
      <c r="AK165" s="261"/>
      <c r="AL165" s="261"/>
      <c r="AM165" s="261"/>
      <c r="AN165" s="270">
        <f t="shared" si="6"/>
        <v>0</v>
      </c>
      <c r="AO165" s="271"/>
      <c r="AP165" s="271"/>
      <c r="AQ165" s="271"/>
      <c r="AR165" s="272"/>
      <c r="AS165" s="272"/>
      <c r="AT165" s="273"/>
      <c r="AU165" s="273"/>
    </row>
    <row r="166" spans="1:47" x14ac:dyDescent="0.35">
      <c r="A166" s="23"/>
      <c r="B166" s="23"/>
      <c r="C166" s="257"/>
      <c r="D166" s="274"/>
      <c r="E166" s="23"/>
      <c r="F166" s="259"/>
      <c r="G166" s="260"/>
      <c r="H166" s="261"/>
      <c r="I166" s="262"/>
      <c r="J166" s="262"/>
      <c r="K166" s="262"/>
      <c r="L166" s="262"/>
      <c r="M166" s="262"/>
      <c r="N166" s="262"/>
      <c r="O166" s="263">
        <f t="shared" si="5"/>
        <v>0</v>
      </c>
      <c r="P166" s="264"/>
      <c r="Q166" s="265"/>
      <c r="R166" s="266"/>
      <c r="S166" s="266"/>
      <c r="T166" s="266"/>
      <c r="U166" s="266"/>
      <c r="V166" s="266"/>
      <c r="Z166" s="259"/>
      <c r="AA166" s="268"/>
      <c r="AB166" s="256"/>
      <c r="AC166" s="256"/>
      <c r="AD166" s="259"/>
      <c r="AE166" s="269"/>
      <c r="AF166" s="28"/>
      <c r="AG166" s="28"/>
      <c r="AH166" s="28"/>
      <c r="AI166" s="28"/>
      <c r="AJ166" s="28"/>
      <c r="AK166" s="261"/>
      <c r="AL166" s="261"/>
      <c r="AM166" s="261"/>
      <c r="AN166" s="270">
        <f t="shared" si="6"/>
        <v>0</v>
      </c>
      <c r="AO166" s="271"/>
      <c r="AP166" s="271"/>
      <c r="AQ166" s="271"/>
      <c r="AR166" s="272"/>
      <c r="AS166" s="272"/>
      <c r="AT166" s="273"/>
      <c r="AU166" s="273"/>
    </row>
    <row r="167" spans="1:47" x14ac:dyDescent="0.35">
      <c r="A167" s="23"/>
      <c r="B167" s="23"/>
      <c r="C167" s="257"/>
      <c r="D167" s="274"/>
      <c r="E167" s="23"/>
      <c r="F167" s="259"/>
      <c r="G167" s="260"/>
      <c r="H167" s="261"/>
      <c r="I167" s="262"/>
      <c r="J167" s="262"/>
      <c r="K167" s="262"/>
      <c r="L167" s="262"/>
      <c r="M167" s="262"/>
      <c r="N167" s="262"/>
      <c r="O167" s="263">
        <f t="shared" si="5"/>
        <v>0</v>
      </c>
      <c r="P167" s="264"/>
      <c r="Q167" s="265"/>
      <c r="R167" s="266"/>
      <c r="S167" s="266"/>
      <c r="T167" s="266"/>
      <c r="U167" s="266"/>
      <c r="V167" s="266"/>
      <c r="Z167" s="259"/>
      <c r="AA167" s="268"/>
      <c r="AB167" s="256"/>
      <c r="AC167" s="256"/>
      <c r="AD167" s="259"/>
      <c r="AE167" s="269"/>
      <c r="AF167" s="28"/>
      <c r="AG167" s="28"/>
      <c r="AH167" s="28"/>
      <c r="AI167" s="28"/>
      <c r="AJ167" s="28"/>
      <c r="AK167" s="261"/>
      <c r="AL167" s="261"/>
      <c r="AM167" s="261"/>
      <c r="AN167" s="270">
        <f t="shared" si="6"/>
        <v>0</v>
      </c>
      <c r="AO167" s="271"/>
      <c r="AP167" s="271"/>
      <c r="AQ167" s="271"/>
      <c r="AR167" s="272"/>
      <c r="AS167" s="272"/>
      <c r="AT167" s="273"/>
      <c r="AU167" s="273"/>
    </row>
    <row r="168" spans="1:47" x14ac:dyDescent="0.35">
      <c r="A168" s="23"/>
      <c r="B168" s="23"/>
      <c r="C168" s="257"/>
      <c r="D168" s="274"/>
      <c r="E168" s="23"/>
      <c r="F168" s="259"/>
      <c r="G168" s="260"/>
      <c r="H168" s="261"/>
      <c r="I168" s="262"/>
      <c r="J168" s="262"/>
      <c r="K168" s="262"/>
      <c r="L168" s="262"/>
      <c r="M168" s="262"/>
      <c r="N168" s="262"/>
      <c r="O168" s="263">
        <f t="shared" si="5"/>
        <v>0</v>
      </c>
      <c r="P168" s="264"/>
      <c r="Q168" s="265"/>
      <c r="R168" s="266"/>
      <c r="S168" s="266"/>
      <c r="T168" s="266"/>
      <c r="U168" s="266"/>
      <c r="V168" s="266"/>
      <c r="Z168" s="259"/>
      <c r="AA168" s="268"/>
      <c r="AB168" s="256"/>
      <c r="AC168" s="256"/>
      <c r="AD168" s="259"/>
      <c r="AE168" s="269"/>
      <c r="AF168" s="28"/>
      <c r="AG168" s="28"/>
      <c r="AH168" s="28"/>
      <c r="AI168" s="28"/>
      <c r="AJ168" s="28"/>
      <c r="AK168" s="261"/>
      <c r="AL168" s="261"/>
      <c r="AM168" s="261"/>
      <c r="AN168" s="270">
        <f t="shared" si="6"/>
        <v>0</v>
      </c>
      <c r="AO168" s="271"/>
      <c r="AP168" s="271"/>
      <c r="AQ168" s="271"/>
      <c r="AR168" s="272"/>
      <c r="AS168" s="272"/>
      <c r="AT168" s="273"/>
      <c r="AU168" s="273"/>
    </row>
    <row r="169" spans="1:47" x14ac:dyDescent="0.35">
      <c r="A169" s="23"/>
      <c r="B169" s="23"/>
      <c r="C169" s="257"/>
      <c r="D169" s="274"/>
      <c r="E169" s="23"/>
      <c r="F169" s="259"/>
      <c r="G169" s="260"/>
      <c r="H169" s="261"/>
      <c r="I169" s="262"/>
      <c r="J169" s="262"/>
      <c r="K169" s="262"/>
      <c r="L169" s="262"/>
      <c r="M169" s="262"/>
      <c r="N169" s="262"/>
      <c r="O169" s="263">
        <f t="shared" si="5"/>
        <v>0</v>
      </c>
      <c r="P169" s="264"/>
      <c r="Q169" s="265"/>
      <c r="R169" s="266"/>
      <c r="S169" s="266"/>
      <c r="T169" s="266"/>
      <c r="U169" s="266"/>
      <c r="V169" s="266"/>
      <c r="Z169" s="259"/>
      <c r="AA169" s="268"/>
      <c r="AB169" s="256"/>
      <c r="AC169" s="256"/>
      <c r="AD169" s="259"/>
      <c r="AE169" s="269"/>
      <c r="AF169" s="28"/>
      <c r="AG169" s="28"/>
      <c r="AH169" s="28"/>
      <c r="AI169" s="28"/>
      <c r="AJ169" s="28"/>
      <c r="AK169" s="261"/>
      <c r="AL169" s="261"/>
      <c r="AM169" s="261"/>
      <c r="AN169" s="270">
        <f t="shared" si="6"/>
        <v>0</v>
      </c>
      <c r="AO169" s="271"/>
      <c r="AP169" s="271"/>
      <c r="AQ169" s="271"/>
      <c r="AR169" s="272"/>
      <c r="AS169" s="272"/>
      <c r="AT169" s="273"/>
      <c r="AU169" s="273"/>
    </row>
    <row r="170" spans="1:47" x14ac:dyDescent="0.35">
      <c r="A170" s="23"/>
      <c r="B170" s="23"/>
      <c r="C170" s="257"/>
      <c r="D170" s="274"/>
      <c r="E170" s="23"/>
      <c r="F170" s="259"/>
      <c r="G170" s="260"/>
      <c r="H170" s="261"/>
      <c r="I170" s="262"/>
      <c r="J170" s="262"/>
      <c r="K170" s="262"/>
      <c r="L170" s="262"/>
      <c r="M170" s="262"/>
      <c r="N170" s="262"/>
      <c r="O170" s="263">
        <f t="shared" si="5"/>
        <v>0</v>
      </c>
      <c r="P170" s="264"/>
      <c r="Q170" s="265"/>
      <c r="R170" s="266"/>
      <c r="S170" s="266"/>
      <c r="T170" s="266"/>
      <c r="U170" s="266"/>
      <c r="V170" s="266"/>
      <c r="Z170" s="259"/>
      <c r="AA170" s="268"/>
      <c r="AB170" s="256"/>
      <c r="AC170" s="256"/>
      <c r="AD170" s="259"/>
      <c r="AE170" s="269"/>
      <c r="AF170" s="28"/>
      <c r="AG170" s="28"/>
      <c r="AH170" s="28"/>
      <c r="AI170" s="28"/>
      <c r="AJ170" s="28"/>
      <c r="AK170" s="261"/>
      <c r="AL170" s="261"/>
      <c r="AM170" s="261"/>
      <c r="AN170" s="270">
        <f t="shared" si="6"/>
        <v>0</v>
      </c>
      <c r="AO170" s="271"/>
      <c r="AP170" s="271"/>
      <c r="AQ170" s="271"/>
      <c r="AR170" s="272"/>
      <c r="AS170" s="272"/>
      <c r="AT170" s="273"/>
      <c r="AU170" s="273"/>
    </row>
    <row r="171" spans="1:47" x14ac:dyDescent="0.35">
      <c r="A171" s="23"/>
      <c r="B171" s="23"/>
      <c r="C171" s="257"/>
      <c r="D171" s="274"/>
      <c r="E171" s="23"/>
      <c r="F171" s="259"/>
      <c r="G171" s="260"/>
      <c r="H171" s="261"/>
      <c r="I171" s="262"/>
      <c r="J171" s="262"/>
      <c r="K171" s="262"/>
      <c r="L171" s="262"/>
      <c r="M171" s="262"/>
      <c r="N171" s="262"/>
      <c r="O171" s="263">
        <f t="shared" si="5"/>
        <v>0</v>
      </c>
      <c r="P171" s="264"/>
      <c r="Q171" s="265"/>
      <c r="R171" s="266"/>
      <c r="S171" s="266"/>
      <c r="T171" s="266"/>
      <c r="U171" s="266"/>
      <c r="V171" s="266"/>
      <c r="Z171" s="259"/>
      <c r="AA171" s="268"/>
      <c r="AB171" s="256"/>
      <c r="AC171" s="256"/>
      <c r="AD171" s="259"/>
      <c r="AE171" s="269"/>
      <c r="AF171" s="28"/>
      <c r="AG171" s="28"/>
      <c r="AH171" s="28"/>
      <c r="AI171" s="28"/>
      <c r="AJ171" s="28"/>
      <c r="AK171" s="261"/>
      <c r="AL171" s="261"/>
      <c r="AM171" s="261"/>
      <c r="AN171" s="270">
        <f t="shared" si="6"/>
        <v>0</v>
      </c>
      <c r="AO171" s="271"/>
      <c r="AP171" s="271"/>
      <c r="AQ171" s="271"/>
      <c r="AR171" s="272"/>
      <c r="AS171" s="272"/>
      <c r="AT171" s="273"/>
      <c r="AU171" s="273"/>
    </row>
    <row r="172" spans="1:47" x14ac:dyDescent="0.35">
      <c r="A172" s="23"/>
      <c r="B172" s="23"/>
      <c r="C172" s="257"/>
      <c r="D172" s="274"/>
      <c r="E172" s="23"/>
      <c r="F172" s="259"/>
      <c r="G172" s="260"/>
      <c r="H172" s="261"/>
      <c r="I172" s="262"/>
      <c r="J172" s="262"/>
      <c r="K172" s="262"/>
      <c r="L172" s="262"/>
      <c r="M172" s="262"/>
      <c r="N172" s="262"/>
      <c r="O172" s="263">
        <f t="shared" si="5"/>
        <v>0</v>
      </c>
      <c r="P172" s="264"/>
      <c r="Q172" s="265"/>
      <c r="R172" s="266"/>
      <c r="S172" s="266"/>
      <c r="T172" s="266"/>
      <c r="U172" s="266"/>
      <c r="V172" s="266"/>
      <c r="Z172" s="259"/>
      <c r="AA172" s="268"/>
      <c r="AB172" s="256"/>
      <c r="AC172" s="256"/>
      <c r="AD172" s="259"/>
      <c r="AE172" s="269"/>
      <c r="AF172" s="28"/>
      <c r="AG172" s="28"/>
      <c r="AH172" s="28"/>
      <c r="AI172" s="28"/>
      <c r="AJ172" s="28"/>
      <c r="AK172" s="261"/>
      <c r="AL172" s="261"/>
      <c r="AM172" s="261"/>
      <c r="AN172" s="270">
        <f t="shared" si="6"/>
        <v>0</v>
      </c>
      <c r="AO172" s="271"/>
      <c r="AP172" s="271"/>
      <c r="AQ172" s="271"/>
      <c r="AR172" s="272"/>
      <c r="AS172" s="272"/>
      <c r="AT172" s="273"/>
      <c r="AU172" s="273"/>
    </row>
    <row r="173" spans="1:47" x14ac:dyDescent="0.35">
      <c r="A173" s="23"/>
      <c r="B173" s="23"/>
      <c r="C173" s="257"/>
      <c r="D173" s="274"/>
      <c r="E173" s="23"/>
      <c r="F173" s="259"/>
      <c r="G173" s="260"/>
      <c r="H173" s="261"/>
      <c r="I173" s="262"/>
      <c r="J173" s="262"/>
      <c r="K173" s="262"/>
      <c r="L173" s="262"/>
      <c r="M173" s="262"/>
      <c r="N173" s="262"/>
      <c r="O173" s="263">
        <f t="shared" si="5"/>
        <v>0</v>
      </c>
      <c r="P173" s="264"/>
      <c r="Q173" s="265"/>
      <c r="R173" s="266"/>
      <c r="S173" s="266"/>
      <c r="T173" s="266"/>
      <c r="U173" s="266"/>
      <c r="V173" s="266"/>
      <c r="Z173" s="259"/>
      <c r="AA173" s="268"/>
      <c r="AB173" s="256"/>
      <c r="AC173" s="256"/>
      <c r="AD173" s="259"/>
      <c r="AE173" s="269"/>
      <c r="AF173" s="28"/>
      <c r="AG173" s="28"/>
      <c r="AH173" s="28"/>
      <c r="AI173" s="28"/>
      <c r="AJ173" s="28"/>
      <c r="AK173" s="261"/>
      <c r="AL173" s="261"/>
      <c r="AM173" s="261"/>
      <c r="AN173" s="270">
        <f t="shared" si="6"/>
        <v>0</v>
      </c>
      <c r="AO173" s="271"/>
      <c r="AP173" s="271"/>
      <c r="AQ173" s="271"/>
      <c r="AR173" s="272"/>
      <c r="AS173" s="272"/>
      <c r="AT173" s="273"/>
      <c r="AU173" s="273"/>
    </row>
    <row r="174" spans="1:47" x14ac:dyDescent="0.35">
      <c r="A174" s="23"/>
      <c r="B174" s="23"/>
      <c r="C174" s="257"/>
      <c r="D174" s="274"/>
      <c r="E174" s="23"/>
      <c r="F174" s="259"/>
      <c r="G174" s="260"/>
      <c r="H174" s="261"/>
      <c r="I174" s="262"/>
      <c r="J174" s="262"/>
      <c r="K174" s="262"/>
      <c r="L174" s="262"/>
      <c r="M174" s="262"/>
      <c r="N174" s="262"/>
      <c r="O174" s="263">
        <f t="shared" si="5"/>
        <v>0</v>
      </c>
      <c r="P174" s="264"/>
      <c r="Q174" s="265"/>
      <c r="R174" s="266"/>
      <c r="S174" s="266"/>
      <c r="T174" s="266"/>
      <c r="U174" s="266"/>
      <c r="V174" s="266"/>
      <c r="Z174" s="259"/>
      <c r="AA174" s="268"/>
      <c r="AB174" s="256"/>
      <c r="AC174" s="256"/>
      <c r="AD174" s="259"/>
      <c r="AE174" s="269"/>
      <c r="AF174" s="28"/>
      <c r="AG174" s="28"/>
      <c r="AH174" s="28"/>
      <c r="AI174" s="28"/>
      <c r="AJ174" s="28"/>
      <c r="AK174" s="261"/>
      <c r="AL174" s="261"/>
      <c r="AM174" s="261"/>
      <c r="AN174" s="270">
        <f t="shared" si="6"/>
        <v>0</v>
      </c>
      <c r="AO174" s="271"/>
      <c r="AP174" s="271"/>
      <c r="AQ174" s="271"/>
      <c r="AR174" s="272"/>
      <c r="AS174" s="272"/>
      <c r="AT174" s="273"/>
      <c r="AU174" s="273"/>
    </row>
    <row r="175" spans="1:47" x14ac:dyDescent="0.35">
      <c r="A175" s="23"/>
      <c r="B175" s="23"/>
      <c r="C175" s="257"/>
      <c r="D175" s="274"/>
      <c r="E175" s="23"/>
      <c r="F175" s="259"/>
      <c r="G175" s="260"/>
      <c r="H175" s="261"/>
      <c r="I175" s="262"/>
      <c r="J175" s="262"/>
      <c r="K175" s="262"/>
      <c r="L175" s="262"/>
      <c r="M175" s="262"/>
      <c r="N175" s="262"/>
      <c r="O175" s="263">
        <f t="shared" si="5"/>
        <v>0</v>
      </c>
      <c r="P175" s="264"/>
      <c r="Q175" s="265"/>
      <c r="R175" s="266"/>
      <c r="S175" s="266"/>
      <c r="T175" s="266"/>
      <c r="U175" s="266"/>
      <c r="V175" s="266"/>
      <c r="Z175" s="259"/>
      <c r="AA175" s="268"/>
      <c r="AB175" s="256"/>
      <c r="AC175" s="256"/>
      <c r="AD175" s="259"/>
      <c r="AE175" s="269"/>
      <c r="AF175" s="28"/>
      <c r="AG175" s="28"/>
      <c r="AH175" s="28"/>
      <c r="AI175" s="28"/>
      <c r="AJ175" s="28"/>
      <c r="AK175" s="261"/>
      <c r="AL175" s="261"/>
      <c r="AM175" s="261"/>
      <c r="AN175" s="270">
        <f t="shared" si="6"/>
        <v>0</v>
      </c>
      <c r="AO175" s="271"/>
      <c r="AP175" s="271"/>
      <c r="AQ175" s="271"/>
      <c r="AR175" s="272"/>
      <c r="AS175" s="272"/>
      <c r="AT175" s="273"/>
      <c r="AU175" s="273"/>
    </row>
    <row r="176" spans="1:47" x14ac:dyDescent="0.35">
      <c r="A176" s="23"/>
      <c r="B176" s="23"/>
      <c r="C176" s="257"/>
      <c r="D176" s="274"/>
      <c r="E176" s="23"/>
      <c r="F176" s="259"/>
      <c r="G176" s="260"/>
      <c r="H176" s="261"/>
      <c r="I176" s="262"/>
      <c r="J176" s="262"/>
      <c r="K176" s="262"/>
      <c r="L176" s="262"/>
      <c r="M176" s="262"/>
      <c r="N176" s="262"/>
      <c r="O176" s="263">
        <f t="shared" si="5"/>
        <v>0</v>
      </c>
      <c r="P176" s="264"/>
      <c r="Q176" s="265"/>
      <c r="R176" s="266"/>
      <c r="S176" s="266"/>
      <c r="T176" s="266"/>
      <c r="U176" s="266"/>
      <c r="V176" s="266"/>
      <c r="Z176" s="259"/>
      <c r="AA176" s="268"/>
      <c r="AB176" s="256"/>
      <c r="AC176" s="256"/>
      <c r="AD176" s="259"/>
      <c r="AE176" s="269"/>
      <c r="AF176" s="28"/>
      <c r="AG176" s="28"/>
      <c r="AH176" s="28"/>
      <c r="AI176" s="28"/>
      <c r="AJ176" s="28"/>
      <c r="AK176" s="261"/>
      <c r="AL176" s="261"/>
      <c r="AM176" s="261"/>
      <c r="AN176" s="270">
        <f t="shared" si="6"/>
        <v>0</v>
      </c>
      <c r="AO176" s="271"/>
      <c r="AP176" s="271"/>
      <c r="AQ176" s="271"/>
      <c r="AR176" s="272"/>
      <c r="AS176" s="272"/>
      <c r="AT176" s="273"/>
      <c r="AU176" s="273"/>
    </row>
    <row r="177" spans="1:47" x14ac:dyDescent="0.35">
      <c r="A177" s="23"/>
      <c r="B177" s="23"/>
      <c r="C177" s="257"/>
      <c r="D177" s="274"/>
      <c r="E177" s="23"/>
      <c r="F177" s="259"/>
      <c r="G177" s="260"/>
      <c r="H177" s="261"/>
      <c r="I177" s="262"/>
      <c r="J177" s="262"/>
      <c r="K177" s="262"/>
      <c r="L177" s="262"/>
      <c r="M177" s="262"/>
      <c r="N177" s="262"/>
      <c r="O177" s="263">
        <f t="shared" si="5"/>
        <v>0</v>
      </c>
      <c r="P177" s="264"/>
      <c r="Q177" s="265"/>
      <c r="R177" s="266"/>
      <c r="S177" s="266"/>
      <c r="T177" s="266"/>
      <c r="U177" s="266"/>
      <c r="V177" s="266"/>
      <c r="Z177" s="259"/>
      <c r="AA177" s="268"/>
      <c r="AB177" s="256"/>
      <c r="AC177" s="256"/>
      <c r="AD177" s="259"/>
      <c r="AE177" s="269"/>
      <c r="AF177" s="28"/>
      <c r="AG177" s="28"/>
      <c r="AH177" s="28"/>
      <c r="AI177" s="28"/>
      <c r="AJ177" s="28"/>
      <c r="AK177" s="261"/>
      <c r="AL177" s="261"/>
      <c r="AM177" s="261"/>
      <c r="AN177" s="270">
        <f t="shared" si="6"/>
        <v>0</v>
      </c>
      <c r="AO177" s="271"/>
      <c r="AP177" s="271"/>
      <c r="AQ177" s="271"/>
      <c r="AR177" s="272"/>
      <c r="AS177" s="272"/>
      <c r="AT177" s="273"/>
      <c r="AU177" s="273"/>
    </row>
    <row r="178" spans="1:47" x14ac:dyDescent="0.35">
      <c r="A178" s="23"/>
      <c r="B178" s="23"/>
      <c r="C178" s="257"/>
      <c r="D178" s="274"/>
      <c r="E178" s="23"/>
      <c r="F178" s="259"/>
      <c r="G178" s="260"/>
      <c r="H178" s="261"/>
      <c r="I178" s="262"/>
      <c r="J178" s="262"/>
      <c r="K178" s="262"/>
      <c r="L178" s="262"/>
      <c r="M178" s="262"/>
      <c r="N178" s="262"/>
      <c r="O178" s="263">
        <f t="shared" si="5"/>
        <v>0</v>
      </c>
      <c r="P178" s="264"/>
      <c r="Q178" s="265"/>
      <c r="R178" s="266"/>
      <c r="S178" s="266"/>
      <c r="T178" s="266"/>
      <c r="U178" s="266"/>
      <c r="V178" s="266"/>
      <c r="Z178" s="259"/>
      <c r="AA178" s="268"/>
      <c r="AB178" s="256"/>
      <c r="AC178" s="256"/>
      <c r="AD178" s="259"/>
      <c r="AE178" s="269"/>
      <c r="AF178" s="28"/>
      <c r="AG178" s="28"/>
      <c r="AH178" s="28"/>
      <c r="AI178" s="28"/>
      <c r="AJ178" s="28"/>
      <c r="AK178" s="261"/>
      <c r="AL178" s="261"/>
      <c r="AM178" s="261"/>
      <c r="AN178" s="270">
        <f t="shared" si="6"/>
        <v>0</v>
      </c>
      <c r="AO178" s="271"/>
      <c r="AP178" s="271"/>
      <c r="AQ178" s="271"/>
      <c r="AR178" s="272"/>
      <c r="AS178" s="272"/>
      <c r="AT178" s="273"/>
      <c r="AU178" s="273"/>
    </row>
    <row r="179" spans="1:47" x14ac:dyDescent="0.35">
      <c r="A179" s="23"/>
      <c r="B179" s="23"/>
      <c r="C179" s="257"/>
      <c r="D179" s="274"/>
      <c r="E179" s="23"/>
      <c r="F179" s="259"/>
      <c r="G179" s="260"/>
      <c r="H179" s="261"/>
      <c r="I179" s="262"/>
      <c r="J179" s="262"/>
      <c r="K179" s="262"/>
      <c r="L179" s="262"/>
      <c r="M179" s="262"/>
      <c r="N179" s="262"/>
      <c r="O179" s="263">
        <f t="shared" si="5"/>
        <v>0</v>
      </c>
      <c r="P179" s="264"/>
      <c r="Q179" s="265"/>
      <c r="R179" s="266"/>
      <c r="S179" s="266"/>
      <c r="T179" s="266"/>
      <c r="U179" s="266"/>
      <c r="V179" s="266"/>
      <c r="Z179" s="259"/>
      <c r="AA179" s="268"/>
      <c r="AB179" s="256"/>
      <c r="AC179" s="256"/>
      <c r="AD179" s="259"/>
      <c r="AE179" s="269"/>
      <c r="AF179" s="28"/>
      <c r="AG179" s="28"/>
      <c r="AH179" s="28"/>
      <c r="AI179" s="28"/>
      <c r="AJ179" s="28"/>
      <c r="AK179" s="261"/>
      <c r="AL179" s="261"/>
      <c r="AM179" s="261"/>
      <c r="AN179" s="270">
        <f t="shared" si="6"/>
        <v>0</v>
      </c>
      <c r="AO179" s="271"/>
      <c r="AP179" s="271"/>
      <c r="AQ179" s="271"/>
      <c r="AR179" s="272"/>
      <c r="AS179" s="272"/>
      <c r="AT179" s="273"/>
      <c r="AU179" s="273"/>
    </row>
    <row r="180" spans="1:47" x14ac:dyDescent="0.35">
      <c r="A180" s="23"/>
      <c r="B180" s="23"/>
      <c r="C180" s="257"/>
      <c r="D180" s="274"/>
      <c r="E180" s="23"/>
      <c r="F180" s="259"/>
      <c r="G180" s="260"/>
      <c r="H180" s="261"/>
      <c r="I180" s="262"/>
      <c r="J180" s="262"/>
      <c r="K180" s="262"/>
      <c r="L180" s="262"/>
      <c r="M180" s="262"/>
      <c r="N180" s="262"/>
      <c r="O180" s="263">
        <f t="shared" si="5"/>
        <v>0</v>
      </c>
      <c r="P180" s="264"/>
      <c r="Q180" s="265"/>
      <c r="R180" s="266"/>
      <c r="S180" s="266"/>
      <c r="T180" s="266"/>
      <c r="U180" s="266"/>
      <c r="V180" s="266"/>
      <c r="Z180" s="259"/>
      <c r="AA180" s="268"/>
      <c r="AB180" s="256"/>
      <c r="AC180" s="256"/>
      <c r="AD180" s="259"/>
      <c r="AE180" s="269"/>
      <c r="AF180" s="28"/>
      <c r="AG180" s="28"/>
      <c r="AH180" s="28"/>
      <c r="AI180" s="28"/>
      <c r="AJ180" s="28"/>
      <c r="AK180" s="261"/>
      <c r="AL180" s="261"/>
      <c r="AM180" s="261"/>
      <c r="AN180" s="270">
        <f t="shared" si="6"/>
        <v>0</v>
      </c>
      <c r="AO180" s="271"/>
      <c r="AP180" s="271"/>
      <c r="AQ180" s="271"/>
      <c r="AR180" s="272"/>
      <c r="AS180" s="272"/>
      <c r="AT180" s="273"/>
      <c r="AU180" s="273"/>
    </row>
    <row r="181" spans="1:47" x14ac:dyDescent="0.35">
      <c r="A181" s="23"/>
      <c r="B181" s="23"/>
      <c r="C181" s="257"/>
      <c r="D181" s="274"/>
      <c r="E181" s="23"/>
      <c r="F181" s="259"/>
      <c r="G181" s="260"/>
      <c r="H181" s="261"/>
      <c r="I181" s="262"/>
      <c r="J181" s="262"/>
      <c r="K181" s="262"/>
      <c r="L181" s="262"/>
      <c r="M181" s="262"/>
      <c r="N181" s="262"/>
      <c r="O181" s="263">
        <f t="shared" si="5"/>
        <v>0</v>
      </c>
      <c r="P181" s="264"/>
      <c r="Q181" s="265"/>
      <c r="R181" s="266"/>
      <c r="S181" s="266"/>
      <c r="T181" s="266"/>
      <c r="U181" s="266"/>
      <c r="V181" s="266"/>
      <c r="Z181" s="259"/>
      <c r="AA181" s="268"/>
      <c r="AB181" s="256"/>
      <c r="AC181" s="256"/>
      <c r="AD181" s="259"/>
      <c r="AE181" s="269"/>
      <c r="AF181" s="28"/>
      <c r="AG181" s="28"/>
      <c r="AH181" s="28"/>
      <c r="AI181" s="28"/>
      <c r="AJ181" s="28"/>
      <c r="AK181" s="261"/>
      <c r="AL181" s="261"/>
      <c r="AM181" s="261"/>
      <c r="AN181" s="270">
        <f t="shared" si="6"/>
        <v>0</v>
      </c>
      <c r="AO181" s="271"/>
      <c r="AP181" s="271"/>
      <c r="AQ181" s="271"/>
      <c r="AR181" s="272"/>
      <c r="AS181" s="272"/>
      <c r="AT181" s="273"/>
      <c r="AU181" s="273"/>
    </row>
    <row r="182" spans="1:47" x14ac:dyDescent="0.35">
      <c r="A182" s="23"/>
      <c r="B182" s="23"/>
      <c r="C182" s="257"/>
      <c r="D182" s="274"/>
      <c r="E182" s="23"/>
      <c r="F182" s="259"/>
      <c r="G182" s="260"/>
      <c r="H182" s="261"/>
      <c r="I182" s="262"/>
      <c r="J182" s="262"/>
      <c r="K182" s="262"/>
      <c r="L182" s="262"/>
      <c r="M182" s="262"/>
      <c r="N182" s="262"/>
      <c r="O182" s="263">
        <f t="shared" si="5"/>
        <v>0</v>
      </c>
      <c r="P182" s="264"/>
      <c r="Q182" s="265"/>
      <c r="R182" s="266"/>
      <c r="S182" s="266"/>
      <c r="T182" s="266"/>
      <c r="U182" s="266"/>
      <c r="V182" s="266"/>
      <c r="Z182" s="259"/>
      <c r="AA182" s="268"/>
      <c r="AB182" s="256"/>
      <c r="AC182" s="256"/>
      <c r="AD182" s="259"/>
      <c r="AE182" s="269"/>
      <c r="AF182" s="28"/>
      <c r="AG182" s="28"/>
      <c r="AH182" s="28"/>
      <c r="AI182" s="28"/>
      <c r="AJ182" s="28"/>
      <c r="AK182" s="261"/>
      <c r="AL182" s="261"/>
      <c r="AM182" s="261"/>
      <c r="AN182" s="270">
        <f t="shared" si="6"/>
        <v>0</v>
      </c>
      <c r="AO182" s="271"/>
      <c r="AP182" s="271"/>
      <c r="AQ182" s="271"/>
      <c r="AR182" s="272"/>
      <c r="AS182" s="272"/>
      <c r="AT182" s="273"/>
      <c r="AU182" s="273"/>
    </row>
    <row r="183" spans="1:47" x14ac:dyDescent="0.35">
      <c r="A183" s="23"/>
      <c r="B183" s="23"/>
      <c r="C183" s="257"/>
      <c r="D183" s="274"/>
      <c r="E183" s="23"/>
      <c r="F183" s="259"/>
      <c r="G183" s="260"/>
      <c r="H183" s="261"/>
      <c r="I183" s="262"/>
      <c r="J183" s="262"/>
      <c r="K183" s="262"/>
      <c r="L183" s="262"/>
      <c r="M183" s="262"/>
      <c r="N183" s="262"/>
      <c r="O183" s="263">
        <f t="shared" si="5"/>
        <v>0</v>
      </c>
      <c r="P183" s="264"/>
      <c r="Q183" s="265"/>
      <c r="R183" s="266"/>
      <c r="S183" s="266"/>
      <c r="T183" s="266"/>
      <c r="U183" s="266"/>
      <c r="V183" s="266"/>
      <c r="Z183" s="259"/>
      <c r="AA183" s="268"/>
      <c r="AB183" s="256"/>
      <c r="AC183" s="256"/>
      <c r="AD183" s="259"/>
      <c r="AE183" s="269"/>
      <c r="AF183" s="28"/>
      <c r="AG183" s="28"/>
      <c r="AH183" s="28"/>
      <c r="AI183" s="28"/>
      <c r="AJ183" s="28"/>
      <c r="AK183" s="261"/>
      <c r="AL183" s="261"/>
      <c r="AM183" s="261"/>
      <c r="AN183" s="270">
        <f t="shared" si="6"/>
        <v>0</v>
      </c>
      <c r="AO183" s="271"/>
      <c r="AP183" s="271"/>
      <c r="AQ183" s="271"/>
      <c r="AR183" s="272"/>
      <c r="AS183" s="272"/>
      <c r="AT183" s="273"/>
      <c r="AU183" s="273"/>
    </row>
    <row r="184" spans="1:47" x14ac:dyDescent="0.35">
      <c r="A184" s="23"/>
      <c r="B184" s="23"/>
      <c r="C184" s="257"/>
      <c r="D184" s="274"/>
      <c r="E184" s="23"/>
      <c r="F184" s="259"/>
      <c r="G184" s="260"/>
      <c r="H184" s="261"/>
      <c r="I184" s="262"/>
      <c r="J184" s="262"/>
      <c r="K184" s="262"/>
      <c r="L184" s="262"/>
      <c r="M184" s="262"/>
      <c r="N184" s="262"/>
      <c r="O184" s="263">
        <f t="shared" si="5"/>
        <v>0</v>
      </c>
      <c r="P184" s="264"/>
      <c r="Q184" s="265"/>
      <c r="R184" s="266"/>
      <c r="S184" s="266"/>
      <c r="T184" s="266"/>
      <c r="U184" s="266"/>
      <c r="V184" s="266"/>
      <c r="Z184" s="259"/>
      <c r="AA184" s="268"/>
      <c r="AB184" s="256"/>
      <c r="AC184" s="256"/>
      <c r="AD184" s="259"/>
      <c r="AE184" s="269"/>
      <c r="AF184" s="28"/>
      <c r="AG184" s="28"/>
      <c r="AH184" s="28"/>
      <c r="AI184" s="28"/>
      <c r="AJ184" s="28"/>
      <c r="AK184" s="261"/>
      <c r="AL184" s="261"/>
      <c r="AM184" s="261"/>
      <c r="AN184" s="270">
        <f t="shared" si="6"/>
        <v>0</v>
      </c>
      <c r="AO184" s="271"/>
      <c r="AP184" s="271"/>
      <c r="AQ184" s="271"/>
      <c r="AR184" s="272"/>
      <c r="AS184" s="272"/>
      <c r="AT184" s="273"/>
      <c r="AU184" s="273"/>
    </row>
    <row r="185" spans="1:47" x14ac:dyDescent="0.35">
      <c r="A185" s="23"/>
      <c r="B185" s="23"/>
      <c r="C185" s="257"/>
      <c r="D185" s="274"/>
      <c r="E185" s="23"/>
      <c r="F185" s="259"/>
      <c r="G185" s="260"/>
      <c r="H185" s="261"/>
      <c r="I185" s="262"/>
      <c r="J185" s="262"/>
      <c r="K185" s="262"/>
      <c r="L185" s="262"/>
      <c r="M185" s="262"/>
      <c r="N185" s="262"/>
      <c r="O185" s="263">
        <f t="shared" si="5"/>
        <v>0</v>
      </c>
      <c r="P185" s="264"/>
      <c r="Q185" s="265"/>
      <c r="R185" s="266"/>
      <c r="S185" s="266"/>
      <c r="T185" s="266"/>
      <c r="U185" s="266"/>
      <c r="V185" s="266"/>
      <c r="Z185" s="259"/>
      <c r="AA185" s="268"/>
      <c r="AB185" s="256"/>
      <c r="AC185" s="256"/>
      <c r="AD185" s="259"/>
      <c r="AE185" s="269"/>
      <c r="AF185" s="28"/>
      <c r="AG185" s="28"/>
      <c r="AH185" s="28"/>
      <c r="AI185" s="28"/>
      <c r="AJ185" s="28"/>
      <c r="AK185" s="261"/>
      <c r="AL185" s="261"/>
      <c r="AM185" s="261"/>
      <c r="AN185" s="270">
        <f t="shared" si="6"/>
        <v>0</v>
      </c>
      <c r="AO185" s="271"/>
      <c r="AP185" s="271"/>
      <c r="AQ185" s="271"/>
      <c r="AR185" s="272"/>
      <c r="AS185" s="272"/>
      <c r="AT185" s="273"/>
      <c r="AU185" s="273"/>
    </row>
    <row r="186" spans="1:47" x14ac:dyDescent="0.35">
      <c r="A186" s="23"/>
      <c r="B186" s="23"/>
      <c r="C186" s="257"/>
      <c r="D186" s="274"/>
      <c r="E186" s="23"/>
      <c r="F186" s="259"/>
      <c r="G186" s="260"/>
      <c r="H186" s="261"/>
      <c r="I186" s="262"/>
      <c r="J186" s="262"/>
      <c r="K186" s="262"/>
      <c r="L186" s="262"/>
      <c r="M186" s="262"/>
      <c r="N186" s="262"/>
      <c r="O186" s="263">
        <f t="shared" si="5"/>
        <v>0</v>
      </c>
      <c r="P186" s="264"/>
      <c r="Q186" s="265"/>
      <c r="R186" s="266"/>
      <c r="S186" s="266"/>
      <c r="T186" s="266"/>
      <c r="U186" s="266"/>
      <c r="V186" s="266"/>
      <c r="Z186" s="259"/>
      <c r="AA186" s="268"/>
      <c r="AB186" s="256"/>
      <c r="AC186" s="256"/>
      <c r="AD186" s="259"/>
      <c r="AE186" s="269"/>
      <c r="AF186" s="28"/>
      <c r="AG186" s="28"/>
      <c r="AH186" s="28"/>
      <c r="AI186" s="28"/>
      <c r="AJ186" s="28"/>
      <c r="AK186" s="261"/>
      <c r="AL186" s="261"/>
      <c r="AM186" s="261"/>
      <c r="AN186" s="270">
        <f t="shared" si="6"/>
        <v>0</v>
      </c>
      <c r="AO186" s="271"/>
      <c r="AP186" s="271"/>
      <c r="AQ186" s="271"/>
      <c r="AR186" s="272"/>
      <c r="AS186" s="272"/>
      <c r="AT186" s="273"/>
      <c r="AU186" s="273"/>
    </row>
    <row r="187" spans="1:47" x14ac:dyDescent="0.35">
      <c r="A187" s="23"/>
      <c r="B187" s="23"/>
      <c r="C187" s="257"/>
      <c r="D187" s="274"/>
      <c r="E187" s="23"/>
      <c r="F187" s="259"/>
      <c r="G187" s="260"/>
      <c r="H187" s="261"/>
      <c r="I187" s="262"/>
      <c r="J187" s="262"/>
      <c r="K187" s="262"/>
      <c r="L187" s="262"/>
      <c r="M187" s="262"/>
      <c r="N187" s="262"/>
      <c r="O187" s="263">
        <f t="shared" si="5"/>
        <v>0</v>
      </c>
      <c r="P187" s="264"/>
      <c r="Q187" s="265"/>
      <c r="R187" s="266"/>
      <c r="S187" s="266"/>
      <c r="T187" s="266"/>
      <c r="U187" s="266"/>
      <c r="V187" s="266"/>
      <c r="Z187" s="259"/>
      <c r="AA187" s="268"/>
      <c r="AB187" s="256"/>
      <c r="AC187" s="256"/>
      <c r="AD187" s="259"/>
      <c r="AE187" s="269"/>
      <c r="AF187" s="28"/>
      <c r="AG187" s="28"/>
      <c r="AH187" s="28"/>
      <c r="AI187" s="28"/>
      <c r="AJ187" s="28"/>
      <c r="AK187" s="261"/>
      <c r="AL187" s="261"/>
      <c r="AM187" s="261"/>
      <c r="AN187" s="270">
        <f t="shared" si="6"/>
        <v>0</v>
      </c>
      <c r="AO187" s="271"/>
      <c r="AP187" s="271"/>
      <c r="AQ187" s="271"/>
      <c r="AR187" s="272"/>
      <c r="AS187" s="272"/>
      <c r="AT187" s="273"/>
      <c r="AU187" s="273"/>
    </row>
    <row r="188" spans="1:47" x14ac:dyDescent="0.35">
      <c r="A188" s="23"/>
      <c r="B188" s="23"/>
      <c r="C188" s="257"/>
      <c r="D188" s="274"/>
      <c r="E188" s="23"/>
      <c r="F188" s="259"/>
      <c r="G188" s="260"/>
      <c r="H188" s="261"/>
      <c r="I188" s="262"/>
      <c r="J188" s="262"/>
      <c r="K188" s="262"/>
      <c r="L188" s="262"/>
      <c r="M188" s="262"/>
      <c r="N188" s="262"/>
      <c r="O188" s="263">
        <f t="shared" si="5"/>
        <v>0</v>
      </c>
      <c r="P188" s="264"/>
      <c r="Q188" s="265"/>
      <c r="R188" s="266"/>
      <c r="S188" s="266"/>
      <c r="T188" s="266"/>
      <c r="U188" s="266"/>
      <c r="V188" s="266"/>
      <c r="Z188" s="259"/>
      <c r="AA188" s="268"/>
      <c r="AB188" s="256"/>
      <c r="AC188" s="256"/>
      <c r="AD188" s="259"/>
      <c r="AE188" s="269"/>
      <c r="AF188" s="28"/>
      <c r="AG188" s="28"/>
      <c r="AH188" s="28"/>
      <c r="AI188" s="28"/>
      <c r="AJ188" s="28"/>
      <c r="AK188" s="261"/>
      <c r="AL188" s="261"/>
      <c r="AM188" s="261"/>
      <c r="AN188" s="270">
        <f t="shared" si="6"/>
        <v>0</v>
      </c>
      <c r="AO188" s="271"/>
      <c r="AP188" s="271"/>
      <c r="AQ188" s="271"/>
      <c r="AR188" s="272"/>
      <c r="AS188" s="272"/>
      <c r="AT188" s="273"/>
      <c r="AU188" s="273"/>
    </row>
    <row r="189" spans="1:47" x14ac:dyDescent="0.35">
      <c r="A189" s="23"/>
      <c r="B189" s="23"/>
      <c r="C189" s="257"/>
      <c r="D189" s="274"/>
      <c r="E189" s="23"/>
      <c r="F189" s="259"/>
      <c r="G189" s="260"/>
      <c r="H189" s="261"/>
      <c r="I189" s="262"/>
      <c r="J189" s="262"/>
      <c r="K189" s="262"/>
      <c r="L189" s="262"/>
      <c r="M189" s="262"/>
      <c r="N189" s="262"/>
      <c r="O189" s="263">
        <f t="shared" si="5"/>
        <v>0</v>
      </c>
      <c r="P189" s="264"/>
      <c r="Q189" s="265"/>
      <c r="R189" s="266"/>
      <c r="S189" s="266"/>
      <c r="T189" s="266"/>
      <c r="U189" s="266"/>
      <c r="V189" s="266"/>
      <c r="Z189" s="259"/>
      <c r="AA189" s="268"/>
      <c r="AB189" s="256"/>
      <c r="AC189" s="256"/>
      <c r="AD189" s="259"/>
      <c r="AE189" s="269"/>
      <c r="AF189" s="28"/>
      <c r="AG189" s="28"/>
      <c r="AH189" s="28"/>
      <c r="AI189" s="28"/>
      <c r="AJ189" s="28"/>
      <c r="AK189" s="261"/>
      <c r="AL189" s="261"/>
      <c r="AM189" s="261"/>
      <c r="AN189" s="270">
        <f t="shared" si="6"/>
        <v>0</v>
      </c>
      <c r="AO189" s="271"/>
      <c r="AP189" s="271"/>
      <c r="AQ189" s="271"/>
      <c r="AR189" s="272"/>
      <c r="AS189" s="272"/>
      <c r="AT189" s="273"/>
      <c r="AU189" s="273"/>
    </row>
    <row r="190" spans="1:47" x14ac:dyDescent="0.35">
      <c r="A190" s="23"/>
      <c r="B190" s="23"/>
      <c r="C190" s="257"/>
      <c r="D190" s="274"/>
      <c r="E190" s="23"/>
      <c r="F190" s="259"/>
      <c r="G190" s="260"/>
      <c r="H190" s="261"/>
      <c r="I190" s="262"/>
      <c r="J190" s="262"/>
      <c r="K190" s="262"/>
      <c r="L190" s="262"/>
      <c r="M190" s="262"/>
      <c r="N190" s="262"/>
      <c r="O190" s="263">
        <f t="shared" si="5"/>
        <v>0</v>
      </c>
      <c r="P190" s="264"/>
      <c r="Q190" s="265"/>
      <c r="R190" s="266"/>
      <c r="S190" s="266"/>
      <c r="T190" s="266"/>
      <c r="U190" s="266"/>
      <c r="V190" s="266"/>
      <c r="Z190" s="259"/>
      <c r="AA190" s="268"/>
      <c r="AB190" s="256"/>
      <c r="AC190" s="256"/>
      <c r="AD190" s="259"/>
      <c r="AE190" s="269"/>
      <c r="AF190" s="28"/>
      <c r="AG190" s="28"/>
      <c r="AH190" s="28"/>
      <c r="AI190" s="28"/>
      <c r="AJ190" s="28"/>
      <c r="AK190" s="261"/>
      <c r="AL190" s="261"/>
      <c r="AM190" s="261"/>
      <c r="AN190" s="270">
        <f t="shared" si="6"/>
        <v>0</v>
      </c>
      <c r="AO190" s="271"/>
      <c r="AP190" s="271"/>
      <c r="AQ190" s="271"/>
      <c r="AR190" s="272"/>
      <c r="AS190" s="272"/>
      <c r="AT190" s="273"/>
      <c r="AU190" s="273"/>
    </row>
    <row r="191" spans="1:47" x14ac:dyDescent="0.35">
      <c r="A191" s="23"/>
      <c r="B191" s="23"/>
      <c r="C191" s="257"/>
      <c r="D191" s="274"/>
      <c r="E191" s="23"/>
      <c r="F191" s="259"/>
      <c r="G191" s="260"/>
      <c r="H191" s="261"/>
      <c r="I191" s="262"/>
      <c r="J191" s="262"/>
      <c r="K191" s="262"/>
      <c r="L191" s="262"/>
      <c r="M191" s="262"/>
      <c r="N191" s="262"/>
      <c r="O191" s="263">
        <f t="shared" si="5"/>
        <v>0</v>
      </c>
      <c r="P191" s="264"/>
      <c r="Q191" s="265"/>
      <c r="R191" s="266"/>
      <c r="S191" s="266"/>
      <c r="T191" s="266"/>
      <c r="U191" s="266"/>
      <c r="V191" s="266"/>
      <c r="Z191" s="259"/>
      <c r="AA191" s="268"/>
      <c r="AB191" s="256"/>
      <c r="AC191" s="256"/>
      <c r="AD191" s="259"/>
      <c r="AE191" s="269"/>
      <c r="AF191" s="28"/>
      <c r="AG191" s="28"/>
      <c r="AH191" s="28"/>
      <c r="AI191" s="28"/>
      <c r="AJ191" s="28"/>
      <c r="AK191" s="261"/>
      <c r="AL191" s="261"/>
      <c r="AM191" s="261"/>
      <c r="AN191" s="270">
        <f t="shared" si="6"/>
        <v>0</v>
      </c>
      <c r="AO191" s="271"/>
      <c r="AP191" s="271"/>
      <c r="AQ191" s="271"/>
      <c r="AR191" s="272"/>
      <c r="AS191" s="272"/>
      <c r="AT191" s="273"/>
      <c r="AU191" s="273"/>
    </row>
    <row r="192" spans="1:47" x14ac:dyDescent="0.35">
      <c r="A192" s="23"/>
      <c r="B192" s="23"/>
      <c r="C192" s="257"/>
      <c r="D192" s="274"/>
      <c r="E192" s="23"/>
      <c r="F192" s="259"/>
      <c r="G192" s="260"/>
      <c r="H192" s="261"/>
      <c r="I192" s="262"/>
      <c r="J192" s="262"/>
      <c r="K192" s="262"/>
      <c r="L192" s="262"/>
      <c r="M192" s="262"/>
      <c r="N192" s="262"/>
      <c r="O192" s="263">
        <f t="shared" si="5"/>
        <v>0</v>
      </c>
      <c r="P192" s="264"/>
      <c r="Q192" s="265"/>
      <c r="R192" s="266"/>
      <c r="S192" s="266"/>
      <c r="T192" s="266"/>
      <c r="U192" s="266"/>
      <c r="V192" s="266"/>
      <c r="Z192" s="259"/>
      <c r="AA192" s="268"/>
      <c r="AB192" s="256"/>
      <c r="AC192" s="256"/>
      <c r="AD192" s="259"/>
      <c r="AE192" s="269"/>
      <c r="AF192" s="28"/>
      <c r="AG192" s="28"/>
      <c r="AH192" s="28"/>
      <c r="AI192" s="28"/>
      <c r="AJ192" s="28"/>
      <c r="AK192" s="261"/>
      <c r="AL192" s="261"/>
      <c r="AM192" s="261"/>
      <c r="AN192" s="270">
        <f t="shared" si="6"/>
        <v>0</v>
      </c>
      <c r="AO192" s="271"/>
      <c r="AP192" s="271"/>
      <c r="AQ192" s="271"/>
      <c r="AR192" s="272"/>
      <c r="AS192" s="272"/>
      <c r="AT192" s="273"/>
      <c r="AU192" s="273"/>
    </row>
    <row r="193" spans="1:47" x14ac:dyDescent="0.35">
      <c r="A193" s="23"/>
      <c r="B193" s="23"/>
      <c r="C193" s="257"/>
      <c r="D193" s="274"/>
      <c r="E193" s="23"/>
      <c r="F193" s="259"/>
      <c r="G193" s="260"/>
      <c r="H193" s="261"/>
      <c r="I193" s="262"/>
      <c r="J193" s="262"/>
      <c r="K193" s="262"/>
      <c r="L193" s="262"/>
      <c r="M193" s="262"/>
      <c r="N193" s="262"/>
      <c r="O193" s="263">
        <f t="shared" si="5"/>
        <v>0</v>
      </c>
      <c r="P193" s="264"/>
      <c r="Q193" s="265"/>
      <c r="R193" s="266"/>
      <c r="S193" s="266"/>
      <c r="T193" s="266"/>
      <c r="U193" s="266"/>
      <c r="V193" s="266"/>
      <c r="Z193" s="259"/>
      <c r="AA193" s="268"/>
      <c r="AB193" s="256"/>
      <c r="AC193" s="256"/>
      <c r="AD193" s="259"/>
      <c r="AE193" s="269"/>
      <c r="AF193" s="28"/>
      <c r="AG193" s="28"/>
      <c r="AH193" s="28"/>
      <c r="AI193" s="28"/>
      <c r="AJ193" s="28"/>
      <c r="AK193" s="261"/>
      <c r="AL193" s="261"/>
      <c r="AM193" s="261"/>
      <c r="AN193" s="270">
        <f t="shared" si="6"/>
        <v>0</v>
      </c>
      <c r="AO193" s="271"/>
      <c r="AP193" s="271"/>
      <c r="AQ193" s="271"/>
      <c r="AR193" s="272"/>
      <c r="AS193" s="272"/>
      <c r="AT193" s="273"/>
      <c r="AU193" s="273"/>
    </row>
    <row r="194" spans="1:47" x14ac:dyDescent="0.35">
      <c r="A194" s="23"/>
      <c r="B194" s="23"/>
      <c r="C194" s="257"/>
      <c r="D194" s="274"/>
      <c r="E194" s="23"/>
      <c r="F194" s="259"/>
      <c r="G194" s="260"/>
      <c r="H194" s="261"/>
      <c r="I194" s="262"/>
      <c r="J194" s="262"/>
      <c r="K194" s="262"/>
      <c r="L194" s="262"/>
      <c r="M194" s="262"/>
      <c r="N194" s="262"/>
      <c r="O194" s="263">
        <f t="shared" si="5"/>
        <v>0</v>
      </c>
      <c r="P194" s="264"/>
      <c r="Q194" s="265"/>
      <c r="R194" s="266"/>
      <c r="S194" s="266"/>
      <c r="T194" s="266"/>
      <c r="U194" s="266"/>
      <c r="V194" s="266"/>
      <c r="Z194" s="259"/>
      <c r="AA194" s="268"/>
      <c r="AB194" s="256"/>
      <c r="AC194" s="256"/>
      <c r="AD194" s="259"/>
      <c r="AE194" s="269"/>
      <c r="AF194" s="28"/>
      <c r="AG194" s="28"/>
      <c r="AH194" s="28"/>
      <c r="AI194" s="28"/>
      <c r="AJ194" s="28"/>
      <c r="AK194" s="261"/>
      <c r="AL194" s="261"/>
      <c r="AM194" s="261"/>
      <c r="AN194" s="270">
        <f t="shared" si="6"/>
        <v>0</v>
      </c>
      <c r="AO194" s="271"/>
      <c r="AP194" s="271"/>
      <c r="AQ194" s="271"/>
      <c r="AR194" s="272"/>
      <c r="AS194" s="272"/>
      <c r="AT194" s="273"/>
      <c r="AU194" s="273"/>
    </row>
    <row r="195" spans="1:47" x14ac:dyDescent="0.35">
      <c r="A195" s="23"/>
      <c r="B195" s="23"/>
      <c r="C195" s="257"/>
      <c r="D195" s="274"/>
      <c r="E195" s="23"/>
      <c r="F195" s="259"/>
      <c r="G195" s="260"/>
      <c r="H195" s="261"/>
      <c r="I195" s="262"/>
      <c r="J195" s="262"/>
      <c r="K195" s="262"/>
      <c r="L195" s="262"/>
      <c r="M195" s="262"/>
      <c r="N195" s="262"/>
      <c r="O195" s="263">
        <f t="shared" si="5"/>
        <v>0</v>
      </c>
      <c r="P195" s="264"/>
      <c r="Q195" s="265"/>
      <c r="R195" s="266"/>
      <c r="S195" s="266"/>
      <c r="T195" s="266"/>
      <c r="U195" s="266"/>
      <c r="V195" s="266"/>
      <c r="Z195" s="259"/>
      <c r="AA195" s="268"/>
      <c r="AB195" s="256"/>
      <c r="AC195" s="256"/>
      <c r="AD195" s="259"/>
      <c r="AE195" s="269"/>
      <c r="AF195" s="28"/>
      <c r="AG195" s="28"/>
      <c r="AH195" s="28"/>
      <c r="AI195" s="28"/>
      <c r="AJ195" s="28"/>
      <c r="AK195" s="261"/>
      <c r="AL195" s="261"/>
      <c r="AM195" s="261"/>
      <c r="AN195" s="270">
        <f t="shared" si="6"/>
        <v>0</v>
      </c>
      <c r="AO195" s="271"/>
      <c r="AP195" s="271"/>
      <c r="AQ195" s="271"/>
      <c r="AR195" s="272"/>
      <c r="AS195" s="272"/>
      <c r="AT195" s="273"/>
      <c r="AU195" s="273"/>
    </row>
    <row r="196" spans="1:47" x14ac:dyDescent="0.35">
      <c r="A196" s="23"/>
      <c r="B196" s="23"/>
      <c r="C196" s="257"/>
      <c r="D196" s="274"/>
      <c r="E196" s="23"/>
      <c r="F196" s="259"/>
      <c r="G196" s="260"/>
      <c r="H196" s="261"/>
      <c r="I196" s="262"/>
      <c r="J196" s="262"/>
      <c r="K196" s="262"/>
      <c r="L196" s="262"/>
      <c r="M196" s="262"/>
      <c r="N196" s="262"/>
      <c r="O196" s="263">
        <f t="shared" si="5"/>
        <v>0</v>
      </c>
      <c r="P196" s="264"/>
      <c r="Q196" s="265"/>
      <c r="R196" s="266"/>
      <c r="S196" s="266"/>
      <c r="T196" s="266"/>
      <c r="U196" s="266"/>
      <c r="V196" s="266"/>
      <c r="Z196" s="259"/>
      <c r="AA196" s="268"/>
      <c r="AB196" s="256"/>
      <c r="AC196" s="256"/>
      <c r="AD196" s="259"/>
      <c r="AE196" s="269"/>
      <c r="AF196" s="28"/>
      <c r="AG196" s="28"/>
      <c r="AH196" s="28"/>
      <c r="AI196" s="28"/>
      <c r="AJ196" s="28"/>
      <c r="AK196" s="261"/>
      <c r="AL196" s="261"/>
      <c r="AM196" s="261"/>
      <c r="AN196" s="270">
        <f t="shared" si="6"/>
        <v>0</v>
      </c>
      <c r="AO196" s="271"/>
      <c r="AP196" s="271"/>
      <c r="AQ196" s="271"/>
      <c r="AR196" s="272"/>
      <c r="AS196" s="272"/>
      <c r="AT196" s="273"/>
      <c r="AU196" s="273"/>
    </row>
    <row r="197" spans="1:47" x14ac:dyDescent="0.35">
      <c r="A197" s="23"/>
      <c r="B197" s="23"/>
      <c r="C197" s="257"/>
      <c r="D197" s="274"/>
      <c r="E197" s="23"/>
      <c r="F197" s="259"/>
      <c r="G197" s="260"/>
      <c r="H197" s="261"/>
      <c r="I197" s="262"/>
      <c r="J197" s="262"/>
      <c r="K197" s="262"/>
      <c r="L197" s="262"/>
      <c r="M197" s="262"/>
      <c r="N197" s="262"/>
      <c r="O197" s="263">
        <f t="shared" ref="O197:O260" si="7">SUM(H197:N197)</f>
        <v>0</v>
      </c>
      <c r="P197" s="264"/>
      <c r="Q197" s="265"/>
      <c r="R197" s="266"/>
      <c r="S197" s="266"/>
      <c r="T197" s="266"/>
      <c r="U197" s="266"/>
      <c r="V197" s="266"/>
      <c r="Z197" s="259"/>
      <c r="AA197" s="268"/>
      <c r="AB197" s="256"/>
      <c r="AC197" s="256"/>
      <c r="AD197" s="259"/>
      <c r="AE197" s="269"/>
      <c r="AF197" s="28"/>
      <c r="AG197" s="28"/>
      <c r="AH197" s="28"/>
      <c r="AI197" s="28"/>
      <c r="AJ197" s="28"/>
      <c r="AK197" s="261"/>
      <c r="AL197" s="261"/>
      <c r="AM197" s="261"/>
      <c r="AN197" s="270">
        <f t="shared" ref="AN197:AN260" si="8">SUM(Z197:AM197)</f>
        <v>0</v>
      </c>
      <c r="AO197" s="271"/>
      <c r="AP197" s="271"/>
      <c r="AQ197" s="271"/>
      <c r="AR197" s="272"/>
      <c r="AS197" s="272"/>
      <c r="AT197" s="273"/>
      <c r="AU197" s="273"/>
    </row>
    <row r="198" spans="1:47" x14ac:dyDescent="0.35">
      <c r="A198" s="23"/>
      <c r="B198" s="23"/>
      <c r="C198" s="257"/>
      <c r="D198" s="274"/>
      <c r="E198" s="23"/>
      <c r="F198" s="259"/>
      <c r="G198" s="260"/>
      <c r="H198" s="261"/>
      <c r="I198" s="262"/>
      <c r="J198" s="262"/>
      <c r="K198" s="262"/>
      <c r="L198" s="262"/>
      <c r="M198" s="262"/>
      <c r="N198" s="262"/>
      <c r="O198" s="263">
        <f t="shared" si="7"/>
        <v>0</v>
      </c>
      <c r="P198" s="264"/>
      <c r="Q198" s="265"/>
      <c r="R198" s="266"/>
      <c r="S198" s="266"/>
      <c r="T198" s="266"/>
      <c r="U198" s="266"/>
      <c r="V198" s="266"/>
      <c r="Z198" s="259"/>
      <c r="AA198" s="268"/>
      <c r="AB198" s="256"/>
      <c r="AC198" s="256"/>
      <c r="AD198" s="259"/>
      <c r="AE198" s="269"/>
      <c r="AF198" s="28"/>
      <c r="AG198" s="28"/>
      <c r="AH198" s="28"/>
      <c r="AI198" s="28"/>
      <c r="AJ198" s="28"/>
      <c r="AK198" s="261"/>
      <c r="AL198" s="261"/>
      <c r="AM198" s="261"/>
      <c r="AN198" s="270">
        <f t="shared" si="8"/>
        <v>0</v>
      </c>
      <c r="AO198" s="271"/>
      <c r="AP198" s="271"/>
      <c r="AQ198" s="271"/>
      <c r="AR198" s="272"/>
      <c r="AS198" s="272"/>
      <c r="AT198" s="273"/>
      <c r="AU198" s="273"/>
    </row>
    <row r="199" spans="1:47" x14ac:dyDescent="0.35">
      <c r="A199" s="23"/>
      <c r="B199" s="23"/>
      <c r="C199" s="257"/>
      <c r="D199" s="274"/>
      <c r="E199" s="23"/>
      <c r="F199" s="259"/>
      <c r="G199" s="260"/>
      <c r="H199" s="261"/>
      <c r="I199" s="262"/>
      <c r="J199" s="262"/>
      <c r="K199" s="262"/>
      <c r="L199" s="262"/>
      <c r="M199" s="262"/>
      <c r="N199" s="262"/>
      <c r="O199" s="263">
        <f t="shared" si="7"/>
        <v>0</v>
      </c>
      <c r="P199" s="264"/>
      <c r="Q199" s="265"/>
      <c r="R199" s="266"/>
      <c r="S199" s="266"/>
      <c r="T199" s="266"/>
      <c r="U199" s="266"/>
      <c r="V199" s="266"/>
      <c r="Z199" s="259"/>
      <c r="AA199" s="268"/>
      <c r="AB199" s="256"/>
      <c r="AC199" s="256"/>
      <c r="AD199" s="259"/>
      <c r="AE199" s="269"/>
      <c r="AF199" s="28"/>
      <c r="AG199" s="28"/>
      <c r="AH199" s="28"/>
      <c r="AI199" s="28"/>
      <c r="AJ199" s="28"/>
      <c r="AK199" s="261"/>
      <c r="AL199" s="261"/>
      <c r="AM199" s="261"/>
      <c r="AN199" s="270">
        <f t="shared" si="8"/>
        <v>0</v>
      </c>
      <c r="AO199" s="271"/>
      <c r="AP199" s="271"/>
      <c r="AQ199" s="271"/>
      <c r="AR199" s="272"/>
      <c r="AS199" s="272"/>
      <c r="AT199" s="273"/>
      <c r="AU199" s="273"/>
    </row>
    <row r="200" spans="1:47" x14ac:dyDescent="0.35">
      <c r="A200" s="23"/>
      <c r="B200" s="23"/>
      <c r="C200" s="257"/>
      <c r="D200" s="274"/>
      <c r="E200" s="23"/>
      <c r="F200" s="259"/>
      <c r="G200" s="260"/>
      <c r="H200" s="261"/>
      <c r="I200" s="262"/>
      <c r="J200" s="262"/>
      <c r="K200" s="262"/>
      <c r="L200" s="262"/>
      <c r="M200" s="262"/>
      <c r="N200" s="262"/>
      <c r="O200" s="263">
        <f t="shared" si="7"/>
        <v>0</v>
      </c>
      <c r="P200" s="264"/>
      <c r="Q200" s="265"/>
      <c r="R200" s="266"/>
      <c r="S200" s="266"/>
      <c r="T200" s="266"/>
      <c r="U200" s="266"/>
      <c r="V200" s="266"/>
      <c r="Z200" s="259"/>
      <c r="AA200" s="268"/>
      <c r="AB200" s="256"/>
      <c r="AC200" s="256"/>
      <c r="AD200" s="259"/>
      <c r="AE200" s="269"/>
      <c r="AF200" s="28"/>
      <c r="AG200" s="28"/>
      <c r="AH200" s="28"/>
      <c r="AI200" s="28"/>
      <c r="AJ200" s="28"/>
      <c r="AK200" s="261"/>
      <c r="AL200" s="261"/>
      <c r="AM200" s="261"/>
      <c r="AN200" s="270">
        <f t="shared" si="8"/>
        <v>0</v>
      </c>
      <c r="AO200" s="271"/>
      <c r="AP200" s="271"/>
      <c r="AQ200" s="271"/>
      <c r="AR200" s="272"/>
      <c r="AS200" s="272"/>
      <c r="AT200" s="273"/>
      <c r="AU200" s="273"/>
    </row>
    <row r="201" spans="1:47" x14ac:dyDescent="0.35">
      <c r="A201" s="23"/>
      <c r="B201" s="23"/>
      <c r="C201" s="257"/>
      <c r="D201" s="274"/>
      <c r="E201" s="23"/>
      <c r="F201" s="259"/>
      <c r="G201" s="260"/>
      <c r="H201" s="261"/>
      <c r="I201" s="262"/>
      <c r="J201" s="262"/>
      <c r="K201" s="262"/>
      <c r="L201" s="262"/>
      <c r="M201" s="262"/>
      <c r="N201" s="262"/>
      <c r="O201" s="263">
        <f t="shared" si="7"/>
        <v>0</v>
      </c>
      <c r="P201" s="264"/>
      <c r="Q201" s="265"/>
      <c r="R201" s="266"/>
      <c r="S201" s="266"/>
      <c r="T201" s="266"/>
      <c r="U201" s="266"/>
      <c r="V201" s="266"/>
      <c r="Z201" s="259"/>
      <c r="AA201" s="268"/>
      <c r="AB201" s="256"/>
      <c r="AC201" s="256"/>
      <c r="AD201" s="259"/>
      <c r="AE201" s="269"/>
      <c r="AF201" s="28"/>
      <c r="AG201" s="28"/>
      <c r="AH201" s="28"/>
      <c r="AI201" s="28"/>
      <c r="AJ201" s="28"/>
      <c r="AK201" s="261"/>
      <c r="AL201" s="261"/>
      <c r="AM201" s="261"/>
      <c r="AN201" s="270">
        <f t="shared" si="8"/>
        <v>0</v>
      </c>
      <c r="AO201" s="271"/>
      <c r="AP201" s="271"/>
      <c r="AQ201" s="271"/>
      <c r="AR201" s="272"/>
      <c r="AS201" s="272"/>
      <c r="AT201" s="273"/>
      <c r="AU201" s="273"/>
    </row>
    <row r="202" spans="1:47" x14ac:dyDescent="0.35">
      <c r="A202" s="23"/>
      <c r="B202" s="23"/>
      <c r="C202" s="257"/>
      <c r="D202" s="274"/>
      <c r="E202" s="23"/>
      <c r="F202" s="259"/>
      <c r="G202" s="260"/>
      <c r="H202" s="261"/>
      <c r="I202" s="262"/>
      <c r="J202" s="262"/>
      <c r="K202" s="262"/>
      <c r="L202" s="262"/>
      <c r="M202" s="262"/>
      <c r="N202" s="262"/>
      <c r="O202" s="263">
        <f t="shared" si="7"/>
        <v>0</v>
      </c>
      <c r="P202" s="264"/>
      <c r="Q202" s="265"/>
      <c r="R202" s="266"/>
      <c r="S202" s="266"/>
      <c r="T202" s="266"/>
      <c r="U202" s="266"/>
      <c r="V202" s="266"/>
      <c r="Z202" s="259"/>
      <c r="AA202" s="268"/>
      <c r="AB202" s="256"/>
      <c r="AC202" s="256"/>
      <c r="AD202" s="259"/>
      <c r="AE202" s="269"/>
      <c r="AF202" s="28"/>
      <c r="AG202" s="28"/>
      <c r="AH202" s="28"/>
      <c r="AI202" s="28"/>
      <c r="AJ202" s="28"/>
      <c r="AK202" s="261"/>
      <c r="AL202" s="261"/>
      <c r="AM202" s="261"/>
      <c r="AN202" s="270">
        <f t="shared" si="8"/>
        <v>0</v>
      </c>
      <c r="AO202" s="271"/>
      <c r="AP202" s="271"/>
      <c r="AQ202" s="271"/>
      <c r="AR202" s="272"/>
      <c r="AS202" s="272"/>
      <c r="AT202" s="273"/>
      <c r="AU202" s="273"/>
    </row>
    <row r="203" spans="1:47" x14ac:dyDescent="0.35">
      <c r="A203" s="23"/>
      <c r="B203" s="23"/>
      <c r="C203" s="257"/>
      <c r="D203" s="274"/>
      <c r="E203" s="23"/>
      <c r="F203" s="259"/>
      <c r="G203" s="260"/>
      <c r="H203" s="261"/>
      <c r="I203" s="262"/>
      <c r="J203" s="262"/>
      <c r="K203" s="262"/>
      <c r="L203" s="262"/>
      <c r="M203" s="262"/>
      <c r="N203" s="262"/>
      <c r="O203" s="263">
        <f t="shared" si="7"/>
        <v>0</v>
      </c>
      <c r="P203" s="264"/>
      <c r="Q203" s="265"/>
      <c r="R203" s="266"/>
      <c r="S203" s="266"/>
      <c r="T203" s="266"/>
      <c r="U203" s="266"/>
      <c r="V203" s="266"/>
      <c r="Z203" s="259"/>
      <c r="AA203" s="268"/>
      <c r="AB203" s="256"/>
      <c r="AC203" s="256"/>
      <c r="AD203" s="259"/>
      <c r="AE203" s="269"/>
      <c r="AF203" s="28"/>
      <c r="AG203" s="28"/>
      <c r="AH203" s="28"/>
      <c r="AI203" s="28"/>
      <c r="AJ203" s="28"/>
      <c r="AK203" s="261"/>
      <c r="AL203" s="261"/>
      <c r="AM203" s="261"/>
      <c r="AN203" s="270">
        <f t="shared" si="8"/>
        <v>0</v>
      </c>
      <c r="AO203" s="271"/>
      <c r="AP203" s="271"/>
      <c r="AQ203" s="271"/>
      <c r="AR203" s="272"/>
      <c r="AS203" s="272"/>
      <c r="AT203" s="273"/>
      <c r="AU203" s="273"/>
    </row>
    <row r="204" spans="1:47" x14ac:dyDescent="0.35">
      <c r="A204" s="23"/>
      <c r="B204" s="23"/>
      <c r="C204" s="257"/>
      <c r="D204" s="274"/>
      <c r="E204" s="23"/>
      <c r="F204" s="259"/>
      <c r="G204" s="260"/>
      <c r="H204" s="261"/>
      <c r="I204" s="262"/>
      <c r="J204" s="262"/>
      <c r="K204" s="262"/>
      <c r="L204" s="262"/>
      <c r="M204" s="262"/>
      <c r="N204" s="262"/>
      <c r="O204" s="263">
        <f t="shared" si="7"/>
        <v>0</v>
      </c>
      <c r="P204" s="264"/>
      <c r="Q204" s="265"/>
      <c r="R204" s="266"/>
      <c r="S204" s="266"/>
      <c r="T204" s="266"/>
      <c r="U204" s="266"/>
      <c r="V204" s="266"/>
      <c r="Z204" s="259"/>
      <c r="AA204" s="268"/>
      <c r="AB204" s="256"/>
      <c r="AC204" s="256"/>
      <c r="AD204" s="259"/>
      <c r="AE204" s="269"/>
      <c r="AF204" s="28"/>
      <c r="AG204" s="28"/>
      <c r="AH204" s="28"/>
      <c r="AI204" s="28"/>
      <c r="AJ204" s="28"/>
      <c r="AK204" s="261"/>
      <c r="AL204" s="261"/>
      <c r="AM204" s="261"/>
      <c r="AN204" s="270">
        <f t="shared" si="8"/>
        <v>0</v>
      </c>
      <c r="AO204" s="271"/>
      <c r="AP204" s="271"/>
      <c r="AQ204" s="271"/>
      <c r="AR204" s="272"/>
      <c r="AS204" s="272"/>
      <c r="AT204" s="273"/>
      <c r="AU204" s="273"/>
    </row>
    <row r="205" spans="1:47" x14ac:dyDescent="0.35">
      <c r="A205" s="23"/>
      <c r="B205" s="23"/>
      <c r="C205" s="257"/>
      <c r="D205" s="274"/>
      <c r="E205" s="23"/>
      <c r="F205" s="259"/>
      <c r="G205" s="260"/>
      <c r="H205" s="261"/>
      <c r="I205" s="262"/>
      <c r="J205" s="262"/>
      <c r="K205" s="262"/>
      <c r="L205" s="262"/>
      <c r="M205" s="262"/>
      <c r="N205" s="262"/>
      <c r="O205" s="263">
        <f t="shared" si="7"/>
        <v>0</v>
      </c>
      <c r="P205" s="264"/>
      <c r="Q205" s="265"/>
      <c r="R205" s="266"/>
      <c r="S205" s="266"/>
      <c r="T205" s="266"/>
      <c r="U205" s="266"/>
      <c r="V205" s="266"/>
      <c r="Z205" s="259"/>
      <c r="AA205" s="268"/>
      <c r="AB205" s="256"/>
      <c r="AC205" s="256"/>
      <c r="AD205" s="259"/>
      <c r="AE205" s="269"/>
      <c r="AF205" s="28"/>
      <c r="AG205" s="28"/>
      <c r="AH205" s="28"/>
      <c r="AI205" s="28"/>
      <c r="AJ205" s="28"/>
      <c r="AK205" s="261"/>
      <c r="AL205" s="261"/>
      <c r="AM205" s="261"/>
      <c r="AN205" s="270">
        <f t="shared" si="8"/>
        <v>0</v>
      </c>
      <c r="AO205" s="271"/>
      <c r="AP205" s="271"/>
      <c r="AQ205" s="271"/>
      <c r="AR205" s="272"/>
      <c r="AS205" s="272"/>
      <c r="AT205" s="273"/>
      <c r="AU205" s="273"/>
    </row>
    <row r="206" spans="1:47" x14ac:dyDescent="0.35">
      <c r="A206" s="23"/>
      <c r="B206" s="23"/>
      <c r="C206" s="257"/>
      <c r="D206" s="274"/>
      <c r="E206" s="23"/>
      <c r="F206" s="259"/>
      <c r="G206" s="260"/>
      <c r="H206" s="261"/>
      <c r="I206" s="262"/>
      <c r="J206" s="262"/>
      <c r="K206" s="262"/>
      <c r="L206" s="262"/>
      <c r="M206" s="262"/>
      <c r="N206" s="262"/>
      <c r="O206" s="263">
        <f t="shared" si="7"/>
        <v>0</v>
      </c>
      <c r="P206" s="264"/>
      <c r="Q206" s="265"/>
      <c r="R206" s="266"/>
      <c r="S206" s="266"/>
      <c r="T206" s="266"/>
      <c r="U206" s="266"/>
      <c r="V206" s="266"/>
      <c r="Z206" s="259"/>
      <c r="AA206" s="268"/>
      <c r="AB206" s="256"/>
      <c r="AC206" s="256"/>
      <c r="AD206" s="259"/>
      <c r="AE206" s="269"/>
      <c r="AF206" s="28"/>
      <c r="AG206" s="28"/>
      <c r="AH206" s="28"/>
      <c r="AI206" s="28"/>
      <c r="AJ206" s="28"/>
      <c r="AK206" s="261"/>
      <c r="AL206" s="261"/>
      <c r="AM206" s="261"/>
      <c r="AN206" s="270">
        <f t="shared" si="8"/>
        <v>0</v>
      </c>
      <c r="AO206" s="271"/>
      <c r="AP206" s="271"/>
      <c r="AQ206" s="271"/>
      <c r="AR206" s="272"/>
      <c r="AS206" s="272"/>
      <c r="AT206" s="273"/>
      <c r="AU206" s="273"/>
    </row>
    <row r="207" spans="1:47" x14ac:dyDescent="0.35">
      <c r="A207" s="23"/>
      <c r="B207" s="23"/>
      <c r="C207" s="257"/>
      <c r="D207" s="274"/>
      <c r="E207" s="23"/>
      <c r="F207" s="259"/>
      <c r="G207" s="260"/>
      <c r="H207" s="261"/>
      <c r="I207" s="262"/>
      <c r="J207" s="262"/>
      <c r="K207" s="262"/>
      <c r="L207" s="262"/>
      <c r="M207" s="262"/>
      <c r="N207" s="262"/>
      <c r="O207" s="263">
        <f t="shared" si="7"/>
        <v>0</v>
      </c>
      <c r="P207" s="264"/>
      <c r="Q207" s="265"/>
      <c r="R207" s="266"/>
      <c r="S207" s="266"/>
      <c r="T207" s="266"/>
      <c r="U207" s="266"/>
      <c r="V207" s="266"/>
      <c r="Z207" s="259"/>
      <c r="AA207" s="268"/>
      <c r="AB207" s="256"/>
      <c r="AC207" s="256"/>
      <c r="AD207" s="259"/>
      <c r="AE207" s="269"/>
      <c r="AF207" s="28"/>
      <c r="AG207" s="28"/>
      <c r="AH207" s="28"/>
      <c r="AI207" s="28"/>
      <c r="AJ207" s="28"/>
      <c r="AK207" s="261"/>
      <c r="AL207" s="261"/>
      <c r="AM207" s="261"/>
      <c r="AN207" s="270">
        <f t="shared" si="8"/>
        <v>0</v>
      </c>
      <c r="AO207" s="271"/>
      <c r="AP207" s="271"/>
      <c r="AQ207" s="271"/>
      <c r="AR207" s="272"/>
      <c r="AS207" s="272"/>
      <c r="AT207" s="273"/>
      <c r="AU207" s="273"/>
    </row>
    <row r="208" spans="1:47" x14ac:dyDescent="0.35">
      <c r="A208" s="23"/>
      <c r="B208" s="23"/>
      <c r="C208" s="257"/>
      <c r="D208" s="274"/>
      <c r="E208" s="23"/>
      <c r="F208" s="259"/>
      <c r="G208" s="260"/>
      <c r="H208" s="261"/>
      <c r="I208" s="262"/>
      <c r="J208" s="262"/>
      <c r="K208" s="262"/>
      <c r="L208" s="262"/>
      <c r="M208" s="262"/>
      <c r="N208" s="262"/>
      <c r="O208" s="263">
        <f t="shared" si="7"/>
        <v>0</v>
      </c>
      <c r="P208" s="264"/>
      <c r="Q208" s="265"/>
      <c r="R208" s="266"/>
      <c r="S208" s="266"/>
      <c r="T208" s="266"/>
      <c r="U208" s="266"/>
      <c r="V208" s="266"/>
      <c r="Z208" s="259"/>
      <c r="AA208" s="268"/>
      <c r="AB208" s="256"/>
      <c r="AC208" s="256"/>
      <c r="AD208" s="259"/>
      <c r="AE208" s="269"/>
      <c r="AF208" s="28"/>
      <c r="AG208" s="28"/>
      <c r="AH208" s="28"/>
      <c r="AI208" s="28"/>
      <c r="AJ208" s="28"/>
      <c r="AK208" s="261"/>
      <c r="AL208" s="261"/>
      <c r="AM208" s="261"/>
      <c r="AN208" s="270">
        <f t="shared" si="8"/>
        <v>0</v>
      </c>
      <c r="AO208" s="271"/>
      <c r="AP208" s="271"/>
      <c r="AQ208" s="271"/>
      <c r="AR208" s="272"/>
      <c r="AS208" s="272"/>
      <c r="AT208" s="273"/>
      <c r="AU208" s="273"/>
    </row>
    <row r="209" spans="1:47" x14ac:dyDescent="0.35">
      <c r="A209" s="23"/>
      <c r="B209" s="23"/>
      <c r="C209" s="257"/>
      <c r="D209" s="274"/>
      <c r="E209" s="23"/>
      <c r="F209" s="259"/>
      <c r="G209" s="260"/>
      <c r="H209" s="261"/>
      <c r="I209" s="262"/>
      <c r="J209" s="262"/>
      <c r="K209" s="262"/>
      <c r="L209" s="262"/>
      <c r="M209" s="262"/>
      <c r="N209" s="262"/>
      <c r="O209" s="263">
        <f t="shared" si="7"/>
        <v>0</v>
      </c>
      <c r="P209" s="264"/>
      <c r="Q209" s="265"/>
      <c r="R209" s="266"/>
      <c r="S209" s="266"/>
      <c r="T209" s="266"/>
      <c r="U209" s="266"/>
      <c r="V209" s="266"/>
      <c r="Z209" s="259"/>
      <c r="AA209" s="268"/>
      <c r="AB209" s="256"/>
      <c r="AC209" s="256"/>
      <c r="AD209" s="259"/>
      <c r="AE209" s="269"/>
      <c r="AF209" s="28"/>
      <c r="AG209" s="28"/>
      <c r="AH209" s="28"/>
      <c r="AI209" s="28"/>
      <c r="AJ209" s="28"/>
      <c r="AK209" s="261"/>
      <c r="AL209" s="261"/>
      <c r="AM209" s="261"/>
      <c r="AN209" s="270">
        <f t="shared" si="8"/>
        <v>0</v>
      </c>
      <c r="AO209" s="271"/>
      <c r="AP209" s="271"/>
      <c r="AQ209" s="271"/>
      <c r="AR209" s="272"/>
      <c r="AS209" s="272"/>
      <c r="AT209" s="273"/>
      <c r="AU209" s="273"/>
    </row>
    <row r="210" spans="1:47" x14ac:dyDescent="0.35">
      <c r="A210" s="23"/>
      <c r="B210" s="23"/>
      <c r="C210" s="257"/>
      <c r="D210" s="274"/>
      <c r="E210" s="23"/>
      <c r="F210" s="259"/>
      <c r="G210" s="260"/>
      <c r="H210" s="261"/>
      <c r="I210" s="262"/>
      <c r="J210" s="262"/>
      <c r="K210" s="262"/>
      <c r="L210" s="262"/>
      <c r="M210" s="262"/>
      <c r="N210" s="262"/>
      <c r="O210" s="263">
        <f t="shared" si="7"/>
        <v>0</v>
      </c>
      <c r="P210" s="264"/>
      <c r="Q210" s="265"/>
      <c r="R210" s="266"/>
      <c r="S210" s="266"/>
      <c r="T210" s="266"/>
      <c r="U210" s="266"/>
      <c r="V210" s="266"/>
      <c r="Z210" s="259"/>
      <c r="AA210" s="268"/>
      <c r="AB210" s="256"/>
      <c r="AC210" s="256"/>
      <c r="AD210" s="259"/>
      <c r="AE210" s="269"/>
      <c r="AF210" s="28"/>
      <c r="AG210" s="28"/>
      <c r="AH210" s="28"/>
      <c r="AI210" s="28"/>
      <c r="AJ210" s="28"/>
      <c r="AK210" s="261"/>
      <c r="AL210" s="261"/>
      <c r="AM210" s="261"/>
      <c r="AN210" s="270">
        <f t="shared" si="8"/>
        <v>0</v>
      </c>
      <c r="AO210" s="271"/>
      <c r="AP210" s="271"/>
      <c r="AQ210" s="271"/>
      <c r="AR210" s="272"/>
      <c r="AS210" s="272"/>
      <c r="AT210" s="273"/>
      <c r="AU210" s="273"/>
    </row>
    <row r="211" spans="1:47" x14ac:dyDescent="0.35">
      <c r="A211" s="23"/>
      <c r="B211" s="23"/>
      <c r="C211" s="257"/>
      <c r="D211" s="274"/>
      <c r="E211" s="23"/>
      <c r="F211" s="259"/>
      <c r="G211" s="260"/>
      <c r="H211" s="261"/>
      <c r="I211" s="262"/>
      <c r="J211" s="262"/>
      <c r="K211" s="262"/>
      <c r="L211" s="262"/>
      <c r="M211" s="262"/>
      <c r="N211" s="262"/>
      <c r="O211" s="263">
        <f t="shared" si="7"/>
        <v>0</v>
      </c>
      <c r="P211" s="264"/>
      <c r="Q211" s="265"/>
      <c r="R211" s="266"/>
      <c r="S211" s="266"/>
      <c r="T211" s="266"/>
      <c r="U211" s="266"/>
      <c r="V211" s="266"/>
      <c r="Z211" s="259"/>
      <c r="AA211" s="268"/>
      <c r="AB211" s="256"/>
      <c r="AC211" s="256"/>
      <c r="AD211" s="259"/>
      <c r="AE211" s="269"/>
      <c r="AF211" s="28"/>
      <c r="AG211" s="28"/>
      <c r="AH211" s="28"/>
      <c r="AI211" s="28"/>
      <c r="AJ211" s="28"/>
      <c r="AK211" s="261"/>
      <c r="AL211" s="261"/>
      <c r="AM211" s="261"/>
      <c r="AN211" s="270">
        <f t="shared" si="8"/>
        <v>0</v>
      </c>
      <c r="AO211" s="271"/>
      <c r="AP211" s="271"/>
      <c r="AQ211" s="271"/>
      <c r="AR211" s="272"/>
      <c r="AS211" s="272"/>
      <c r="AT211" s="273"/>
      <c r="AU211" s="273"/>
    </row>
    <row r="212" spans="1:47" x14ac:dyDescent="0.35">
      <c r="A212" s="23"/>
      <c r="B212" s="23"/>
      <c r="C212" s="257"/>
      <c r="D212" s="274"/>
      <c r="E212" s="23"/>
      <c r="F212" s="259"/>
      <c r="G212" s="260"/>
      <c r="H212" s="261"/>
      <c r="I212" s="262"/>
      <c r="J212" s="262"/>
      <c r="K212" s="262"/>
      <c r="L212" s="262"/>
      <c r="M212" s="262"/>
      <c r="N212" s="262"/>
      <c r="O212" s="263">
        <f t="shared" si="7"/>
        <v>0</v>
      </c>
      <c r="P212" s="264"/>
      <c r="Q212" s="265"/>
      <c r="R212" s="266"/>
      <c r="S212" s="266"/>
      <c r="T212" s="266"/>
      <c r="U212" s="266"/>
      <c r="V212" s="266"/>
      <c r="Z212" s="259"/>
      <c r="AA212" s="268"/>
      <c r="AB212" s="256"/>
      <c r="AC212" s="256"/>
      <c r="AD212" s="259"/>
      <c r="AE212" s="269"/>
      <c r="AF212" s="28"/>
      <c r="AG212" s="28"/>
      <c r="AH212" s="28"/>
      <c r="AI212" s="28"/>
      <c r="AJ212" s="28"/>
      <c r="AK212" s="261"/>
      <c r="AL212" s="261"/>
      <c r="AM212" s="261"/>
      <c r="AN212" s="270">
        <f t="shared" si="8"/>
        <v>0</v>
      </c>
      <c r="AO212" s="271"/>
      <c r="AP212" s="271"/>
      <c r="AQ212" s="271"/>
      <c r="AR212" s="272"/>
      <c r="AS212" s="272"/>
      <c r="AT212" s="273"/>
      <c r="AU212" s="273"/>
    </row>
    <row r="213" spans="1:47" x14ac:dyDescent="0.35">
      <c r="A213" s="23"/>
      <c r="B213" s="23"/>
      <c r="C213" s="257"/>
      <c r="D213" s="274"/>
      <c r="E213" s="23"/>
      <c r="F213" s="259"/>
      <c r="G213" s="260"/>
      <c r="H213" s="261"/>
      <c r="I213" s="262"/>
      <c r="J213" s="262"/>
      <c r="K213" s="262"/>
      <c r="L213" s="262"/>
      <c r="M213" s="262"/>
      <c r="N213" s="262"/>
      <c r="O213" s="263">
        <f t="shared" si="7"/>
        <v>0</v>
      </c>
      <c r="P213" s="264"/>
      <c r="Q213" s="265"/>
      <c r="R213" s="266"/>
      <c r="S213" s="266"/>
      <c r="T213" s="266"/>
      <c r="U213" s="266"/>
      <c r="V213" s="266"/>
      <c r="Z213" s="259"/>
      <c r="AA213" s="268"/>
      <c r="AB213" s="256"/>
      <c r="AC213" s="256"/>
      <c r="AD213" s="259"/>
      <c r="AE213" s="269"/>
      <c r="AF213" s="28"/>
      <c r="AG213" s="28"/>
      <c r="AH213" s="28"/>
      <c r="AI213" s="28"/>
      <c r="AJ213" s="28"/>
      <c r="AK213" s="261"/>
      <c r="AL213" s="261"/>
      <c r="AM213" s="261"/>
      <c r="AN213" s="270">
        <f t="shared" si="8"/>
        <v>0</v>
      </c>
      <c r="AO213" s="271"/>
      <c r="AP213" s="271"/>
      <c r="AQ213" s="271"/>
      <c r="AR213" s="272"/>
      <c r="AS213" s="272"/>
      <c r="AT213" s="273"/>
      <c r="AU213" s="273"/>
    </row>
    <row r="214" spans="1:47" x14ac:dyDescent="0.35">
      <c r="A214" s="23"/>
      <c r="B214" s="23"/>
      <c r="C214" s="257"/>
      <c r="D214" s="274"/>
      <c r="E214" s="23"/>
      <c r="F214" s="259"/>
      <c r="G214" s="260"/>
      <c r="H214" s="261"/>
      <c r="I214" s="262"/>
      <c r="J214" s="262"/>
      <c r="K214" s="262"/>
      <c r="L214" s="262"/>
      <c r="M214" s="262"/>
      <c r="N214" s="262"/>
      <c r="O214" s="263">
        <f t="shared" si="7"/>
        <v>0</v>
      </c>
      <c r="P214" s="264"/>
      <c r="Q214" s="265"/>
      <c r="R214" s="266"/>
      <c r="S214" s="266"/>
      <c r="T214" s="266"/>
      <c r="U214" s="266"/>
      <c r="V214" s="266"/>
      <c r="Z214" s="259"/>
      <c r="AA214" s="268"/>
      <c r="AB214" s="256"/>
      <c r="AC214" s="256"/>
      <c r="AD214" s="259"/>
      <c r="AE214" s="269"/>
      <c r="AF214" s="28"/>
      <c r="AG214" s="28"/>
      <c r="AH214" s="28"/>
      <c r="AI214" s="28"/>
      <c r="AJ214" s="28"/>
      <c r="AK214" s="261"/>
      <c r="AL214" s="261"/>
      <c r="AM214" s="261"/>
      <c r="AN214" s="270">
        <f t="shared" si="8"/>
        <v>0</v>
      </c>
      <c r="AO214" s="271"/>
      <c r="AP214" s="271"/>
      <c r="AQ214" s="271"/>
      <c r="AR214" s="272"/>
      <c r="AS214" s="272"/>
      <c r="AT214" s="273"/>
      <c r="AU214" s="273"/>
    </row>
    <row r="215" spans="1:47" x14ac:dyDescent="0.35">
      <c r="A215" s="23"/>
      <c r="B215" s="23"/>
      <c r="C215" s="257"/>
      <c r="D215" s="274"/>
      <c r="E215" s="23"/>
      <c r="F215" s="259"/>
      <c r="G215" s="260"/>
      <c r="H215" s="261"/>
      <c r="I215" s="262"/>
      <c r="J215" s="262"/>
      <c r="K215" s="262"/>
      <c r="L215" s="262"/>
      <c r="M215" s="262"/>
      <c r="N215" s="262"/>
      <c r="O215" s="263">
        <f t="shared" si="7"/>
        <v>0</v>
      </c>
      <c r="P215" s="264"/>
      <c r="Q215" s="265"/>
      <c r="R215" s="266"/>
      <c r="S215" s="266"/>
      <c r="T215" s="266"/>
      <c r="U215" s="266"/>
      <c r="V215" s="266"/>
      <c r="Z215" s="259"/>
      <c r="AA215" s="268"/>
      <c r="AB215" s="256"/>
      <c r="AC215" s="256"/>
      <c r="AD215" s="259"/>
      <c r="AE215" s="269"/>
      <c r="AF215" s="28"/>
      <c r="AG215" s="28"/>
      <c r="AH215" s="28"/>
      <c r="AI215" s="28"/>
      <c r="AJ215" s="28"/>
      <c r="AK215" s="261"/>
      <c r="AL215" s="261"/>
      <c r="AM215" s="261"/>
      <c r="AN215" s="270">
        <f t="shared" si="8"/>
        <v>0</v>
      </c>
      <c r="AO215" s="271"/>
      <c r="AP215" s="271"/>
      <c r="AQ215" s="271"/>
      <c r="AR215" s="272"/>
      <c r="AS215" s="272"/>
      <c r="AT215" s="273"/>
      <c r="AU215" s="273"/>
    </row>
    <row r="216" spans="1:47" x14ac:dyDescent="0.35">
      <c r="A216" s="23"/>
      <c r="B216" s="23"/>
      <c r="C216" s="257"/>
      <c r="D216" s="274"/>
      <c r="E216" s="23"/>
      <c r="F216" s="259"/>
      <c r="G216" s="260"/>
      <c r="H216" s="261"/>
      <c r="I216" s="262"/>
      <c r="J216" s="262"/>
      <c r="K216" s="262"/>
      <c r="L216" s="262"/>
      <c r="M216" s="262"/>
      <c r="N216" s="262"/>
      <c r="O216" s="263">
        <f t="shared" si="7"/>
        <v>0</v>
      </c>
      <c r="P216" s="264"/>
      <c r="Q216" s="265"/>
      <c r="R216" s="266"/>
      <c r="S216" s="266"/>
      <c r="T216" s="266"/>
      <c r="U216" s="266"/>
      <c r="V216" s="266"/>
      <c r="Z216" s="259"/>
      <c r="AA216" s="268"/>
      <c r="AB216" s="256"/>
      <c r="AC216" s="256"/>
      <c r="AD216" s="259"/>
      <c r="AE216" s="269"/>
      <c r="AF216" s="28"/>
      <c r="AG216" s="28"/>
      <c r="AH216" s="28"/>
      <c r="AI216" s="28"/>
      <c r="AJ216" s="28"/>
      <c r="AK216" s="261"/>
      <c r="AL216" s="261"/>
      <c r="AM216" s="261"/>
      <c r="AN216" s="270">
        <f t="shared" si="8"/>
        <v>0</v>
      </c>
      <c r="AO216" s="271"/>
      <c r="AP216" s="271"/>
      <c r="AQ216" s="271"/>
      <c r="AR216" s="272"/>
      <c r="AS216" s="272"/>
      <c r="AT216" s="273"/>
      <c r="AU216" s="273"/>
    </row>
    <row r="217" spans="1:47" x14ac:dyDescent="0.35">
      <c r="A217" s="23"/>
      <c r="B217" s="23"/>
      <c r="C217" s="257"/>
      <c r="D217" s="274"/>
      <c r="E217" s="23"/>
      <c r="F217" s="259"/>
      <c r="G217" s="260"/>
      <c r="H217" s="261"/>
      <c r="I217" s="262"/>
      <c r="J217" s="262"/>
      <c r="K217" s="262"/>
      <c r="L217" s="262"/>
      <c r="M217" s="262"/>
      <c r="N217" s="262"/>
      <c r="O217" s="263">
        <f t="shared" si="7"/>
        <v>0</v>
      </c>
      <c r="P217" s="264"/>
      <c r="Q217" s="265"/>
      <c r="R217" s="266"/>
      <c r="S217" s="266"/>
      <c r="T217" s="266"/>
      <c r="U217" s="266"/>
      <c r="V217" s="266"/>
      <c r="Z217" s="259"/>
      <c r="AA217" s="268"/>
      <c r="AB217" s="256"/>
      <c r="AC217" s="256"/>
      <c r="AD217" s="259"/>
      <c r="AE217" s="269"/>
      <c r="AF217" s="28"/>
      <c r="AG217" s="28"/>
      <c r="AH217" s="28"/>
      <c r="AI217" s="28"/>
      <c r="AJ217" s="28"/>
      <c r="AK217" s="261"/>
      <c r="AL217" s="261"/>
      <c r="AM217" s="261"/>
      <c r="AN217" s="270">
        <f t="shared" si="8"/>
        <v>0</v>
      </c>
      <c r="AO217" s="271"/>
      <c r="AP217" s="271"/>
      <c r="AQ217" s="271"/>
      <c r="AR217" s="272"/>
      <c r="AS217" s="272"/>
      <c r="AT217" s="273"/>
      <c r="AU217" s="273"/>
    </row>
    <row r="218" spans="1:47" x14ac:dyDescent="0.35">
      <c r="A218" s="23"/>
      <c r="B218" s="23"/>
      <c r="C218" s="257"/>
      <c r="D218" s="274"/>
      <c r="E218" s="23"/>
      <c r="F218" s="259"/>
      <c r="G218" s="260"/>
      <c r="H218" s="261"/>
      <c r="I218" s="262"/>
      <c r="J218" s="262"/>
      <c r="K218" s="262"/>
      <c r="L218" s="262"/>
      <c r="M218" s="262"/>
      <c r="N218" s="262"/>
      <c r="O218" s="263">
        <f t="shared" si="7"/>
        <v>0</v>
      </c>
      <c r="P218" s="264"/>
      <c r="Q218" s="265"/>
      <c r="R218" s="266"/>
      <c r="S218" s="266"/>
      <c r="T218" s="266"/>
      <c r="U218" s="266"/>
      <c r="V218" s="266"/>
      <c r="Z218" s="259"/>
      <c r="AA218" s="268"/>
      <c r="AB218" s="256"/>
      <c r="AC218" s="256"/>
      <c r="AD218" s="259"/>
      <c r="AE218" s="269"/>
      <c r="AF218" s="28"/>
      <c r="AG218" s="28"/>
      <c r="AH218" s="28"/>
      <c r="AI218" s="28"/>
      <c r="AJ218" s="28"/>
      <c r="AK218" s="261"/>
      <c r="AL218" s="261"/>
      <c r="AM218" s="261"/>
      <c r="AN218" s="270">
        <f t="shared" si="8"/>
        <v>0</v>
      </c>
      <c r="AO218" s="271"/>
      <c r="AP218" s="271"/>
      <c r="AQ218" s="271"/>
      <c r="AR218" s="272"/>
      <c r="AS218" s="272"/>
      <c r="AT218" s="273"/>
      <c r="AU218" s="273"/>
    </row>
    <row r="219" spans="1:47" x14ac:dyDescent="0.35">
      <c r="A219" s="23"/>
      <c r="B219" s="23"/>
      <c r="C219" s="257"/>
      <c r="D219" s="274"/>
      <c r="E219" s="23"/>
      <c r="F219" s="259"/>
      <c r="G219" s="260"/>
      <c r="H219" s="261"/>
      <c r="I219" s="262"/>
      <c r="J219" s="262"/>
      <c r="K219" s="262"/>
      <c r="L219" s="262"/>
      <c r="M219" s="262"/>
      <c r="N219" s="262"/>
      <c r="O219" s="263">
        <f t="shared" si="7"/>
        <v>0</v>
      </c>
      <c r="P219" s="264"/>
      <c r="Q219" s="265"/>
      <c r="R219" s="266"/>
      <c r="S219" s="266"/>
      <c r="T219" s="266"/>
      <c r="U219" s="266"/>
      <c r="V219" s="266"/>
      <c r="Z219" s="259"/>
      <c r="AA219" s="268"/>
      <c r="AB219" s="256"/>
      <c r="AC219" s="256"/>
      <c r="AD219" s="259"/>
      <c r="AE219" s="269"/>
      <c r="AF219" s="28"/>
      <c r="AG219" s="28"/>
      <c r="AH219" s="28"/>
      <c r="AI219" s="28"/>
      <c r="AJ219" s="28"/>
      <c r="AK219" s="261"/>
      <c r="AL219" s="261"/>
      <c r="AM219" s="261"/>
      <c r="AN219" s="270">
        <f t="shared" si="8"/>
        <v>0</v>
      </c>
      <c r="AO219" s="271"/>
      <c r="AP219" s="271"/>
      <c r="AQ219" s="271"/>
      <c r="AR219" s="272"/>
      <c r="AS219" s="272"/>
      <c r="AT219" s="273"/>
      <c r="AU219" s="273"/>
    </row>
    <row r="220" spans="1:47" x14ac:dyDescent="0.35">
      <c r="A220" s="23"/>
      <c r="B220" s="23"/>
      <c r="C220" s="257"/>
      <c r="D220" s="274"/>
      <c r="E220" s="23"/>
      <c r="F220" s="259"/>
      <c r="G220" s="260"/>
      <c r="H220" s="261"/>
      <c r="I220" s="262"/>
      <c r="J220" s="262"/>
      <c r="K220" s="262"/>
      <c r="L220" s="262"/>
      <c r="M220" s="262"/>
      <c r="N220" s="262"/>
      <c r="O220" s="263">
        <f t="shared" si="7"/>
        <v>0</v>
      </c>
      <c r="P220" s="264"/>
      <c r="Q220" s="265"/>
      <c r="R220" s="266"/>
      <c r="S220" s="266"/>
      <c r="T220" s="266"/>
      <c r="U220" s="266"/>
      <c r="V220" s="266"/>
      <c r="Z220" s="259"/>
      <c r="AA220" s="268"/>
      <c r="AB220" s="256"/>
      <c r="AC220" s="256"/>
      <c r="AD220" s="259"/>
      <c r="AE220" s="269"/>
      <c r="AF220" s="28"/>
      <c r="AG220" s="28"/>
      <c r="AH220" s="28"/>
      <c r="AI220" s="28"/>
      <c r="AJ220" s="28"/>
      <c r="AK220" s="261"/>
      <c r="AL220" s="261"/>
      <c r="AM220" s="261"/>
      <c r="AN220" s="270">
        <f t="shared" si="8"/>
        <v>0</v>
      </c>
      <c r="AO220" s="271"/>
      <c r="AP220" s="271"/>
      <c r="AQ220" s="271"/>
      <c r="AR220" s="272"/>
      <c r="AS220" s="272"/>
      <c r="AT220" s="273"/>
      <c r="AU220" s="273"/>
    </row>
    <row r="221" spans="1:47" x14ac:dyDescent="0.35">
      <c r="A221" s="23"/>
      <c r="B221" s="23"/>
      <c r="C221" s="257"/>
      <c r="D221" s="274"/>
      <c r="E221" s="23"/>
      <c r="F221" s="259"/>
      <c r="G221" s="260"/>
      <c r="H221" s="261"/>
      <c r="I221" s="262"/>
      <c r="J221" s="262"/>
      <c r="K221" s="262"/>
      <c r="L221" s="262"/>
      <c r="M221" s="262"/>
      <c r="N221" s="262"/>
      <c r="O221" s="263">
        <f t="shared" si="7"/>
        <v>0</v>
      </c>
      <c r="P221" s="264"/>
      <c r="Q221" s="265"/>
      <c r="R221" s="266"/>
      <c r="S221" s="266"/>
      <c r="T221" s="266"/>
      <c r="U221" s="266"/>
      <c r="V221" s="266"/>
      <c r="Z221" s="259"/>
      <c r="AA221" s="268"/>
      <c r="AB221" s="256"/>
      <c r="AC221" s="256"/>
      <c r="AD221" s="259"/>
      <c r="AE221" s="269"/>
      <c r="AF221" s="28"/>
      <c r="AG221" s="28"/>
      <c r="AH221" s="28"/>
      <c r="AI221" s="28"/>
      <c r="AJ221" s="28"/>
      <c r="AK221" s="261"/>
      <c r="AL221" s="261"/>
      <c r="AM221" s="261"/>
      <c r="AN221" s="270">
        <f t="shared" si="8"/>
        <v>0</v>
      </c>
      <c r="AO221" s="271"/>
      <c r="AP221" s="271"/>
      <c r="AQ221" s="271"/>
      <c r="AR221" s="272"/>
      <c r="AS221" s="272"/>
      <c r="AT221" s="273"/>
      <c r="AU221" s="273"/>
    </row>
    <row r="222" spans="1:47" x14ac:dyDescent="0.35">
      <c r="A222" s="23"/>
      <c r="B222" s="23"/>
      <c r="C222" s="257"/>
      <c r="D222" s="274"/>
      <c r="E222" s="23"/>
      <c r="F222" s="259"/>
      <c r="G222" s="260"/>
      <c r="H222" s="261"/>
      <c r="I222" s="262"/>
      <c r="J222" s="262"/>
      <c r="K222" s="262"/>
      <c r="L222" s="262"/>
      <c r="M222" s="262"/>
      <c r="N222" s="262"/>
      <c r="O222" s="263">
        <f t="shared" si="7"/>
        <v>0</v>
      </c>
      <c r="P222" s="264"/>
      <c r="Q222" s="265"/>
      <c r="R222" s="266"/>
      <c r="S222" s="266"/>
      <c r="T222" s="266"/>
      <c r="U222" s="266"/>
      <c r="V222" s="266"/>
      <c r="Z222" s="259"/>
      <c r="AA222" s="268"/>
      <c r="AB222" s="256"/>
      <c r="AC222" s="256"/>
      <c r="AD222" s="259"/>
      <c r="AE222" s="269"/>
      <c r="AF222" s="28"/>
      <c r="AG222" s="28"/>
      <c r="AH222" s="28"/>
      <c r="AI222" s="28"/>
      <c r="AJ222" s="28"/>
      <c r="AK222" s="261"/>
      <c r="AL222" s="261"/>
      <c r="AM222" s="261"/>
      <c r="AN222" s="270">
        <f t="shared" si="8"/>
        <v>0</v>
      </c>
      <c r="AO222" s="271"/>
      <c r="AP222" s="271"/>
      <c r="AQ222" s="271"/>
      <c r="AR222" s="272"/>
      <c r="AS222" s="272"/>
      <c r="AT222" s="273"/>
      <c r="AU222" s="273"/>
    </row>
    <row r="223" spans="1:47" x14ac:dyDescent="0.35">
      <c r="A223" s="23"/>
      <c r="B223" s="23"/>
      <c r="C223" s="257"/>
      <c r="D223" s="274"/>
      <c r="E223" s="23"/>
      <c r="F223" s="259"/>
      <c r="G223" s="260"/>
      <c r="H223" s="261"/>
      <c r="I223" s="262"/>
      <c r="J223" s="262"/>
      <c r="K223" s="262"/>
      <c r="L223" s="262"/>
      <c r="M223" s="262"/>
      <c r="N223" s="262"/>
      <c r="O223" s="263">
        <f t="shared" si="7"/>
        <v>0</v>
      </c>
      <c r="P223" s="264"/>
      <c r="Q223" s="265"/>
      <c r="R223" s="266"/>
      <c r="S223" s="266"/>
      <c r="T223" s="266"/>
      <c r="U223" s="266"/>
      <c r="V223" s="266"/>
      <c r="Z223" s="259"/>
      <c r="AA223" s="268"/>
      <c r="AB223" s="256"/>
      <c r="AC223" s="256"/>
      <c r="AD223" s="259"/>
      <c r="AE223" s="269"/>
      <c r="AF223" s="28"/>
      <c r="AG223" s="28"/>
      <c r="AH223" s="28"/>
      <c r="AI223" s="28"/>
      <c r="AJ223" s="28"/>
      <c r="AK223" s="261"/>
      <c r="AL223" s="261"/>
      <c r="AM223" s="261"/>
      <c r="AN223" s="270">
        <f t="shared" si="8"/>
        <v>0</v>
      </c>
      <c r="AO223" s="271"/>
      <c r="AP223" s="271"/>
      <c r="AQ223" s="271"/>
      <c r="AR223" s="272"/>
      <c r="AS223" s="272"/>
      <c r="AT223" s="273"/>
      <c r="AU223" s="273"/>
    </row>
    <row r="224" spans="1:47" x14ac:dyDescent="0.35">
      <c r="A224" s="23"/>
      <c r="B224" s="23"/>
      <c r="C224" s="257"/>
      <c r="D224" s="274"/>
      <c r="E224" s="23"/>
      <c r="F224" s="259"/>
      <c r="G224" s="260"/>
      <c r="H224" s="261"/>
      <c r="I224" s="262"/>
      <c r="J224" s="262"/>
      <c r="K224" s="262"/>
      <c r="L224" s="262"/>
      <c r="M224" s="262"/>
      <c r="N224" s="262"/>
      <c r="O224" s="263">
        <f t="shared" si="7"/>
        <v>0</v>
      </c>
      <c r="P224" s="264"/>
      <c r="Q224" s="265"/>
      <c r="R224" s="266"/>
      <c r="S224" s="266"/>
      <c r="T224" s="266"/>
      <c r="U224" s="266"/>
      <c r="V224" s="266"/>
      <c r="Z224" s="259"/>
      <c r="AA224" s="268"/>
      <c r="AB224" s="256"/>
      <c r="AC224" s="256"/>
      <c r="AD224" s="259"/>
      <c r="AE224" s="269"/>
      <c r="AF224" s="28"/>
      <c r="AG224" s="28"/>
      <c r="AH224" s="28"/>
      <c r="AI224" s="28"/>
      <c r="AJ224" s="28"/>
      <c r="AK224" s="261"/>
      <c r="AL224" s="261"/>
      <c r="AM224" s="261"/>
      <c r="AN224" s="270">
        <f t="shared" si="8"/>
        <v>0</v>
      </c>
      <c r="AO224" s="271"/>
      <c r="AP224" s="271"/>
      <c r="AQ224" s="271"/>
      <c r="AR224" s="272"/>
      <c r="AS224" s="272"/>
      <c r="AT224" s="273"/>
      <c r="AU224" s="273"/>
    </row>
    <row r="225" spans="1:47" x14ac:dyDescent="0.35">
      <c r="A225" s="23"/>
      <c r="B225" s="23"/>
      <c r="C225" s="257"/>
      <c r="D225" s="274"/>
      <c r="E225" s="23"/>
      <c r="F225" s="259"/>
      <c r="G225" s="260"/>
      <c r="H225" s="261"/>
      <c r="I225" s="262"/>
      <c r="J225" s="262"/>
      <c r="K225" s="262"/>
      <c r="L225" s="262"/>
      <c r="M225" s="262"/>
      <c r="N225" s="262"/>
      <c r="O225" s="263">
        <f t="shared" si="7"/>
        <v>0</v>
      </c>
      <c r="P225" s="264"/>
      <c r="Q225" s="265"/>
      <c r="R225" s="266"/>
      <c r="S225" s="266"/>
      <c r="T225" s="266"/>
      <c r="U225" s="266"/>
      <c r="V225" s="266"/>
      <c r="Z225" s="259"/>
      <c r="AA225" s="268"/>
      <c r="AB225" s="256"/>
      <c r="AC225" s="256"/>
      <c r="AD225" s="259"/>
      <c r="AE225" s="269"/>
      <c r="AF225" s="28"/>
      <c r="AG225" s="28"/>
      <c r="AH225" s="28"/>
      <c r="AI225" s="28"/>
      <c r="AJ225" s="28"/>
      <c r="AK225" s="261"/>
      <c r="AL225" s="261"/>
      <c r="AM225" s="261"/>
      <c r="AN225" s="270">
        <f t="shared" si="8"/>
        <v>0</v>
      </c>
      <c r="AO225" s="271"/>
      <c r="AP225" s="271"/>
      <c r="AQ225" s="271"/>
      <c r="AR225" s="272"/>
      <c r="AS225" s="272"/>
      <c r="AT225" s="273"/>
      <c r="AU225" s="273"/>
    </row>
    <row r="226" spans="1:47" x14ac:dyDescent="0.35">
      <c r="A226" s="23"/>
      <c r="B226" s="23"/>
      <c r="C226" s="257"/>
      <c r="D226" s="274"/>
      <c r="E226" s="23"/>
      <c r="F226" s="259"/>
      <c r="G226" s="260"/>
      <c r="H226" s="261"/>
      <c r="I226" s="262"/>
      <c r="J226" s="262"/>
      <c r="K226" s="262"/>
      <c r="L226" s="262"/>
      <c r="M226" s="262"/>
      <c r="N226" s="262"/>
      <c r="O226" s="263">
        <f t="shared" si="7"/>
        <v>0</v>
      </c>
      <c r="P226" s="264"/>
      <c r="Q226" s="265"/>
      <c r="R226" s="266"/>
      <c r="S226" s="266"/>
      <c r="T226" s="266"/>
      <c r="U226" s="266"/>
      <c r="V226" s="266"/>
      <c r="Z226" s="259"/>
      <c r="AA226" s="268"/>
      <c r="AB226" s="256"/>
      <c r="AC226" s="256"/>
      <c r="AD226" s="259"/>
      <c r="AE226" s="269"/>
      <c r="AF226" s="28"/>
      <c r="AG226" s="28"/>
      <c r="AH226" s="28"/>
      <c r="AI226" s="28"/>
      <c r="AJ226" s="28"/>
      <c r="AK226" s="261"/>
      <c r="AL226" s="261"/>
      <c r="AM226" s="261"/>
      <c r="AN226" s="270">
        <f t="shared" si="8"/>
        <v>0</v>
      </c>
      <c r="AO226" s="271"/>
      <c r="AP226" s="271"/>
      <c r="AQ226" s="271"/>
      <c r="AR226" s="272"/>
      <c r="AS226" s="272"/>
      <c r="AT226" s="273"/>
      <c r="AU226" s="273"/>
    </row>
    <row r="227" spans="1:47" x14ac:dyDescent="0.35">
      <c r="A227" s="23"/>
      <c r="B227" s="23"/>
      <c r="C227" s="257"/>
      <c r="D227" s="274"/>
      <c r="E227" s="23"/>
      <c r="F227" s="259"/>
      <c r="G227" s="260"/>
      <c r="H227" s="261"/>
      <c r="I227" s="262"/>
      <c r="J227" s="262"/>
      <c r="K227" s="262"/>
      <c r="L227" s="262"/>
      <c r="M227" s="262"/>
      <c r="N227" s="262"/>
      <c r="O227" s="263">
        <f t="shared" si="7"/>
        <v>0</v>
      </c>
      <c r="P227" s="264"/>
      <c r="Q227" s="265"/>
      <c r="R227" s="266"/>
      <c r="S227" s="266"/>
      <c r="T227" s="266"/>
      <c r="U227" s="266"/>
      <c r="V227" s="266"/>
      <c r="Z227" s="259"/>
      <c r="AA227" s="268"/>
      <c r="AB227" s="256"/>
      <c r="AC227" s="256"/>
      <c r="AD227" s="259"/>
      <c r="AE227" s="269"/>
      <c r="AF227" s="28"/>
      <c r="AG227" s="28"/>
      <c r="AH227" s="28"/>
      <c r="AI227" s="28"/>
      <c r="AJ227" s="28"/>
      <c r="AK227" s="261"/>
      <c r="AL227" s="261"/>
      <c r="AM227" s="261"/>
      <c r="AN227" s="270">
        <f t="shared" si="8"/>
        <v>0</v>
      </c>
      <c r="AO227" s="271"/>
      <c r="AP227" s="271"/>
      <c r="AQ227" s="271"/>
      <c r="AR227" s="272"/>
      <c r="AS227" s="272"/>
      <c r="AT227" s="273"/>
      <c r="AU227" s="273"/>
    </row>
    <row r="228" spans="1:47" x14ac:dyDescent="0.35">
      <c r="A228" s="23"/>
      <c r="B228" s="23"/>
      <c r="C228" s="257"/>
      <c r="D228" s="274"/>
      <c r="E228" s="23"/>
      <c r="F228" s="259"/>
      <c r="G228" s="260"/>
      <c r="H228" s="261"/>
      <c r="I228" s="262"/>
      <c r="J228" s="262"/>
      <c r="K228" s="262"/>
      <c r="L228" s="262"/>
      <c r="M228" s="262"/>
      <c r="N228" s="262"/>
      <c r="O228" s="263">
        <f t="shared" si="7"/>
        <v>0</v>
      </c>
      <c r="P228" s="264"/>
      <c r="Q228" s="265"/>
      <c r="R228" s="266"/>
      <c r="S228" s="266"/>
      <c r="T228" s="266"/>
      <c r="U228" s="266"/>
      <c r="V228" s="266"/>
      <c r="Z228" s="259"/>
      <c r="AA228" s="268"/>
      <c r="AB228" s="256"/>
      <c r="AC228" s="256"/>
      <c r="AD228" s="259"/>
      <c r="AE228" s="269"/>
      <c r="AF228" s="28"/>
      <c r="AG228" s="28"/>
      <c r="AH228" s="28"/>
      <c r="AI228" s="28"/>
      <c r="AJ228" s="28"/>
      <c r="AK228" s="261"/>
      <c r="AL228" s="261"/>
      <c r="AM228" s="261"/>
      <c r="AN228" s="270">
        <f t="shared" si="8"/>
        <v>0</v>
      </c>
      <c r="AO228" s="271"/>
      <c r="AP228" s="271"/>
      <c r="AQ228" s="271"/>
      <c r="AR228" s="272"/>
      <c r="AS228" s="272"/>
      <c r="AT228" s="273"/>
      <c r="AU228" s="273"/>
    </row>
    <row r="229" spans="1:47" x14ac:dyDescent="0.35">
      <c r="A229" s="23"/>
      <c r="B229" s="23"/>
      <c r="C229" s="257"/>
      <c r="D229" s="274"/>
      <c r="E229" s="23"/>
      <c r="F229" s="259"/>
      <c r="G229" s="260"/>
      <c r="H229" s="261"/>
      <c r="I229" s="262"/>
      <c r="J229" s="262"/>
      <c r="K229" s="262"/>
      <c r="L229" s="262"/>
      <c r="M229" s="262"/>
      <c r="N229" s="262"/>
      <c r="O229" s="263">
        <f t="shared" si="7"/>
        <v>0</v>
      </c>
      <c r="P229" s="264"/>
      <c r="Q229" s="265"/>
      <c r="R229" s="266"/>
      <c r="S229" s="266"/>
      <c r="T229" s="266"/>
      <c r="U229" s="266"/>
      <c r="V229" s="266"/>
      <c r="Z229" s="259"/>
      <c r="AA229" s="268"/>
      <c r="AB229" s="256"/>
      <c r="AC229" s="256"/>
      <c r="AD229" s="259"/>
      <c r="AE229" s="269"/>
      <c r="AF229" s="28"/>
      <c r="AG229" s="28"/>
      <c r="AH229" s="28"/>
      <c r="AI229" s="28"/>
      <c r="AJ229" s="28"/>
      <c r="AK229" s="261"/>
      <c r="AL229" s="261"/>
      <c r="AM229" s="261"/>
      <c r="AN229" s="270">
        <f t="shared" si="8"/>
        <v>0</v>
      </c>
      <c r="AO229" s="271"/>
      <c r="AP229" s="271"/>
      <c r="AQ229" s="271"/>
      <c r="AR229" s="272"/>
      <c r="AS229" s="272"/>
      <c r="AT229" s="273"/>
      <c r="AU229" s="273"/>
    </row>
    <row r="230" spans="1:47" x14ac:dyDescent="0.35">
      <c r="A230" s="23"/>
      <c r="B230" s="23"/>
      <c r="C230" s="257"/>
      <c r="D230" s="274"/>
      <c r="E230" s="23"/>
      <c r="F230" s="259"/>
      <c r="G230" s="260"/>
      <c r="H230" s="261"/>
      <c r="I230" s="262"/>
      <c r="J230" s="262"/>
      <c r="K230" s="262"/>
      <c r="L230" s="262"/>
      <c r="M230" s="262"/>
      <c r="N230" s="262"/>
      <c r="O230" s="263">
        <f t="shared" si="7"/>
        <v>0</v>
      </c>
      <c r="P230" s="264"/>
      <c r="Q230" s="265"/>
      <c r="R230" s="266"/>
      <c r="S230" s="266"/>
      <c r="T230" s="266"/>
      <c r="U230" s="266"/>
      <c r="V230" s="266"/>
      <c r="Z230" s="259"/>
      <c r="AA230" s="268"/>
      <c r="AB230" s="256"/>
      <c r="AC230" s="256"/>
      <c r="AD230" s="259"/>
      <c r="AE230" s="269"/>
      <c r="AF230" s="28"/>
      <c r="AG230" s="28"/>
      <c r="AH230" s="28"/>
      <c r="AI230" s="28"/>
      <c r="AJ230" s="28"/>
      <c r="AK230" s="261"/>
      <c r="AL230" s="261"/>
      <c r="AM230" s="261"/>
      <c r="AN230" s="270">
        <f t="shared" si="8"/>
        <v>0</v>
      </c>
      <c r="AO230" s="271"/>
      <c r="AP230" s="271"/>
      <c r="AQ230" s="271"/>
      <c r="AR230" s="272"/>
      <c r="AS230" s="272"/>
      <c r="AT230" s="273"/>
      <c r="AU230" s="273"/>
    </row>
    <row r="231" spans="1:47" x14ac:dyDescent="0.35">
      <c r="A231" s="23"/>
      <c r="B231" s="23"/>
      <c r="C231" s="257"/>
      <c r="D231" s="274"/>
      <c r="E231" s="23"/>
      <c r="F231" s="259"/>
      <c r="G231" s="260"/>
      <c r="H231" s="261"/>
      <c r="I231" s="262"/>
      <c r="J231" s="262"/>
      <c r="K231" s="262"/>
      <c r="L231" s="262"/>
      <c r="M231" s="262"/>
      <c r="N231" s="262"/>
      <c r="O231" s="263">
        <f t="shared" si="7"/>
        <v>0</v>
      </c>
      <c r="P231" s="264"/>
      <c r="Q231" s="265"/>
      <c r="R231" s="266"/>
      <c r="S231" s="266"/>
      <c r="T231" s="266"/>
      <c r="U231" s="266"/>
      <c r="V231" s="266"/>
      <c r="Z231" s="259"/>
      <c r="AA231" s="268"/>
      <c r="AB231" s="256"/>
      <c r="AC231" s="256"/>
      <c r="AD231" s="259"/>
      <c r="AE231" s="269"/>
      <c r="AF231" s="28"/>
      <c r="AG231" s="28"/>
      <c r="AH231" s="28"/>
      <c r="AI231" s="28"/>
      <c r="AJ231" s="28"/>
      <c r="AK231" s="261"/>
      <c r="AL231" s="261"/>
      <c r="AM231" s="261"/>
      <c r="AN231" s="270">
        <f t="shared" si="8"/>
        <v>0</v>
      </c>
      <c r="AO231" s="271"/>
      <c r="AP231" s="271"/>
      <c r="AQ231" s="271"/>
      <c r="AR231" s="272"/>
      <c r="AS231" s="272"/>
      <c r="AT231" s="273"/>
      <c r="AU231" s="273"/>
    </row>
    <row r="232" spans="1:47" x14ac:dyDescent="0.35">
      <c r="A232" s="23"/>
      <c r="B232" s="23"/>
      <c r="C232" s="257"/>
      <c r="D232" s="274"/>
      <c r="E232" s="23"/>
      <c r="F232" s="259"/>
      <c r="G232" s="260"/>
      <c r="H232" s="261"/>
      <c r="I232" s="262"/>
      <c r="J232" s="262"/>
      <c r="K232" s="262"/>
      <c r="L232" s="262"/>
      <c r="M232" s="262"/>
      <c r="N232" s="262"/>
      <c r="O232" s="263">
        <f t="shared" si="7"/>
        <v>0</v>
      </c>
      <c r="P232" s="264"/>
      <c r="Q232" s="265"/>
      <c r="R232" s="266"/>
      <c r="S232" s="266"/>
      <c r="T232" s="266"/>
      <c r="U232" s="266"/>
      <c r="V232" s="266"/>
      <c r="Z232" s="259"/>
      <c r="AA232" s="268"/>
      <c r="AB232" s="256"/>
      <c r="AC232" s="256"/>
      <c r="AD232" s="259"/>
      <c r="AE232" s="269"/>
      <c r="AF232" s="28"/>
      <c r="AG232" s="28"/>
      <c r="AH232" s="28"/>
      <c r="AI232" s="28"/>
      <c r="AJ232" s="28"/>
      <c r="AK232" s="261"/>
      <c r="AL232" s="261"/>
      <c r="AM232" s="261"/>
      <c r="AN232" s="270">
        <f t="shared" si="8"/>
        <v>0</v>
      </c>
      <c r="AO232" s="271"/>
      <c r="AP232" s="271"/>
      <c r="AQ232" s="271"/>
      <c r="AR232" s="272"/>
      <c r="AS232" s="272"/>
      <c r="AT232" s="273"/>
      <c r="AU232" s="273"/>
    </row>
    <row r="233" spans="1:47" x14ac:dyDescent="0.35">
      <c r="A233" s="23"/>
      <c r="B233" s="23"/>
      <c r="C233" s="257"/>
      <c r="D233" s="274"/>
      <c r="E233" s="23"/>
      <c r="F233" s="259"/>
      <c r="G233" s="260"/>
      <c r="H233" s="261"/>
      <c r="I233" s="262"/>
      <c r="J233" s="262"/>
      <c r="K233" s="262"/>
      <c r="L233" s="262"/>
      <c r="M233" s="262"/>
      <c r="N233" s="262"/>
      <c r="O233" s="263">
        <f t="shared" si="7"/>
        <v>0</v>
      </c>
      <c r="P233" s="264"/>
      <c r="Q233" s="265"/>
      <c r="R233" s="266"/>
      <c r="S233" s="266"/>
      <c r="T233" s="266"/>
      <c r="U233" s="266"/>
      <c r="V233" s="266"/>
      <c r="Z233" s="259"/>
      <c r="AA233" s="268"/>
      <c r="AB233" s="256"/>
      <c r="AC233" s="256"/>
      <c r="AD233" s="259"/>
      <c r="AE233" s="269"/>
      <c r="AF233" s="28"/>
      <c r="AG233" s="28"/>
      <c r="AH233" s="28"/>
      <c r="AI233" s="28"/>
      <c r="AJ233" s="28"/>
      <c r="AK233" s="261"/>
      <c r="AL233" s="261"/>
      <c r="AM233" s="261"/>
      <c r="AN233" s="270">
        <f t="shared" si="8"/>
        <v>0</v>
      </c>
      <c r="AO233" s="271"/>
      <c r="AP233" s="271"/>
      <c r="AQ233" s="271"/>
      <c r="AR233" s="272"/>
      <c r="AS233" s="272"/>
      <c r="AT233" s="273"/>
      <c r="AU233" s="273"/>
    </row>
    <row r="234" spans="1:47" x14ac:dyDescent="0.35">
      <c r="A234" s="23"/>
      <c r="B234" s="23"/>
      <c r="C234" s="257"/>
      <c r="D234" s="274"/>
      <c r="E234" s="23"/>
      <c r="F234" s="259"/>
      <c r="G234" s="260"/>
      <c r="H234" s="261"/>
      <c r="I234" s="262"/>
      <c r="J234" s="262"/>
      <c r="K234" s="262"/>
      <c r="L234" s="262"/>
      <c r="M234" s="262"/>
      <c r="N234" s="262"/>
      <c r="O234" s="263">
        <f t="shared" si="7"/>
        <v>0</v>
      </c>
      <c r="P234" s="264"/>
      <c r="Q234" s="265"/>
      <c r="R234" s="266"/>
      <c r="S234" s="266"/>
      <c r="T234" s="266"/>
      <c r="U234" s="266"/>
      <c r="V234" s="266"/>
      <c r="Z234" s="259"/>
      <c r="AA234" s="268"/>
      <c r="AB234" s="256"/>
      <c r="AC234" s="256"/>
      <c r="AD234" s="259"/>
      <c r="AE234" s="269"/>
      <c r="AF234" s="28"/>
      <c r="AG234" s="28"/>
      <c r="AH234" s="28"/>
      <c r="AI234" s="28"/>
      <c r="AJ234" s="28"/>
      <c r="AK234" s="261"/>
      <c r="AL234" s="261"/>
      <c r="AM234" s="261"/>
      <c r="AN234" s="270">
        <f t="shared" si="8"/>
        <v>0</v>
      </c>
      <c r="AO234" s="271"/>
      <c r="AP234" s="271"/>
      <c r="AQ234" s="271"/>
      <c r="AR234" s="272"/>
      <c r="AS234" s="272"/>
      <c r="AT234" s="273"/>
      <c r="AU234" s="273"/>
    </row>
    <row r="235" spans="1:47" x14ac:dyDescent="0.35">
      <c r="A235" s="23"/>
      <c r="B235" s="23"/>
      <c r="C235" s="257"/>
      <c r="D235" s="274"/>
      <c r="E235" s="23"/>
      <c r="F235" s="259"/>
      <c r="G235" s="260"/>
      <c r="H235" s="261"/>
      <c r="I235" s="262"/>
      <c r="J235" s="262"/>
      <c r="K235" s="262"/>
      <c r="L235" s="262"/>
      <c r="M235" s="262"/>
      <c r="N235" s="262"/>
      <c r="O235" s="263">
        <f t="shared" si="7"/>
        <v>0</v>
      </c>
      <c r="P235" s="264"/>
      <c r="Q235" s="265"/>
      <c r="R235" s="266"/>
      <c r="S235" s="266"/>
      <c r="T235" s="266"/>
      <c r="U235" s="266"/>
      <c r="V235" s="266"/>
      <c r="Z235" s="259"/>
      <c r="AA235" s="268"/>
      <c r="AB235" s="256"/>
      <c r="AC235" s="256"/>
      <c r="AD235" s="259"/>
      <c r="AE235" s="269"/>
      <c r="AF235" s="28"/>
      <c r="AG235" s="28"/>
      <c r="AH235" s="28"/>
      <c r="AI235" s="28"/>
      <c r="AJ235" s="28"/>
      <c r="AK235" s="261"/>
      <c r="AL235" s="261"/>
      <c r="AM235" s="261"/>
      <c r="AN235" s="270">
        <f t="shared" si="8"/>
        <v>0</v>
      </c>
      <c r="AO235" s="271"/>
      <c r="AP235" s="271"/>
      <c r="AQ235" s="271"/>
      <c r="AR235" s="272"/>
      <c r="AS235" s="272"/>
      <c r="AT235" s="273"/>
      <c r="AU235" s="273"/>
    </row>
    <row r="236" spans="1:47" x14ac:dyDescent="0.35">
      <c r="A236" s="23"/>
      <c r="B236" s="23"/>
      <c r="C236" s="257"/>
      <c r="D236" s="274"/>
      <c r="E236" s="23"/>
      <c r="F236" s="259"/>
      <c r="G236" s="260"/>
      <c r="H236" s="261"/>
      <c r="I236" s="262"/>
      <c r="J236" s="262"/>
      <c r="K236" s="262"/>
      <c r="L236" s="262"/>
      <c r="M236" s="262"/>
      <c r="N236" s="262"/>
      <c r="O236" s="263">
        <f t="shared" si="7"/>
        <v>0</v>
      </c>
      <c r="P236" s="264"/>
      <c r="Q236" s="265"/>
      <c r="R236" s="266"/>
      <c r="S236" s="266"/>
      <c r="T236" s="266"/>
      <c r="U236" s="266"/>
      <c r="V236" s="266"/>
      <c r="Z236" s="259"/>
      <c r="AA236" s="268"/>
      <c r="AB236" s="256"/>
      <c r="AC236" s="256"/>
      <c r="AD236" s="259"/>
      <c r="AE236" s="269"/>
      <c r="AF236" s="28"/>
      <c r="AG236" s="28"/>
      <c r="AH236" s="28"/>
      <c r="AI236" s="28"/>
      <c r="AJ236" s="28"/>
      <c r="AK236" s="261"/>
      <c r="AL236" s="261"/>
      <c r="AM236" s="261"/>
      <c r="AN236" s="270">
        <f t="shared" si="8"/>
        <v>0</v>
      </c>
      <c r="AO236" s="271"/>
      <c r="AP236" s="271"/>
      <c r="AQ236" s="271"/>
      <c r="AR236" s="272"/>
      <c r="AS236" s="272"/>
      <c r="AT236" s="273"/>
      <c r="AU236" s="273"/>
    </row>
    <row r="237" spans="1:47" x14ac:dyDescent="0.35">
      <c r="A237" s="23"/>
      <c r="B237" s="23"/>
      <c r="C237" s="257"/>
      <c r="D237" s="274"/>
      <c r="E237" s="23"/>
      <c r="F237" s="259"/>
      <c r="G237" s="260"/>
      <c r="H237" s="261"/>
      <c r="I237" s="262"/>
      <c r="J237" s="262"/>
      <c r="K237" s="262"/>
      <c r="L237" s="262"/>
      <c r="M237" s="262"/>
      <c r="N237" s="262"/>
      <c r="O237" s="263">
        <f t="shared" si="7"/>
        <v>0</v>
      </c>
      <c r="P237" s="264"/>
      <c r="Q237" s="265"/>
      <c r="R237" s="266"/>
      <c r="S237" s="266"/>
      <c r="T237" s="266"/>
      <c r="U237" s="266"/>
      <c r="V237" s="266"/>
      <c r="Z237" s="259"/>
      <c r="AA237" s="268"/>
      <c r="AB237" s="256"/>
      <c r="AC237" s="256"/>
      <c r="AD237" s="259"/>
      <c r="AE237" s="269"/>
      <c r="AF237" s="28"/>
      <c r="AG237" s="28"/>
      <c r="AH237" s="28"/>
      <c r="AI237" s="28"/>
      <c r="AJ237" s="28"/>
      <c r="AK237" s="261"/>
      <c r="AL237" s="261"/>
      <c r="AM237" s="261"/>
      <c r="AN237" s="270">
        <f t="shared" si="8"/>
        <v>0</v>
      </c>
      <c r="AO237" s="271"/>
      <c r="AP237" s="271"/>
      <c r="AQ237" s="271"/>
      <c r="AR237" s="272"/>
      <c r="AS237" s="272"/>
      <c r="AT237" s="273"/>
      <c r="AU237" s="273"/>
    </row>
    <row r="238" spans="1:47" x14ac:dyDescent="0.35">
      <c r="A238" s="23"/>
      <c r="B238" s="23"/>
      <c r="C238" s="257"/>
      <c r="D238" s="274"/>
      <c r="E238" s="23"/>
      <c r="F238" s="259"/>
      <c r="G238" s="260"/>
      <c r="H238" s="261"/>
      <c r="I238" s="262"/>
      <c r="J238" s="262"/>
      <c r="K238" s="262"/>
      <c r="L238" s="262"/>
      <c r="M238" s="262"/>
      <c r="N238" s="262"/>
      <c r="O238" s="263">
        <f t="shared" si="7"/>
        <v>0</v>
      </c>
      <c r="P238" s="264"/>
      <c r="Q238" s="265"/>
      <c r="R238" s="266"/>
      <c r="S238" s="266"/>
      <c r="T238" s="266"/>
      <c r="U238" s="266"/>
      <c r="V238" s="266"/>
      <c r="Z238" s="259"/>
      <c r="AA238" s="268"/>
      <c r="AB238" s="256"/>
      <c r="AC238" s="256"/>
      <c r="AD238" s="259"/>
      <c r="AE238" s="269"/>
      <c r="AF238" s="28"/>
      <c r="AG238" s="28"/>
      <c r="AH238" s="28"/>
      <c r="AI238" s="28"/>
      <c r="AJ238" s="28"/>
      <c r="AK238" s="261"/>
      <c r="AL238" s="261"/>
      <c r="AM238" s="261"/>
      <c r="AN238" s="270">
        <f t="shared" si="8"/>
        <v>0</v>
      </c>
      <c r="AO238" s="271"/>
      <c r="AP238" s="271"/>
      <c r="AQ238" s="271"/>
      <c r="AR238" s="272"/>
      <c r="AS238" s="272"/>
      <c r="AT238" s="273"/>
      <c r="AU238" s="273"/>
    </row>
    <row r="239" spans="1:47" x14ac:dyDescent="0.35">
      <c r="A239" s="23"/>
      <c r="B239" s="23"/>
      <c r="C239" s="257"/>
      <c r="D239" s="274"/>
      <c r="E239" s="23"/>
      <c r="F239" s="259"/>
      <c r="G239" s="260"/>
      <c r="H239" s="261"/>
      <c r="I239" s="262"/>
      <c r="J239" s="262"/>
      <c r="K239" s="262"/>
      <c r="L239" s="262"/>
      <c r="M239" s="262"/>
      <c r="N239" s="262"/>
      <c r="O239" s="263">
        <f t="shared" si="7"/>
        <v>0</v>
      </c>
      <c r="P239" s="264"/>
      <c r="Q239" s="265"/>
      <c r="R239" s="266"/>
      <c r="S239" s="266"/>
      <c r="T239" s="266"/>
      <c r="U239" s="266"/>
      <c r="V239" s="266"/>
      <c r="Z239" s="259"/>
      <c r="AA239" s="268"/>
      <c r="AB239" s="256"/>
      <c r="AC239" s="256"/>
      <c r="AD239" s="259"/>
      <c r="AE239" s="269"/>
      <c r="AF239" s="28"/>
      <c r="AG239" s="28"/>
      <c r="AH239" s="28"/>
      <c r="AI239" s="28"/>
      <c r="AJ239" s="28"/>
      <c r="AK239" s="261"/>
      <c r="AL239" s="261"/>
      <c r="AM239" s="261"/>
      <c r="AN239" s="270">
        <f t="shared" si="8"/>
        <v>0</v>
      </c>
      <c r="AO239" s="271"/>
      <c r="AP239" s="271"/>
      <c r="AQ239" s="271"/>
      <c r="AR239" s="272"/>
      <c r="AS239" s="272"/>
      <c r="AT239" s="273"/>
      <c r="AU239" s="273"/>
    </row>
    <row r="240" spans="1:47" x14ac:dyDescent="0.35">
      <c r="A240" s="23"/>
      <c r="B240" s="23"/>
      <c r="C240" s="257"/>
      <c r="D240" s="274"/>
      <c r="E240" s="23"/>
      <c r="F240" s="259"/>
      <c r="G240" s="260"/>
      <c r="H240" s="261"/>
      <c r="I240" s="262"/>
      <c r="J240" s="262"/>
      <c r="K240" s="262"/>
      <c r="L240" s="262"/>
      <c r="M240" s="262"/>
      <c r="N240" s="262"/>
      <c r="O240" s="263">
        <f t="shared" si="7"/>
        <v>0</v>
      </c>
      <c r="P240" s="264"/>
      <c r="Q240" s="265"/>
      <c r="R240" s="266"/>
      <c r="S240" s="266"/>
      <c r="T240" s="266"/>
      <c r="U240" s="266"/>
      <c r="V240" s="266"/>
      <c r="Z240" s="259"/>
      <c r="AA240" s="268"/>
      <c r="AB240" s="256"/>
      <c r="AC240" s="256"/>
      <c r="AD240" s="259"/>
      <c r="AE240" s="269"/>
      <c r="AF240" s="28"/>
      <c r="AG240" s="28"/>
      <c r="AH240" s="28"/>
      <c r="AI240" s="28"/>
      <c r="AJ240" s="28"/>
      <c r="AK240" s="261"/>
      <c r="AL240" s="261"/>
      <c r="AM240" s="261"/>
      <c r="AN240" s="270">
        <f t="shared" si="8"/>
        <v>0</v>
      </c>
      <c r="AO240" s="271"/>
      <c r="AP240" s="271"/>
      <c r="AQ240" s="271"/>
      <c r="AR240" s="272"/>
      <c r="AS240" s="272"/>
      <c r="AT240" s="273"/>
      <c r="AU240" s="273"/>
    </row>
    <row r="241" spans="1:47" x14ac:dyDescent="0.35">
      <c r="A241" s="23"/>
      <c r="B241" s="23"/>
      <c r="C241" s="257"/>
      <c r="D241" s="274"/>
      <c r="E241" s="23"/>
      <c r="F241" s="259"/>
      <c r="G241" s="260"/>
      <c r="H241" s="261"/>
      <c r="I241" s="262"/>
      <c r="J241" s="262"/>
      <c r="K241" s="262"/>
      <c r="L241" s="262"/>
      <c r="M241" s="262"/>
      <c r="N241" s="262"/>
      <c r="O241" s="263">
        <f t="shared" si="7"/>
        <v>0</v>
      </c>
      <c r="P241" s="264"/>
      <c r="Q241" s="265"/>
      <c r="R241" s="266"/>
      <c r="S241" s="266"/>
      <c r="T241" s="266"/>
      <c r="U241" s="266"/>
      <c r="V241" s="266"/>
      <c r="Z241" s="259"/>
      <c r="AA241" s="268"/>
      <c r="AB241" s="256"/>
      <c r="AC241" s="256"/>
      <c r="AD241" s="259"/>
      <c r="AE241" s="269"/>
      <c r="AF241" s="28"/>
      <c r="AG241" s="28"/>
      <c r="AH241" s="28"/>
      <c r="AI241" s="28"/>
      <c r="AJ241" s="28"/>
      <c r="AK241" s="261"/>
      <c r="AL241" s="261"/>
      <c r="AM241" s="261"/>
      <c r="AN241" s="270">
        <f t="shared" si="8"/>
        <v>0</v>
      </c>
      <c r="AO241" s="271"/>
      <c r="AP241" s="271"/>
      <c r="AQ241" s="271"/>
      <c r="AR241" s="272"/>
      <c r="AS241" s="272"/>
      <c r="AT241" s="273"/>
      <c r="AU241" s="273"/>
    </row>
    <row r="242" spans="1:47" x14ac:dyDescent="0.35">
      <c r="A242" s="23"/>
      <c r="B242" s="23"/>
      <c r="C242" s="257"/>
      <c r="D242" s="274"/>
      <c r="E242" s="23"/>
      <c r="F242" s="259"/>
      <c r="G242" s="260"/>
      <c r="H242" s="261"/>
      <c r="I242" s="262"/>
      <c r="J242" s="262"/>
      <c r="K242" s="262"/>
      <c r="L242" s="262"/>
      <c r="M242" s="262"/>
      <c r="N242" s="262"/>
      <c r="O242" s="263">
        <f t="shared" si="7"/>
        <v>0</v>
      </c>
      <c r="P242" s="264"/>
      <c r="Q242" s="265"/>
      <c r="R242" s="266"/>
      <c r="S242" s="266"/>
      <c r="T242" s="266"/>
      <c r="U242" s="266"/>
      <c r="V242" s="266"/>
      <c r="Z242" s="259"/>
      <c r="AA242" s="268"/>
      <c r="AB242" s="256"/>
      <c r="AC242" s="256"/>
      <c r="AD242" s="259"/>
      <c r="AE242" s="269"/>
      <c r="AF242" s="28"/>
      <c r="AG242" s="28"/>
      <c r="AH242" s="28"/>
      <c r="AI242" s="28"/>
      <c r="AJ242" s="28"/>
      <c r="AK242" s="261"/>
      <c r="AL242" s="261"/>
      <c r="AM242" s="261"/>
      <c r="AN242" s="270">
        <f t="shared" si="8"/>
        <v>0</v>
      </c>
      <c r="AO242" s="271"/>
      <c r="AP242" s="271"/>
      <c r="AQ242" s="271"/>
      <c r="AR242" s="272"/>
      <c r="AS242" s="272"/>
      <c r="AT242" s="273"/>
      <c r="AU242" s="273"/>
    </row>
    <row r="243" spans="1:47" x14ac:dyDescent="0.35">
      <c r="A243" s="23"/>
      <c r="B243" s="23"/>
      <c r="C243" s="257"/>
      <c r="D243" s="274"/>
      <c r="E243" s="23"/>
      <c r="F243" s="259"/>
      <c r="G243" s="260"/>
      <c r="H243" s="261"/>
      <c r="I243" s="262"/>
      <c r="J243" s="262"/>
      <c r="K243" s="262"/>
      <c r="L243" s="262"/>
      <c r="M243" s="262"/>
      <c r="N243" s="262"/>
      <c r="O243" s="263">
        <f t="shared" si="7"/>
        <v>0</v>
      </c>
      <c r="P243" s="264"/>
      <c r="Q243" s="265"/>
      <c r="R243" s="266"/>
      <c r="S243" s="266"/>
      <c r="T243" s="266"/>
      <c r="U243" s="266"/>
      <c r="V243" s="266"/>
      <c r="Z243" s="259"/>
      <c r="AA243" s="268"/>
      <c r="AB243" s="256"/>
      <c r="AC243" s="256"/>
      <c r="AD243" s="259"/>
      <c r="AE243" s="269"/>
      <c r="AF243" s="28"/>
      <c r="AG243" s="28"/>
      <c r="AH243" s="28"/>
      <c r="AI243" s="28"/>
      <c r="AJ243" s="28"/>
      <c r="AK243" s="261"/>
      <c r="AL243" s="261"/>
      <c r="AM243" s="261"/>
      <c r="AN243" s="270">
        <f t="shared" si="8"/>
        <v>0</v>
      </c>
      <c r="AO243" s="271"/>
      <c r="AP243" s="271"/>
      <c r="AQ243" s="271"/>
      <c r="AR243" s="272"/>
      <c r="AS243" s="272"/>
      <c r="AT243" s="273"/>
      <c r="AU243" s="273"/>
    </row>
    <row r="244" spans="1:47" x14ac:dyDescent="0.35">
      <c r="A244" s="23"/>
      <c r="B244" s="23"/>
      <c r="C244" s="257"/>
      <c r="D244" s="274"/>
      <c r="E244" s="23"/>
      <c r="F244" s="259"/>
      <c r="G244" s="260"/>
      <c r="H244" s="261"/>
      <c r="I244" s="262"/>
      <c r="J244" s="262"/>
      <c r="K244" s="262"/>
      <c r="L244" s="262"/>
      <c r="M244" s="262"/>
      <c r="N244" s="262"/>
      <c r="O244" s="263">
        <f t="shared" si="7"/>
        <v>0</v>
      </c>
      <c r="P244" s="264"/>
      <c r="Q244" s="265"/>
      <c r="R244" s="266"/>
      <c r="S244" s="266"/>
      <c r="T244" s="266"/>
      <c r="U244" s="266"/>
      <c r="V244" s="266"/>
      <c r="Z244" s="259"/>
      <c r="AA244" s="268"/>
      <c r="AB244" s="256"/>
      <c r="AC244" s="256"/>
      <c r="AD244" s="259"/>
      <c r="AE244" s="269"/>
      <c r="AF244" s="28"/>
      <c r="AG244" s="28"/>
      <c r="AH244" s="28"/>
      <c r="AI244" s="28"/>
      <c r="AJ244" s="28"/>
      <c r="AK244" s="261"/>
      <c r="AL244" s="261"/>
      <c r="AM244" s="261"/>
      <c r="AN244" s="270">
        <f t="shared" si="8"/>
        <v>0</v>
      </c>
      <c r="AO244" s="271"/>
      <c r="AP244" s="271"/>
      <c r="AQ244" s="271"/>
      <c r="AR244" s="272"/>
      <c r="AS244" s="272"/>
      <c r="AT244" s="273"/>
      <c r="AU244" s="273"/>
    </row>
    <row r="245" spans="1:47" x14ac:dyDescent="0.35">
      <c r="A245" s="23"/>
      <c r="B245" s="23"/>
      <c r="C245" s="257"/>
      <c r="D245" s="274"/>
      <c r="E245" s="23"/>
      <c r="F245" s="259"/>
      <c r="G245" s="260"/>
      <c r="H245" s="261"/>
      <c r="I245" s="262"/>
      <c r="J245" s="262"/>
      <c r="K245" s="262"/>
      <c r="L245" s="262"/>
      <c r="M245" s="262"/>
      <c r="N245" s="262"/>
      <c r="O245" s="263">
        <f t="shared" si="7"/>
        <v>0</v>
      </c>
      <c r="P245" s="264"/>
      <c r="Q245" s="265"/>
      <c r="R245" s="266"/>
      <c r="S245" s="266"/>
      <c r="T245" s="266"/>
      <c r="U245" s="266"/>
      <c r="V245" s="266"/>
      <c r="Z245" s="259"/>
      <c r="AA245" s="268"/>
      <c r="AB245" s="256"/>
      <c r="AC245" s="256"/>
      <c r="AD245" s="259"/>
      <c r="AE245" s="269"/>
      <c r="AF245" s="28"/>
      <c r="AG245" s="28"/>
      <c r="AH245" s="28"/>
      <c r="AI245" s="28"/>
      <c r="AJ245" s="28"/>
      <c r="AK245" s="261"/>
      <c r="AL245" s="261"/>
      <c r="AM245" s="261"/>
      <c r="AN245" s="270">
        <f t="shared" si="8"/>
        <v>0</v>
      </c>
      <c r="AO245" s="271"/>
      <c r="AP245" s="271"/>
      <c r="AQ245" s="271"/>
      <c r="AR245" s="272"/>
      <c r="AS245" s="272"/>
      <c r="AT245" s="273"/>
      <c r="AU245" s="273"/>
    </row>
    <row r="246" spans="1:47" x14ac:dyDescent="0.35">
      <c r="A246" s="23"/>
      <c r="B246" s="23"/>
      <c r="C246" s="257"/>
      <c r="D246" s="274"/>
      <c r="E246" s="23"/>
      <c r="F246" s="259"/>
      <c r="G246" s="260"/>
      <c r="H246" s="261"/>
      <c r="I246" s="262"/>
      <c r="J246" s="262"/>
      <c r="K246" s="262"/>
      <c r="L246" s="262"/>
      <c r="M246" s="262"/>
      <c r="N246" s="262"/>
      <c r="O246" s="263">
        <f t="shared" si="7"/>
        <v>0</v>
      </c>
      <c r="P246" s="264"/>
      <c r="Q246" s="265"/>
      <c r="R246" s="266"/>
      <c r="S246" s="266"/>
      <c r="T246" s="266"/>
      <c r="U246" s="266"/>
      <c r="V246" s="266"/>
      <c r="Z246" s="259"/>
      <c r="AA246" s="268"/>
      <c r="AB246" s="256"/>
      <c r="AC246" s="256"/>
      <c r="AD246" s="259"/>
      <c r="AE246" s="269"/>
      <c r="AF246" s="28"/>
      <c r="AG246" s="28"/>
      <c r="AH246" s="28"/>
      <c r="AI246" s="28"/>
      <c r="AJ246" s="28"/>
      <c r="AK246" s="261"/>
      <c r="AL246" s="261"/>
      <c r="AM246" s="261"/>
      <c r="AN246" s="270">
        <f t="shared" si="8"/>
        <v>0</v>
      </c>
      <c r="AO246" s="271"/>
      <c r="AP246" s="271"/>
      <c r="AQ246" s="271"/>
      <c r="AR246" s="272"/>
      <c r="AS246" s="272"/>
      <c r="AT246" s="273"/>
      <c r="AU246" s="273"/>
    </row>
    <row r="247" spans="1:47" x14ac:dyDescent="0.35">
      <c r="A247" s="23"/>
      <c r="B247" s="23"/>
      <c r="C247" s="257"/>
      <c r="D247" s="274"/>
      <c r="E247" s="23"/>
      <c r="F247" s="259"/>
      <c r="G247" s="260"/>
      <c r="H247" s="261"/>
      <c r="I247" s="262"/>
      <c r="J247" s="262"/>
      <c r="K247" s="262"/>
      <c r="L247" s="262"/>
      <c r="M247" s="262"/>
      <c r="N247" s="262"/>
      <c r="O247" s="263">
        <f t="shared" si="7"/>
        <v>0</v>
      </c>
      <c r="P247" s="264"/>
      <c r="Q247" s="265"/>
      <c r="R247" s="266"/>
      <c r="S247" s="266"/>
      <c r="T247" s="266"/>
      <c r="U247" s="266"/>
      <c r="V247" s="266"/>
      <c r="Z247" s="259"/>
      <c r="AA247" s="268"/>
      <c r="AB247" s="256"/>
      <c r="AC247" s="256"/>
      <c r="AD247" s="259"/>
      <c r="AE247" s="269"/>
      <c r="AF247" s="28"/>
      <c r="AG247" s="28"/>
      <c r="AH247" s="28"/>
      <c r="AI247" s="28"/>
      <c r="AJ247" s="28"/>
      <c r="AK247" s="261"/>
      <c r="AL247" s="261"/>
      <c r="AM247" s="261"/>
      <c r="AN247" s="270">
        <f t="shared" si="8"/>
        <v>0</v>
      </c>
      <c r="AO247" s="271"/>
      <c r="AP247" s="271"/>
      <c r="AQ247" s="271"/>
      <c r="AR247" s="272"/>
      <c r="AS247" s="272"/>
      <c r="AT247" s="273"/>
      <c r="AU247" s="273"/>
    </row>
    <row r="248" spans="1:47" x14ac:dyDescent="0.35">
      <c r="A248" s="23"/>
      <c r="B248" s="23"/>
      <c r="C248" s="257"/>
      <c r="D248" s="274"/>
      <c r="E248" s="23"/>
      <c r="F248" s="259"/>
      <c r="G248" s="260"/>
      <c r="H248" s="261"/>
      <c r="I248" s="262"/>
      <c r="J248" s="262"/>
      <c r="K248" s="262"/>
      <c r="L248" s="262"/>
      <c r="M248" s="262"/>
      <c r="N248" s="262"/>
      <c r="O248" s="263">
        <f t="shared" si="7"/>
        <v>0</v>
      </c>
      <c r="P248" s="264"/>
      <c r="Q248" s="265"/>
      <c r="R248" s="266"/>
      <c r="S248" s="266"/>
      <c r="T248" s="266"/>
      <c r="U248" s="266"/>
      <c r="V248" s="266"/>
      <c r="Z248" s="259"/>
      <c r="AA248" s="268"/>
      <c r="AB248" s="256"/>
      <c r="AC248" s="256"/>
      <c r="AD248" s="259"/>
      <c r="AE248" s="269"/>
      <c r="AF248" s="28"/>
      <c r="AG248" s="28"/>
      <c r="AH248" s="28"/>
      <c r="AI248" s="28"/>
      <c r="AJ248" s="28"/>
      <c r="AK248" s="261"/>
      <c r="AL248" s="261"/>
      <c r="AM248" s="261"/>
      <c r="AN248" s="270">
        <f t="shared" si="8"/>
        <v>0</v>
      </c>
      <c r="AO248" s="271"/>
      <c r="AP248" s="271"/>
      <c r="AQ248" s="271"/>
      <c r="AR248" s="272"/>
      <c r="AS248" s="272"/>
      <c r="AT248" s="273"/>
      <c r="AU248" s="273"/>
    </row>
    <row r="249" spans="1:47" x14ac:dyDescent="0.35">
      <c r="A249" s="23"/>
      <c r="B249" s="23"/>
      <c r="C249" s="257"/>
      <c r="D249" s="274"/>
      <c r="E249" s="23"/>
      <c r="F249" s="259"/>
      <c r="G249" s="260"/>
      <c r="H249" s="261"/>
      <c r="I249" s="262"/>
      <c r="J249" s="262"/>
      <c r="K249" s="262"/>
      <c r="L249" s="262"/>
      <c r="M249" s="262"/>
      <c r="N249" s="262"/>
      <c r="O249" s="263">
        <f t="shared" si="7"/>
        <v>0</v>
      </c>
      <c r="P249" s="264"/>
      <c r="Q249" s="265"/>
      <c r="R249" s="266"/>
      <c r="S249" s="266"/>
      <c r="T249" s="266"/>
      <c r="U249" s="266"/>
      <c r="V249" s="266"/>
      <c r="Z249" s="259"/>
      <c r="AA249" s="268"/>
      <c r="AB249" s="256"/>
      <c r="AC249" s="256"/>
      <c r="AD249" s="259"/>
      <c r="AE249" s="269"/>
      <c r="AF249" s="28"/>
      <c r="AG249" s="28"/>
      <c r="AH249" s="28"/>
      <c r="AI249" s="28"/>
      <c r="AJ249" s="28"/>
      <c r="AK249" s="261"/>
      <c r="AL249" s="261"/>
      <c r="AM249" s="261"/>
      <c r="AN249" s="270">
        <f t="shared" si="8"/>
        <v>0</v>
      </c>
      <c r="AO249" s="271"/>
      <c r="AP249" s="271"/>
      <c r="AQ249" s="271"/>
      <c r="AR249" s="272"/>
      <c r="AS249" s="272"/>
      <c r="AT249" s="273"/>
      <c r="AU249" s="273"/>
    </row>
    <row r="250" spans="1:47" x14ac:dyDescent="0.35">
      <c r="A250" s="23"/>
      <c r="B250" s="23"/>
      <c r="C250" s="257"/>
      <c r="D250" s="274"/>
      <c r="E250" s="23"/>
      <c r="F250" s="259"/>
      <c r="G250" s="260"/>
      <c r="H250" s="261"/>
      <c r="I250" s="262"/>
      <c r="J250" s="262"/>
      <c r="K250" s="262"/>
      <c r="L250" s="262"/>
      <c r="M250" s="262"/>
      <c r="N250" s="262"/>
      <c r="O250" s="263">
        <f t="shared" si="7"/>
        <v>0</v>
      </c>
      <c r="P250" s="264"/>
      <c r="Q250" s="265"/>
      <c r="R250" s="266"/>
      <c r="S250" s="266"/>
      <c r="T250" s="266"/>
      <c r="U250" s="266"/>
      <c r="V250" s="266"/>
      <c r="Z250" s="259"/>
      <c r="AA250" s="268"/>
      <c r="AB250" s="256"/>
      <c r="AC250" s="256"/>
      <c r="AD250" s="259"/>
      <c r="AE250" s="269"/>
      <c r="AF250" s="28"/>
      <c r="AG250" s="28"/>
      <c r="AH250" s="28"/>
      <c r="AI250" s="28"/>
      <c r="AJ250" s="28"/>
      <c r="AK250" s="261"/>
      <c r="AL250" s="261"/>
      <c r="AM250" s="261"/>
      <c r="AN250" s="270">
        <f t="shared" si="8"/>
        <v>0</v>
      </c>
      <c r="AO250" s="271"/>
      <c r="AP250" s="271"/>
      <c r="AQ250" s="271"/>
      <c r="AR250" s="272"/>
      <c r="AS250" s="272"/>
      <c r="AT250" s="273"/>
      <c r="AU250" s="273"/>
    </row>
    <row r="251" spans="1:47" x14ac:dyDescent="0.35">
      <c r="A251" s="23"/>
      <c r="B251" s="23"/>
      <c r="C251" s="257"/>
      <c r="D251" s="274"/>
      <c r="E251" s="23"/>
      <c r="F251" s="259"/>
      <c r="G251" s="260"/>
      <c r="H251" s="261"/>
      <c r="I251" s="262"/>
      <c r="J251" s="262"/>
      <c r="K251" s="262"/>
      <c r="L251" s="262"/>
      <c r="M251" s="262"/>
      <c r="N251" s="262"/>
      <c r="O251" s="263">
        <f t="shared" si="7"/>
        <v>0</v>
      </c>
      <c r="P251" s="264"/>
      <c r="Q251" s="265"/>
      <c r="R251" s="266"/>
      <c r="S251" s="266"/>
      <c r="T251" s="266"/>
      <c r="U251" s="266"/>
      <c r="V251" s="266"/>
      <c r="Z251" s="259"/>
      <c r="AA251" s="268"/>
      <c r="AB251" s="256"/>
      <c r="AC251" s="256"/>
      <c r="AD251" s="259"/>
      <c r="AE251" s="269"/>
      <c r="AF251" s="28"/>
      <c r="AG251" s="28"/>
      <c r="AH251" s="28"/>
      <c r="AI251" s="28"/>
      <c r="AJ251" s="28"/>
      <c r="AK251" s="261"/>
      <c r="AL251" s="261"/>
      <c r="AM251" s="261"/>
      <c r="AN251" s="270">
        <f t="shared" si="8"/>
        <v>0</v>
      </c>
      <c r="AO251" s="271"/>
      <c r="AP251" s="271"/>
      <c r="AQ251" s="271"/>
      <c r="AR251" s="272"/>
      <c r="AS251" s="272"/>
      <c r="AT251" s="273"/>
      <c r="AU251" s="273"/>
    </row>
    <row r="252" spans="1:47" x14ac:dyDescent="0.35">
      <c r="A252" s="23"/>
      <c r="B252" s="23"/>
      <c r="C252" s="257"/>
      <c r="D252" s="274"/>
      <c r="E252" s="23"/>
      <c r="F252" s="259"/>
      <c r="G252" s="260"/>
      <c r="H252" s="261"/>
      <c r="I252" s="262"/>
      <c r="J252" s="262"/>
      <c r="K252" s="262"/>
      <c r="L252" s="262"/>
      <c r="M252" s="262"/>
      <c r="N252" s="262"/>
      <c r="O252" s="263">
        <f t="shared" si="7"/>
        <v>0</v>
      </c>
      <c r="P252" s="264"/>
      <c r="Q252" s="265"/>
      <c r="R252" s="266"/>
      <c r="S252" s="266"/>
      <c r="T252" s="266"/>
      <c r="U252" s="266"/>
      <c r="V252" s="266"/>
      <c r="Z252" s="259"/>
      <c r="AA252" s="268"/>
      <c r="AB252" s="256"/>
      <c r="AC252" s="256"/>
      <c r="AD252" s="259"/>
      <c r="AE252" s="269"/>
      <c r="AF252" s="28"/>
      <c r="AG252" s="28"/>
      <c r="AH252" s="28"/>
      <c r="AI252" s="28"/>
      <c r="AJ252" s="28"/>
      <c r="AK252" s="261"/>
      <c r="AL252" s="261"/>
      <c r="AM252" s="261"/>
      <c r="AN252" s="270">
        <f t="shared" si="8"/>
        <v>0</v>
      </c>
      <c r="AO252" s="271"/>
      <c r="AP252" s="271"/>
      <c r="AQ252" s="271"/>
      <c r="AR252" s="272"/>
      <c r="AS252" s="272"/>
      <c r="AT252" s="273"/>
      <c r="AU252" s="273"/>
    </row>
    <row r="253" spans="1:47" x14ac:dyDescent="0.35">
      <c r="A253" s="23"/>
      <c r="B253" s="23"/>
      <c r="C253" s="257"/>
      <c r="D253" s="274"/>
      <c r="E253" s="23"/>
      <c r="F253" s="259"/>
      <c r="G253" s="260"/>
      <c r="H253" s="261"/>
      <c r="I253" s="262"/>
      <c r="J253" s="262"/>
      <c r="K253" s="262"/>
      <c r="L253" s="262"/>
      <c r="M253" s="262"/>
      <c r="N253" s="262"/>
      <c r="O253" s="263">
        <f t="shared" si="7"/>
        <v>0</v>
      </c>
      <c r="P253" s="264"/>
      <c r="Q253" s="265"/>
      <c r="R253" s="266"/>
      <c r="S253" s="266"/>
      <c r="T253" s="266"/>
      <c r="U253" s="266"/>
      <c r="V253" s="266"/>
      <c r="Z253" s="259"/>
      <c r="AA253" s="268"/>
      <c r="AB253" s="256"/>
      <c r="AC253" s="256"/>
      <c r="AD253" s="259"/>
      <c r="AE253" s="269"/>
      <c r="AF253" s="28"/>
      <c r="AG253" s="28"/>
      <c r="AH253" s="28"/>
      <c r="AI253" s="28"/>
      <c r="AJ253" s="28"/>
      <c r="AK253" s="261"/>
      <c r="AL253" s="261"/>
      <c r="AM253" s="261"/>
      <c r="AN253" s="270">
        <f t="shared" si="8"/>
        <v>0</v>
      </c>
      <c r="AO253" s="271"/>
      <c r="AP253" s="271"/>
      <c r="AQ253" s="271"/>
      <c r="AR253" s="272"/>
      <c r="AS253" s="272"/>
      <c r="AT253" s="273"/>
      <c r="AU253" s="273"/>
    </row>
    <row r="254" spans="1:47" x14ac:dyDescent="0.35">
      <c r="A254" s="23"/>
      <c r="B254" s="23"/>
      <c r="C254" s="257"/>
      <c r="D254" s="274"/>
      <c r="E254" s="23"/>
      <c r="F254" s="259"/>
      <c r="G254" s="260"/>
      <c r="H254" s="261"/>
      <c r="I254" s="262"/>
      <c r="J254" s="262"/>
      <c r="K254" s="262"/>
      <c r="L254" s="262"/>
      <c r="M254" s="262"/>
      <c r="N254" s="262"/>
      <c r="O254" s="263">
        <f t="shared" si="7"/>
        <v>0</v>
      </c>
      <c r="P254" s="264"/>
      <c r="Q254" s="265"/>
      <c r="R254" s="266"/>
      <c r="S254" s="266"/>
      <c r="T254" s="266"/>
      <c r="U254" s="266"/>
      <c r="V254" s="266"/>
      <c r="Z254" s="259"/>
      <c r="AA254" s="268"/>
      <c r="AB254" s="256"/>
      <c r="AC254" s="256"/>
      <c r="AD254" s="259"/>
      <c r="AE254" s="269"/>
      <c r="AF254" s="28"/>
      <c r="AG254" s="28"/>
      <c r="AH254" s="28"/>
      <c r="AI254" s="28"/>
      <c r="AJ254" s="28"/>
      <c r="AK254" s="261"/>
      <c r="AL254" s="261"/>
      <c r="AM254" s="261"/>
      <c r="AN254" s="270">
        <f t="shared" si="8"/>
        <v>0</v>
      </c>
      <c r="AO254" s="271"/>
      <c r="AP254" s="271"/>
      <c r="AQ254" s="271"/>
      <c r="AR254" s="272"/>
      <c r="AS254" s="272"/>
      <c r="AT254" s="273"/>
      <c r="AU254" s="273"/>
    </row>
    <row r="255" spans="1:47" x14ac:dyDescent="0.35">
      <c r="A255" s="23"/>
      <c r="B255" s="23"/>
      <c r="C255" s="257"/>
      <c r="D255" s="274"/>
      <c r="E255" s="23"/>
      <c r="F255" s="259"/>
      <c r="G255" s="260"/>
      <c r="H255" s="261"/>
      <c r="I255" s="262"/>
      <c r="J255" s="262"/>
      <c r="K255" s="262"/>
      <c r="L255" s="262"/>
      <c r="M255" s="262"/>
      <c r="N255" s="262"/>
      <c r="O255" s="263">
        <f t="shared" si="7"/>
        <v>0</v>
      </c>
      <c r="P255" s="264"/>
      <c r="Q255" s="265"/>
      <c r="R255" s="266"/>
      <c r="S255" s="266"/>
      <c r="T255" s="266"/>
      <c r="U255" s="266"/>
      <c r="V255" s="266"/>
      <c r="Z255" s="259"/>
      <c r="AA255" s="268"/>
      <c r="AB255" s="256"/>
      <c r="AC255" s="256"/>
      <c r="AD255" s="259"/>
      <c r="AE255" s="269"/>
      <c r="AF255" s="28"/>
      <c r="AG255" s="28"/>
      <c r="AH255" s="28"/>
      <c r="AI255" s="28"/>
      <c r="AJ255" s="28"/>
      <c r="AK255" s="261"/>
      <c r="AL255" s="261"/>
      <c r="AM255" s="261"/>
      <c r="AN255" s="270">
        <f t="shared" si="8"/>
        <v>0</v>
      </c>
      <c r="AO255" s="271"/>
      <c r="AP255" s="271"/>
      <c r="AQ255" s="271"/>
      <c r="AR255" s="272"/>
      <c r="AS255" s="272"/>
      <c r="AT255" s="273"/>
      <c r="AU255" s="273"/>
    </row>
    <row r="256" spans="1:47" x14ac:dyDescent="0.35">
      <c r="A256" s="23"/>
      <c r="B256" s="23"/>
      <c r="C256" s="257"/>
      <c r="D256" s="274"/>
      <c r="E256" s="23"/>
      <c r="F256" s="259"/>
      <c r="G256" s="260"/>
      <c r="H256" s="261"/>
      <c r="I256" s="262"/>
      <c r="J256" s="262"/>
      <c r="K256" s="262"/>
      <c r="L256" s="262"/>
      <c r="M256" s="262"/>
      <c r="N256" s="262"/>
      <c r="O256" s="263">
        <f t="shared" si="7"/>
        <v>0</v>
      </c>
      <c r="P256" s="264"/>
      <c r="Q256" s="265"/>
      <c r="R256" s="266"/>
      <c r="S256" s="266"/>
      <c r="T256" s="266"/>
      <c r="U256" s="266"/>
      <c r="V256" s="266"/>
      <c r="Z256" s="259"/>
      <c r="AA256" s="268"/>
      <c r="AB256" s="256"/>
      <c r="AC256" s="256"/>
      <c r="AD256" s="259"/>
      <c r="AE256" s="269"/>
      <c r="AF256" s="28"/>
      <c r="AG256" s="28"/>
      <c r="AH256" s="28"/>
      <c r="AI256" s="28"/>
      <c r="AJ256" s="28"/>
      <c r="AK256" s="261"/>
      <c r="AL256" s="261"/>
      <c r="AM256" s="261"/>
      <c r="AN256" s="270">
        <f t="shared" si="8"/>
        <v>0</v>
      </c>
      <c r="AO256" s="271"/>
      <c r="AP256" s="271"/>
      <c r="AQ256" s="271"/>
      <c r="AR256" s="272"/>
      <c r="AS256" s="272"/>
      <c r="AT256" s="273"/>
      <c r="AU256" s="273"/>
    </row>
    <row r="257" spans="1:47" x14ac:dyDescent="0.35">
      <c r="A257" s="23"/>
      <c r="B257" s="23"/>
      <c r="C257" s="257"/>
      <c r="D257" s="274"/>
      <c r="E257" s="23"/>
      <c r="F257" s="259"/>
      <c r="G257" s="260"/>
      <c r="H257" s="261"/>
      <c r="I257" s="262"/>
      <c r="J257" s="262"/>
      <c r="K257" s="262"/>
      <c r="L257" s="262"/>
      <c r="M257" s="262"/>
      <c r="N257" s="262"/>
      <c r="O257" s="263">
        <f t="shared" si="7"/>
        <v>0</v>
      </c>
      <c r="P257" s="264"/>
      <c r="Q257" s="265"/>
      <c r="R257" s="266"/>
      <c r="S257" s="266"/>
      <c r="T257" s="266"/>
      <c r="U257" s="266"/>
      <c r="V257" s="266"/>
      <c r="Z257" s="259"/>
      <c r="AA257" s="268"/>
      <c r="AB257" s="256"/>
      <c r="AC257" s="256"/>
      <c r="AD257" s="259"/>
      <c r="AE257" s="269"/>
      <c r="AF257" s="28"/>
      <c r="AG257" s="28"/>
      <c r="AH257" s="28"/>
      <c r="AI257" s="28"/>
      <c r="AJ257" s="28"/>
      <c r="AK257" s="261"/>
      <c r="AL257" s="261"/>
      <c r="AM257" s="261"/>
      <c r="AN257" s="270">
        <f t="shared" si="8"/>
        <v>0</v>
      </c>
      <c r="AO257" s="271"/>
      <c r="AP257" s="271"/>
      <c r="AQ257" s="271"/>
      <c r="AR257" s="272"/>
      <c r="AS257" s="272"/>
      <c r="AT257" s="273"/>
      <c r="AU257" s="273"/>
    </row>
    <row r="258" spans="1:47" x14ac:dyDescent="0.35">
      <c r="A258" s="23"/>
      <c r="B258" s="23"/>
      <c r="C258" s="257"/>
      <c r="D258" s="274"/>
      <c r="E258" s="23"/>
      <c r="F258" s="259"/>
      <c r="G258" s="260"/>
      <c r="H258" s="261"/>
      <c r="I258" s="262"/>
      <c r="J258" s="262"/>
      <c r="K258" s="262"/>
      <c r="L258" s="262"/>
      <c r="M258" s="262"/>
      <c r="N258" s="262"/>
      <c r="O258" s="263">
        <f t="shared" si="7"/>
        <v>0</v>
      </c>
      <c r="P258" s="264"/>
      <c r="Q258" s="265"/>
      <c r="R258" s="266"/>
      <c r="S258" s="266"/>
      <c r="T258" s="266"/>
      <c r="U258" s="266"/>
      <c r="V258" s="266"/>
      <c r="Z258" s="259"/>
      <c r="AA258" s="268"/>
      <c r="AB258" s="256"/>
      <c r="AC258" s="256"/>
      <c r="AD258" s="259"/>
      <c r="AE258" s="269"/>
      <c r="AF258" s="28"/>
      <c r="AG258" s="28"/>
      <c r="AH258" s="28"/>
      <c r="AI258" s="28"/>
      <c r="AJ258" s="28"/>
      <c r="AK258" s="261"/>
      <c r="AL258" s="261"/>
      <c r="AM258" s="261"/>
      <c r="AN258" s="270">
        <f t="shared" si="8"/>
        <v>0</v>
      </c>
      <c r="AO258" s="271"/>
      <c r="AP258" s="271"/>
      <c r="AQ258" s="271"/>
      <c r="AR258" s="272"/>
      <c r="AS258" s="272"/>
      <c r="AT258" s="273"/>
      <c r="AU258" s="273"/>
    </row>
    <row r="259" spans="1:47" x14ac:dyDescent="0.35">
      <c r="A259" s="23"/>
      <c r="B259" s="23"/>
      <c r="C259" s="257"/>
      <c r="D259" s="274"/>
      <c r="E259" s="23"/>
      <c r="F259" s="259"/>
      <c r="G259" s="260"/>
      <c r="H259" s="261"/>
      <c r="I259" s="262"/>
      <c r="J259" s="262"/>
      <c r="K259" s="262"/>
      <c r="L259" s="262"/>
      <c r="M259" s="262"/>
      <c r="N259" s="262"/>
      <c r="O259" s="263">
        <f t="shared" si="7"/>
        <v>0</v>
      </c>
      <c r="P259" s="264"/>
      <c r="Q259" s="265"/>
      <c r="R259" s="266"/>
      <c r="S259" s="266"/>
      <c r="T259" s="266"/>
      <c r="U259" s="266"/>
      <c r="V259" s="266"/>
      <c r="Z259" s="259"/>
      <c r="AA259" s="268"/>
      <c r="AB259" s="256"/>
      <c r="AC259" s="256"/>
      <c r="AD259" s="259"/>
      <c r="AE259" s="269"/>
      <c r="AF259" s="28"/>
      <c r="AG259" s="28"/>
      <c r="AH259" s="28"/>
      <c r="AI259" s="28"/>
      <c r="AJ259" s="28"/>
      <c r="AK259" s="261"/>
      <c r="AL259" s="261"/>
      <c r="AM259" s="261"/>
      <c r="AN259" s="270">
        <f t="shared" si="8"/>
        <v>0</v>
      </c>
      <c r="AO259" s="271"/>
      <c r="AP259" s="271"/>
      <c r="AQ259" s="271"/>
      <c r="AR259" s="272"/>
      <c r="AS259" s="272"/>
      <c r="AT259" s="273"/>
      <c r="AU259" s="273"/>
    </row>
    <row r="260" spans="1:47" x14ac:dyDescent="0.35">
      <c r="A260" s="23"/>
      <c r="B260" s="23"/>
      <c r="C260" s="257"/>
      <c r="D260" s="274"/>
      <c r="E260" s="23"/>
      <c r="F260" s="259"/>
      <c r="G260" s="260"/>
      <c r="H260" s="261"/>
      <c r="I260" s="262"/>
      <c r="J260" s="262"/>
      <c r="K260" s="262"/>
      <c r="L260" s="262"/>
      <c r="M260" s="262"/>
      <c r="N260" s="262"/>
      <c r="O260" s="263">
        <f t="shared" si="7"/>
        <v>0</v>
      </c>
      <c r="P260" s="264"/>
      <c r="Q260" s="265"/>
      <c r="R260" s="266"/>
      <c r="S260" s="266"/>
      <c r="T260" s="266"/>
      <c r="U260" s="266"/>
      <c r="V260" s="266"/>
      <c r="Z260" s="259"/>
      <c r="AA260" s="268"/>
      <c r="AB260" s="256"/>
      <c r="AC260" s="256"/>
      <c r="AD260" s="259"/>
      <c r="AE260" s="269"/>
      <c r="AF260" s="28"/>
      <c r="AG260" s="28"/>
      <c r="AH260" s="28"/>
      <c r="AI260" s="28"/>
      <c r="AJ260" s="28"/>
      <c r="AK260" s="261"/>
      <c r="AL260" s="261"/>
      <c r="AM260" s="261"/>
      <c r="AN260" s="270">
        <f t="shared" si="8"/>
        <v>0</v>
      </c>
      <c r="AO260" s="271"/>
      <c r="AP260" s="271"/>
      <c r="AQ260" s="271"/>
      <c r="AR260" s="272"/>
      <c r="AS260" s="272"/>
      <c r="AT260" s="273"/>
      <c r="AU260" s="273"/>
    </row>
    <row r="261" spans="1:47" x14ac:dyDescent="0.35">
      <c r="A261" s="23"/>
      <c r="B261" s="23"/>
      <c r="C261" s="257"/>
      <c r="D261" s="274"/>
      <c r="E261" s="23"/>
      <c r="F261" s="259"/>
      <c r="G261" s="260"/>
      <c r="H261" s="261"/>
      <c r="I261" s="262"/>
      <c r="J261" s="262"/>
      <c r="K261" s="262"/>
      <c r="L261" s="262"/>
      <c r="M261" s="262"/>
      <c r="N261" s="262"/>
      <c r="O261" s="263">
        <f t="shared" ref="O261:O324" si="9">SUM(H261:N261)</f>
        <v>0</v>
      </c>
      <c r="P261" s="264"/>
      <c r="Q261" s="265"/>
      <c r="R261" s="266"/>
      <c r="S261" s="266"/>
      <c r="T261" s="266"/>
      <c r="U261" s="266"/>
      <c r="V261" s="266"/>
      <c r="Z261" s="259"/>
      <c r="AA261" s="268"/>
      <c r="AB261" s="256"/>
      <c r="AC261" s="256"/>
      <c r="AD261" s="259"/>
      <c r="AE261" s="269"/>
      <c r="AF261" s="28"/>
      <c r="AG261" s="28"/>
      <c r="AH261" s="28"/>
      <c r="AI261" s="28"/>
      <c r="AJ261" s="28"/>
      <c r="AK261" s="261"/>
      <c r="AL261" s="261"/>
      <c r="AM261" s="261"/>
      <c r="AN261" s="270">
        <f t="shared" ref="AN261:AN324" si="10">SUM(Z261:AM261)</f>
        <v>0</v>
      </c>
      <c r="AO261" s="271"/>
      <c r="AP261" s="271"/>
      <c r="AQ261" s="271"/>
      <c r="AR261" s="272"/>
      <c r="AS261" s="272"/>
      <c r="AT261" s="273"/>
      <c r="AU261" s="273"/>
    </row>
    <row r="262" spans="1:47" x14ac:dyDescent="0.35">
      <c r="A262" s="23"/>
      <c r="B262" s="23"/>
      <c r="C262" s="257"/>
      <c r="D262" s="274"/>
      <c r="E262" s="23"/>
      <c r="F262" s="259"/>
      <c r="G262" s="260"/>
      <c r="H262" s="261"/>
      <c r="I262" s="262"/>
      <c r="J262" s="262"/>
      <c r="K262" s="262"/>
      <c r="L262" s="262"/>
      <c r="M262" s="262"/>
      <c r="N262" s="262"/>
      <c r="O262" s="263">
        <f t="shared" si="9"/>
        <v>0</v>
      </c>
      <c r="P262" s="264"/>
      <c r="Q262" s="265"/>
      <c r="R262" s="266"/>
      <c r="S262" s="266"/>
      <c r="T262" s="266"/>
      <c r="U262" s="266"/>
      <c r="V262" s="266"/>
      <c r="Z262" s="259"/>
      <c r="AA262" s="268"/>
      <c r="AB262" s="256"/>
      <c r="AC262" s="256"/>
      <c r="AD262" s="259"/>
      <c r="AE262" s="269"/>
      <c r="AF262" s="28"/>
      <c r="AG262" s="28"/>
      <c r="AH262" s="28"/>
      <c r="AI262" s="28"/>
      <c r="AJ262" s="28"/>
      <c r="AK262" s="261"/>
      <c r="AL262" s="261"/>
      <c r="AM262" s="261"/>
      <c r="AN262" s="270">
        <f t="shared" si="10"/>
        <v>0</v>
      </c>
      <c r="AO262" s="271"/>
      <c r="AP262" s="271"/>
      <c r="AQ262" s="271"/>
      <c r="AR262" s="272"/>
      <c r="AS262" s="272"/>
      <c r="AT262" s="273"/>
      <c r="AU262" s="273"/>
    </row>
    <row r="263" spans="1:47" x14ac:dyDescent="0.35">
      <c r="A263" s="23"/>
      <c r="B263" s="23"/>
      <c r="C263" s="257"/>
      <c r="D263" s="274"/>
      <c r="E263" s="23"/>
      <c r="F263" s="259"/>
      <c r="G263" s="260"/>
      <c r="H263" s="261"/>
      <c r="I263" s="262"/>
      <c r="J263" s="262"/>
      <c r="K263" s="262"/>
      <c r="L263" s="262"/>
      <c r="M263" s="262"/>
      <c r="N263" s="262"/>
      <c r="O263" s="263">
        <f t="shared" si="9"/>
        <v>0</v>
      </c>
      <c r="P263" s="264"/>
      <c r="Q263" s="265"/>
      <c r="R263" s="266"/>
      <c r="S263" s="266"/>
      <c r="T263" s="266"/>
      <c r="U263" s="266"/>
      <c r="V263" s="266"/>
      <c r="Z263" s="259"/>
      <c r="AA263" s="268"/>
      <c r="AB263" s="256"/>
      <c r="AC263" s="256"/>
      <c r="AD263" s="259"/>
      <c r="AE263" s="269"/>
      <c r="AF263" s="28"/>
      <c r="AG263" s="28"/>
      <c r="AH263" s="28"/>
      <c r="AI263" s="28"/>
      <c r="AJ263" s="28"/>
      <c r="AK263" s="261"/>
      <c r="AL263" s="261"/>
      <c r="AM263" s="261"/>
      <c r="AN263" s="270">
        <f t="shared" si="10"/>
        <v>0</v>
      </c>
      <c r="AO263" s="271"/>
      <c r="AP263" s="271"/>
      <c r="AQ263" s="271"/>
      <c r="AR263" s="272"/>
      <c r="AS263" s="272"/>
      <c r="AT263" s="273"/>
      <c r="AU263" s="273"/>
    </row>
    <row r="264" spans="1:47" x14ac:dyDescent="0.35">
      <c r="A264" s="23"/>
      <c r="B264" s="23"/>
      <c r="C264" s="257"/>
      <c r="D264" s="274"/>
      <c r="E264" s="23"/>
      <c r="F264" s="259"/>
      <c r="G264" s="260"/>
      <c r="H264" s="261"/>
      <c r="I264" s="262"/>
      <c r="J264" s="262"/>
      <c r="K264" s="262"/>
      <c r="L264" s="262"/>
      <c r="M264" s="262"/>
      <c r="N264" s="262"/>
      <c r="O264" s="263">
        <f t="shared" si="9"/>
        <v>0</v>
      </c>
      <c r="P264" s="264"/>
      <c r="Q264" s="265"/>
      <c r="R264" s="266"/>
      <c r="S264" s="266"/>
      <c r="T264" s="266"/>
      <c r="U264" s="266"/>
      <c r="V264" s="266"/>
      <c r="Z264" s="259"/>
      <c r="AA264" s="268"/>
      <c r="AB264" s="256"/>
      <c r="AC264" s="256"/>
      <c r="AD264" s="259"/>
      <c r="AE264" s="269"/>
      <c r="AF264" s="28"/>
      <c r="AG264" s="28"/>
      <c r="AH264" s="28"/>
      <c r="AI264" s="28"/>
      <c r="AJ264" s="28"/>
      <c r="AK264" s="261"/>
      <c r="AL264" s="261"/>
      <c r="AM264" s="261"/>
      <c r="AN264" s="270">
        <f t="shared" si="10"/>
        <v>0</v>
      </c>
      <c r="AO264" s="271"/>
      <c r="AP264" s="271"/>
      <c r="AQ264" s="271"/>
      <c r="AR264" s="272"/>
      <c r="AS264" s="272"/>
      <c r="AT264" s="273"/>
      <c r="AU264" s="273"/>
    </row>
    <row r="265" spans="1:47" x14ac:dyDescent="0.35">
      <c r="A265" s="23"/>
      <c r="B265" s="23"/>
      <c r="C265" s="257"/>
      <c r="D265" s="274"/>
      <c r="E265" s="23"/>
      <c r="F265" s="259"/>
      <c r="G265" s="260"/>
      <c r="H265" s="261"/>
      <c r="I265" s="262"/>
      <c r="J265" s="262"/>
      <c r="K265" s="262"/>
      <c r="L265" s="262"/>
      <c r="M265" s="262"/>
      <c r="N265" s="262"/>
      <c r="O265" s="263">
        <f t="shared" si="9"/>
        <v>0</v>
      </c>
      <c r="P265" s="264"/>
      <c r="Q265" s="265"/>
      <c r="R265" s="266"/>
      <c r="S265" s="266"/>
      <c r="T265" s="266"/>
      <c r="U265" s="266"/>
      <c r="V265" s="266"/>
      <c r="Z265" s="259"/>
      <c r="AA265" s="268"/>
      <c r="AB265" s="256"/>
      <c r="AC265" s="256"/>
      <c r="AD265" s="259"/>
      <c r="AE265" s="269"/>
      <c r="AF265" s="28"/>
      <c r="AG265" s="28"/>
      <c r="AH265" s="28"/>
      <c r="AI265" s="28"/>
      <c r="AJ265" s="28"/>
      <c r="AK265" s="261"/>
      <c r="AL265" s="261"/>
      <c r="AM265" s="261"/>
      <c r="AN265" s="270">
        <f t="shared" si="10"/>
        <v>0</v>
      </c>
      <c r="AO265" s="271"/>
      <c r="AP265" s="271"/>
      <c r="AQ265" s="271"/>
      <c r="AR265" s="272"/>
      <c r="AS265" s="272"/>
      <c r="AT265" s="273"/>
      <c r="AU265" s="273"/>
    </row>
    <row r="266" spans="1:47" x14ac:dyDescent="0.35">
      <c r="A266" s="23"/>
      <c r="B266" s="23"/>
      <c r="C266" s="257"/>
      <c r="D266" s="274"/>
      <c r="E266" s="23"/>
      <c r="F266" s="259"/>
      <c r="G266" s="260"/>
      <c r="H266" s="261"/>
      <c r="I266" s="262"/>
      <c r="J266" s="262"/>
      <c r="K266" s="262"/>
      <c r="L266" s="262"/>
      <c r="M266" s="262"/>
      <c r="N266" s="262"/>
      <c r="O266" s="263">
        <f t="shared" si="9"/>
        <v>0</v>
      </c>
      <c r="P266" s="264"/>
      <c r="Q266" s="265"/>
      <c r="R266" s="266"/>
      <c r="S266" s="266"/>
      <c r="T266" s="266"/>
      <c r="U266" s="266"/>
      <c r="V266" s="266"/>
      <c r="Z266" s="259"/>
      <c r="AA266" s="268"/>
      <c r="AB266" s="256"/>
      <c r="AC266" s="256"/>
      <c r="AD266" s="259"/>
      <c r="AE266" s="269"/>
      <c r="AF266" s="28"/>
      <c r="AG266" s="28"/>
      <c r="AH266" s="28"/>
      <c r="AI266" s="28"/>
      <c r="AJ266" s="28"/>
      <c r="AK266" s="261"/>
      <c r="AL266" s="261"/>
      <c r="AM266" s="261"/>
      <c r="AN266" s="270">
        <f t="shared" si="10"/>
        <v>0</v>
      </c>
      <c r="AO266" s="271"/>
      <c r="AP266" s="271"/>
      <c r="AQ266" s="271"/>
      <c r="AR266" s="272"/>
      <c r="AS266" s="272"/>
      <c r="AT266" s="273"/>
      <c r="AU266" s="273"/>
    </row>
    <row r="267" spans="1:47" x14ac:dyDescent="0.35">
      <c r="A267" s="23"/>
      <c r="B267" s="23"/>
      <c r="C267" s="257"/>
      <c r="D267" s="274"/>
      <c r="E267" s="23"/>
      <c r="F267" s="259"/>
      <c r="G267" s="260"/>
      <c r="H267" s="261"/>
      <c r="I267" s="262"/>
      <c r="J267" s="262"/>
      <c r="K267" s="262"/>
      <c r="L267" s="262"/>
      <c r="M267" s="262"/>
      <c r="N267" s="262"/>
      <c r="O267" s="263">
        <f t="shared" si="9"/>
        <v>0</v>
      </c>
      <c r="P267" s="264"/>
      <c r="Q267" s="265"/>
      <c r="R267" s="266"/>
      <c r="S267" s="266"/>
      <c r="T267" s="266"/>
      <c r="U267" s="266"/>
      <c r="V267" s="266"/>
      <c r="Z267" s="259"/>
      <c r="AA267" s="268"/>
      <c r="AB267" s="256"/>
      <c r="AC267" s="256"/>
      <c r="AD267" s="259"/>
      <c r="AE267" s="269"/>
      <c r="AF267" s="28"/>
      <c r="AG267" s="28"/>
      <c r="AH267" s="28"/>
      <c r="AI267" s="28"/>
      <c r="AJ267" s="28"/>
      <c r="AK267" s="261"/>
      <c r="AL267" s="261"/>
      <c r="AM267" s="261"/>
      <c r="AN267" s="270">
        <f t="shared" si="10"/>
        <v>0</v>
      </c>
      <c r="AO267" s="271"/>
      <c r="AP267" s="271"/>
      <c r="AQ267" s="271"/>
      <c r="AR267" s="272"/>
      <c r="AS267" s="272"/>
      <c r="AT267" s="273"/>
      <c r="AU267" s="273"/>
    </row>
    <row r="268" spans="1:47" x14ac:dyDescent="0.35">
      <c r="A268" s="23"/>
      <c r="B268" s="23"/>
      <c r="C268" s="257"/>
      <c r="D268" s="274"/>
      <c r="E268" s="23"/>
      <c r="F268" s="259"/>
      <c r="G268" s="260"/>
      <c r="H268" s="261"/>
      <c r="I268" s="262"/>
      <c r="J268" s="262"/>
      <c r="K268" s="262"/>
      <c r="L268" s="262"/>
      <c r="M268" s="262"/>
      <c r="N268" s="262"/>
      <c r="O268" s="263">
        <f t="shared" si="9"/>
        <v>0</v>
      </c>
      <c r="P268" s="264"/>
      <c r="Q268" s="265"/>
      <c r="R268" s="266"/>
      <c r="S268" s="266"/>
      <c r="T268" s="266"/>
      <c r="U268" s="266"/>
      <c r="V268" s="266"/>
      <c r="Z268" s="259"/>
      <c r="AA268" s="268"/>
      <c r="AB268" s="256"/>
      <c r="AC268" s="256"/>
      <c r="AD268" s="259"/>
      <c r="AE268" s="269"/>
      <c r="AF268" s="28"/>
      <c r="AG268" s="28"/>
      <c r="AH268" s="28"/>
      <c r="AI268" s="28"/>
      <c r="AJ268" s="28"/>
      <c r="AK268" s="261"/>
      <c r="AL268" s="261"/>
      <c r="AM268" s="261"/>
      <c r="AN268" s="270">
        <f t="shared" si="10"/>
        <v>0</v>
      </c>
      <c r="AO268" s="271"/>
      <c r="AP268" s="271"/>
      <c r="AQ268" s="271"/>
      <c r="AR268" s="272"/>
      <c r="AS268" s="272"/>
      <c r="AT268" s="273"/>
      <c r="AU268" s="273"/>
    </row>
    <row r="269" spans="1:47" x14ac:dyDescent="0.35">
      <c r="A269" s="23"/>
      <c r="B269" s="23"/>
      <c r="C269" s="257"/>
      <c r="D269" s="274"/>
      <c r="E269" s="23"/>
      <c r="F269" s="259"/>
      <c r="G269" s="260"/>
      <c r="H269" s="261"/>
      <c r="I269" s="262"/>
      <c r="J269" s="262"/>
      <c r="K269" s="262"/>
      <c r="L269" s="262"/>
      <c r="M269" s="262"/>
      <c r="N269" s="262"/>
      <c r="O269" s="263">
        <f t="shared" si="9"/>
        <v>0</v>
      </c>
      <c r="P269" s="264"/>
      <c r="Q269" s="265"/>
      <c r="R269" s="266"/>
      <c r="S269" s="266"/>
      <c r="T269" s="266"/>
      <c r="U269" s="266"/>
      <c r="V269" s="266"/>
      <c r="Z269" s="259"/>
      <c r="AA269" s="268"/>
      <c r="AB269" s="256"/>
      <c r="AC269" s="256"/>
      <c r="AD269" s="259"/>
      <c r="AE269" s="269"/>
      <c r="AF269" s="28"/>
      <c r="AG269" s="28"/>
      <c r="AH269" s="28"/>
      <c r="AI269" s="28"/>
      <c r="AJ269" s="28"/>
      <c r="AK269" s="261"/>
      <c r="AL269" s="261"/>
      <c r="AM269" s="261"/>
      <c r="AN269" s="270">
        <f t="shared" si="10"/>
        <v>0</v>
      </c>
      <c r="AO269" s="271"/>
      <c r="AP269" s="271"/>
      <c r="AQ269" s="271"/>
      <c r="AR269" s="272"/>
      <c r="AS269" s="272"/>
      <c r="AT269" s="273"/>
      <c r="AU269" s="273"/>
    </row>
    <row r="270" spans="1:47" x14ac:dyDescent="0.35">
      <c r="A270" s="23"/>
      <c r="B270" s="23"/>
      <c r="C270" s="257"/>
      <c r="D270" s="274"/>
      <c r="E270" s="23"/>
      <c r="F270" s="259"/>
      <c r="G270" s="260"/>
      <c r="H270" s="261"/>
      <c r="I270" s="262"/>
      <c r="J270" s="262"/>
      <c r="K270" s="262"/>
      <c r="L270" s="262"/>
      <c r="M270" s="262"/>
      <c r="N270" s="262"/>
      <c r="O270" s="263">
        <f t="shared" si="9"/>
        <v>0</v>
      </c>
      <c r="P270" s="264"/>
      <c r="Q270" s="265"/>
      <c r="R270" s="266"/>
      <c r="S270" s="266"/>
      <c r="T270" s="266"/>
      <c r="U270" s="266"/>
      <c r="V270" s="266"/>
      <c r="Z270" s="259"/>
      <c r="AA270" s="268"/>
      <c r="AB270" s="256"/>
      <c r="AC270" s="256"/>
      <c r="AD270" s="259"/>
      <c r="AE270" s="269"/>
      <c r="AF270" s="28"/>
      <c r="AG270" s="28"/>
      <c r="AH270" s="28"/>
      <c r="AI270" s="28"/>
      <c r="AJ270" s="28"/>
      <c r="AK270" s="261"/>
      <c r="AL270" s="261"/>
      <c r="AM270" s="261"/>
      <c r="AN270" s="270">
        <f t="shared" si="10"/>
        <v>0</v>
      </c>
      <c r="AO270" s="271"/>
      <c r="AP270" s="271"/>
      <c r="AQ270" s="271"/>
      <c r="AR270" s="272"/>
      <c r="AS270" s="272"/>
      <c r="AT270" s="273"/>
      <c r="AU270" s="273"/>
    </row>
    <row r="271" spans="1:47" x14ac:dyDescent="0.35">
      <c r="A271" s="23"/>
      <c r="B271" s="23"/>
      <c r="C271" s="257"/>
      <c r="D271" s="274"/>
      <c r="E271" s="23"/>
      <c r="F271" s="259"/>
      <c r="G271" s="260"/>
      <c r="H271" s="261"/>
      <c r="I271" s="262"/>
      <c r="J271" s="262"/>
      <c r="K271" s="262"/>
      <c r="L271" s="262"/>
      <c r="M271" s="262"/>
      <c r="N271" s="262"/>
      <c r="O271" s="263">
        <f t="shared" si="9"/>
        <v>0</v>
      </c>
      <c r="P271" s="264"/>
      <c r="Q271" s="265"/>
      <c r="R271" s="266"/>
      <c r="S271" s="266"/>
      <c r="T271" s="266"/>
      <c r="U271" s="266"/>
      <c r="V271" s="266"/>
      <c r="Z271" s="259"/>
      <c r="AA271" s="268"/>
      <c r="AB271" s="256"/>
      <c r="AC271" s="256"/>
      <c r="AD271" s="259"/>
      <c r="AE271" s="269"/>
      <c r="AF271" s="28"/>
      <c r="AG271" s="28"/>
      <c r="AH271" s="28"/>
      <c r="AI271" s="28"/>
      <c r="AJ271" s="28"/>
      <c r="AK271" s="261"/>
      <c r="AL271" s="261"/>
      <c r="AM271" s="261"/>
      <c r="AN271" s="270">
        <f t="shared" si="10"/>
        <v>0</v>
      </c>
      <c r="AO271" s="271"/>
      <c r="AP271" s="271"/>
      <c r="AQ271" s="271"/>
      <c r="AR271" s="272"/>
      <c r="AS271" s="272"/>
      <c r="AT271" s="273"/>
      <c r="AU271" s="273"/>
    </row>
    <row r="272" spans="1:47" x14ac:dyDescent="0.35">
      <c r="A272" s="23"/>
      <c r="B272" s="23"/>
      <c r="C272" s="257"/>
      <c r="D272" s="274"/>
      <c r="E272" s="23"/>
      <c r="F272" s="259"/>
      <c r="G272" s="260"/>
      <c r="H272" s="261"/>
      <c r="I272" s="262"/>
      <c r="J272" s="262"/>
      <c r="K272" s="262"/>
      <c r="L272" s="262"/>
      <c r="M272" s="262"/>
      <c r="N272" s="262"/>
      <c r="O272" s="263">
        <f t="shared" si="9"/>
        <v>0</v>
      </c>
      <c r="P272" s="264"/>
      <c r="Q272" s="265"/>
      <c r="R272" s="266"/>
      <c r="S272" s="266"/>
      <c r="T272" s="266"/>
      <c r="U272" s="266"/>
      <c r="V272" s="266"/>
      <c r="Z272" s="259"/>
      <c r="AA272" s="268"/>
      <c r="AB272" s="256"/>
      <c r="AC272" s="256"/>
      <c r="AD272" s="259"/>
      <c r="AE272" s="269"/>
      <c r="AF272" s="28"/>
      <c r="AG272" s="28"/>
      <c r="AH272" s="28"/>
      <c r="AI272" s="28"/>
      <c r="AJ272" s="28"/>
      <c r="AK272" s="261"/>
      <c r="AL272" s="261"/>
      <c r="AM272" s="261"/>
      <c r="AN272" s="270">
        <f t="shared" si="10"/>
        <v>0</v>
      </c>
      <c r="AO272" s="271"/>
      <c r="AP272" s="271"/>
      <c r="AQ272" s="271"/>
      <c r="AR272" s="272"/>
      <c r="AS272" s="272"/>
      <c r="AT272" s="273"/>
      <c r="AU272" s="273"/>
    </row>
    <row r="273" spans="1:47" x14ac:dyDescent="0.35">
      <c r="A273" s="23"/>
      <c r="B273" s="23"/>
      <c r="C273" s="257"/>
      <c r="D273" s="274"/>
      <c r="E273" s="23"/>
      <c r="F273" s="259"/>
      <c r="G273" s="260"/>
      <c r="H273" s="261"/>
      <c r="I273" s="262"/>
      <c r="J273" s="262"/>
      <c r="K273" s="262"/>
      <c r="L273" s="262"/>
      <c r="M273" s="262"/>
      <c r="N273" s="262"/>
      <c r="O273" s="263">
        <f t="shared" si="9"/>
        <v>0</v>
      </c>
      <c r="P273" s="264"/>
      <c r="Q273" s="265"/>
      <c r="R273" s="266"/>
      <c r="S273" s="266"/>
      <c r="T273" s="266"/>
      <c r="U273" s="266"/>
      <c r="V273" s="266"/>
      <c r="Z273" s="259"/>
      <c r="AA273" s="268"/>
      <c r="AB273" s="256"/>
      <c r="AC273" s="256"/>
      <c r="AD273" s="259"/>
      <c r="AE273" s="269"/>
      <c r="AF273" s="28"/>
      <c r="AG273" s="28"/>
      <c r="AH273" s="28"/>
      <c r="AI273" s="28"/>
      <c r="AJ273" s="28"/>
      <c r="AK273" s="261"/>
      <c r="AL273" s="261"/>
      <c r="AM273" s="261"/>
      <c r="AN273" s="270">
        <f t="shared" si="10"/>
        <v>0</v>
      </c>
      <c r="AO273" s="271"/>
      <c r="AP273" s="271"/>
      <c r="AQ273" s="271"/>
      <c r="AR273" s="272"/>
      <c r="AS273" s="272"/>
      <c r="AT273" s="273"/>
      <c r="AU273" s="273"/>
    </row>
    <row r="274" spans="1:47" x14ac:dyDescent="0.35">
      <c r="A274" s="23"/>
      <c r="B274" s="23"/>
      <c r="C274" s="257"/>
      <c r="D274" s="274"/>
      <c r="E274" s="23"/>
      <c r="F274" s="259"/>
      <c r="G274" s="260"/>
      <c r="H274" s="261"/>
      <c r="I274" s="262"/>
      <c r="J274" s="262"/>
      <c r="K274" s="262"/>
      <c r="L274" s="262"/>
      <c r="M274" s="262"/>
      <c r="N274" s="262"/>
      <c r="O274" s="263">
        <f t="shared" si="9"/>
        <v>0</v>
      </c>
      <c r="P274" s="264"/>
      <c r="Q274" s="265"/>
      <c r="R274" s="266"/>
      <c r="S274" s="266"/>
      <c r="T274" s="266"/>
      <c r="U274" s="266"/>
      <c r="V274" s="266"/>
      <c r="Z274" s="259"/>
      <c r="AA274" s="268"/>
      <c r="AB274" s="256"/>
      <c r="AC274" s="256"/>
      <c r="AD274" s="259"/>
      <c r="AE274" s="269"/>
      <c r="AF274" s="28"/>
      <c r="AG274" s="28"/>
      <c r="AH274" s="28"/>
      <c r="AI274" s="28"/>
      <c r="AJ274" s="28"/>
      <c r="AK274" s="261"/>
      <c r="AL274" s="261"/>
      <c r="AM274" s="261"/>
      <c r="AN274" s="270">
        <f t="shared" si="10"/>
        <v>0</v>
      </c>
      <c r="AO274" s="271"/>
      <c r="AP274" s="271"/>
      <c r="AQ274" s="271"/>
      <c r="AR274" s="272"/>
      <c r="AS274" s="272"/>
      <c r="AT274" s="273"/>
      <c r="AU274" s="273"/>
    </row>
    <row r="275" spans="1:47" x14ac:dyDescent="0.35">
      <c r="A275" s="23"/>
      <c r="B275" s="23"/>
      <c r="C275" s="257"/>
      <c r="D275" s="274"/>
      <c r="E275" s="23"/>
      <c r="F275" s="259"/>
      <c r="G275" s="260"/>
      <c r="H275" s="261"/>
      <c r="I275" s="262"/>
      <c r="J275" s="262"/>
      <c r="K275" s="262"/>
      <c r="L275" s="262"/>
      <c r="M275" s="262"/>
      <c r="N275" s="262"/>
      <c r="O275" s="263">
        <f t="shared" si="9"/>
        <v>0</v>
      </c>
      <c r="P275" s="264"/>
      <c r="Q275" s="265"/>
      <c r="R275" s="266"/>
      <c r="S275" s="266"/>
      <c r="T275" s="266"/>
      <c r="U275" s="266"/>
      <c r="V275" s="266"/>
      <c r="Z275" s="259"/>
      <c r="AA275" s="268"/>
      <c r="AB275" s="256"/>
      <c r="AC275" s="256"/>
      <c r="AD275" s="259"/>
      <c r="AE275" s="269"/>
      <c r="AF275" s="28"/>
      <c r="AG275" s="28"/>
      <c r="AH275" s="28"/>
      <c r="AI275" s="28"/>
      <c r="AJ275" s="28"/>
      <c r="AK275" s="261"/>
      <c r="AL275" s="261"/>
      <c r="AM275" s="261"/>
      <c r="AN275" s="270">
        <f t="shared" si="10"/>
        <v>0</v>
      </c>
      <c r="AO275" s="271"/>
      <c r="AP275" s="271"/>
      <c r="AQ275" s="271"/>
      <c r="AR275" s="272"/>
      <c r="AS275" s="272"/>
      <c r="AT275" s="273"/>
      <c r="AU275" s="273"/>
    </row>
    <row r="276" spans="1:47" x14ac:dyDescent="0.35">
      <c r="A276" s="23"/>
      <c r="B276" s="23"/>
      <c r="C276" s="257"/>
      <c r="D276" s="274"/>
      <c r="E276" s="23"/>
      <c r="F276" s="259"/>
      <c r="G276" s="260"/>
      <c r="H276" s="261"/>
      <c r="I276" s="262"/>
      <c r="J276" s="262"/>
      <c r="K276" s="262"/>
      <c r="L276" s="262"/>
      <c r="M276" s="262"/>
      <c r="N276" s="262"/>
      <c r="O276" s="263">
        <f t="shared" si="9"/>
        <v>0</v>
      </c>
      <c r="P276" s="264"/>
      <c r="Q276" s="265"/>
      <c r="R276" s="266"/>
      <c r="S276" s="266"/>
      <c r="T276" s="266"/>
      <c r="U276" s="266"/>
      <c r="V276" s="266"/>
      <c r="Z276" s="259"/>
      <c r="AA276" s="268"/>
      <c r="AB276" s="256"/>
      <c r="AC276" s="256"/>
      <c r="AD276" s="259"/>
      <c r="AE276" s="269"/>
      <c r="AF276" s="28"/>
      <c r="AG276" s="28"/>
      <c r="AH276" s="28"/>
      <c r="AI276" s="28"/>
      <c r="AJ276" s="28"/>
      <c r="AK276" s="261"/>
      <c r="AL276" s="261"/>
      <c r="AM276" s="261"/>
      <c r="AN276" s="270">
        <f t="shared" si="10"/>
        <v>0</v>
      </c>
      <c r="AO276" s="271"/>
      <c r="AP276" s="271"/>
      <c r="AQ276" s="271"/>
      <c r="AR276" s="272"/>
      <c r="AS276" s="272"/>
      <c r="AT276" s="273"/>
      <c r="AU276" s="273"/>
    </row>
    <row r="277" spans="1:47" x14ac:dyDescent="0.35">
      <c r="A277" s="23"/>
      <c r="B277" s="23"/>
      <c r="C277" s="257"/>
      <c r="D277" s="274"/>
      <c r="E277" s="23"/>
      <c r="F277" s="259"/>
      <c r="G277" s="260"/>
      <c r="H277" s="261"/>
      <c r="I277" s="262"/>
      <c r="J277" s="262"/>
      <c r="K277" s="262"/>
      <c r="L277" s="262"/>
      <c r="M277" s="262"/>
      <c r="N277" s="262"/>
      <c r="O277" s="263">
        <f t="shared" si="9"/>
        <v>0</v>
      </c>
      <c r="P277" s="264"/>
      <c r="Q277" s="265"/>
      <c r="R277" s="266"/>
      <c r="S277" s="266"/>
      <c r="T277" s="266"/>
      <c r="U277" s="266"/>
      <c r="V277" s="266"/>
      <c r="Z277" s="259"/>
      <c r="AA277" s="268"/>
      <c r="AB277" s="256"/>
      <c r="AC277" s="256"/>
      <c r="AD277" s="259"/>
      <c r="AE277" s="269"/>
      <c r="AF277" s="28"/>
      <c r="AG277" s="28"/>
      <c r="AH277" s="28"/>
      <c r="AI277" s="28"/>
      <c r="AJ277" s="28"/>
      <c r="AK277" s="261"/>
      <c r="AL277" s="261"/>
      <c r="AM277" s="261"/>
      <c r="AN277" s="270">
        <f t="shared" si="10"/>
        <v>0</v>
      </c>
      <c r="AO277" s="271"/>
      <c r="AP277" s="271"/>
      <c r="AQ277" s="271"/>
      <c r="AR277" s="272"/>
      <c r="AS277" s="272"/>
      <c r="AT277" s="273"/>
      <c r="AU277" s="273"/>
    </row>
    <row r="278" spans="1:47" x14ac:dyDescent="0.35">
      <c r="A278" s="23"/>
      <c r="B278" s="23"/>
      <c r="C278" s="257"/>
      <c r="D278" s="274"/>
      <c r="E278" s="23"/>
      <c r="F278" s="259"/>
      <c r="G278" s="260"/>
      <c r="H278" s="261"/>
      <c r="I278" s="262"/>
      <c r="J278" s="262"/>
      <c r="K278" s="262"/>
      <c r="L278" s="262"/>
      <c r="M278" s="262"/>
      <c r="N278" s="262"/>
      <c r="O278" s="263">
        <f t="shared" si="9"/>
        <v>0</v>
      </c>
      <c r="P278" s="264"/>
      <c r="Q278" s="265"/>
      <c r="R278" s="266"/>
      <c r="S278" s="266"/>
      <c r="T278" s="266"/>
      <c r="U278" s="266"/>
      <c r="V278" s="266"/>
      <c r="Z278" s="259"/>
      <c r="AA278" s="268"/>
      <c r="AB278" s="256"/>
      <c r="AC278" s="256"/>
      <c r="AD278" s="259"/>
      <c r="AE278" s="269"/>
      <c r="AF278" s="28"/>
      <c r="AG278" s="28"/>
      <c r="AH278" s="28"/>
      <c r="AI278" s="28"/>
      <c r="AJ278" s="28"/>
      <c r="AK278" s="261"/>
      <c r="AL278" s="261"/>
      <c r="AM278" s="261"/>
      <c r="AN278" s="270">
        <f t="shared" si="10"/>
        <v>0</v>
      </c>
      <c r="AO278" s="271"/>
      <c r="AP278" s="271"/>
      <c r="AQ278" s="271"/>
      <c r="AR278" s="272"/>
      <c r="AS278" s="272"/>
      <c r="AT278" s="273"/>
      <c r="AU278" s="273"/>
    </row>
    <row r="279" spans="1:47" x14ac:dyDescent="0.35">
      <c r="A279" s="23"/>
      <c r="B279" s="23"/>
      <c r="C279" s="257"/>
      <c r="D279" s="274"/>
      <c r="E279" s="23"/>
      <c r="F279" s="259"/>
      <c r="G279" s="260"/>
      <c r="H279" s="261"/>
      <c r="I279" s="262"/>
      <c r="J279" s="262"/>
      <c r="K279" s="262"/>
      <c r="L279" s="262"/>
      <c r="M279" s="262"/>
      <c r="N279" s="262"/>
      <c r="O279" s="263">
        <f t="shared" si="9"/>
        <v>0</v>
      </c>
      <c r="P279" s="264"/>
      <c r="Q279" s="265"/>
      <c r="R279" s="266"/>
      <c r="S279" s="266"/>
      <c r="T279" s="266"/>
      <c r="U279" s="266"/>
      <c r="V279" s="266"/>
      <c r="Z279" s="259"/>
      <c r="AA279" s="268"/>
      <c r="AB279" s="256"/>
      <c r="AC279" s="256"/>
      <c r="AD279" s="259"/>
      <c r="AE279" s="269"/>
      <c r="AF279" s="28"/>
      <c r="AG279" s="28"/>
      <c r="AH279" s="28"/>
      <c r="AI279" s="28"/>
      <c r="AJ279" s="28"/>
      <c r="AK279" s="261"/>
      <c r="AL279" s="261"/>
      <c r="AM279" s="261"/>
      <c r="AN279" s="270">
        <f t="shared" si="10"/>
        <v>0</v>
      </c>
      <c r="AO279" s="271"/>
      <c r="AP279" s="271"/>
      <c r="AQ279" s="271"/>
      <c r="AR279" s="272"/>
      <c r="AS279" s="272"/>
      <c r="AT279" s="273"/>
      <c r="AU279" s="273"/>
    </row>
    <row r="280" spans="1:47" x14ac:dyDescent="0.35">
      <c r="A280" s="23"/>
      <c r="B280" s="23"/>
      <c r="C280" s="257"/>
      <c r="D280" s="274"/>
      <c r="E280" s="23"/>
      <c r="F280" s="259"/>
      <c r="G280" s="260"/>
      <c r="H280" s="261"/>
      <c r="I280" s="262"/>
      <c r="J280" s="262"/>
      <c r="K280" s="262"/>
      <c r="L280" s="262"/>
      <c r="M280" s="262"/>
      <c r="N280" s="262"/>
      <c r="O280" s="263">
        <f t="shared" si="9"/>
        <v>0</v>
      </c>
      <c r="P280" s="264"/>
      <c r="Q280" s="265"/>
      <c r="R280" s="266"/>
      <c r="S280" s="266"/>
      <c r="T280" s="266"/>
      <c r="U280" s="266"/>
      <c r="V280" s="266"/>
      <c r="Z280" s="259"/>
      <c r="AA280" s="268"/>
      <c r="AB280" s="256"/>
      <c r="AC280" s="256"/>
      <c r="AD280" s="259"/>
      <c r="AE280" s="269"/>
      <c r="AF280" s="28"/>
      <c r="AG280" s="28"/>
      <c r="AH280" s="28"/>
      <c r="AI280" s="28"/>
      <c r="AJ280" s="28"/>
      <c r="AK280" s="261"/>
      <c r="AL280" s="261"/>
      <c r="AM280" s="261"/>
      <c r="AN280" s="270">
        <f t="shared" si="10"/>
        <v>0</v>
      </c>
      <c r="AO280" s="271"/>
      <c r="AP280" s="271"/>
      <c r="AQ280" s="271"/>
      <c r="AR280" s="272"/>
      <c r="AS280" s="272"/>
      <c r="AT280" s="273"/>
      <c r="AU280" s="273"/>
    </row>
    <row r="281" spans="1:47" x14ac:dyDescent="0.35">
      <c r="A281" s="23"/>
      <c r="B281" s="23"/>
      <c r="C281" s="257"/>
      <c r="D281" s="274"/>
      <c r="E281" s="23"/>
      <c r="F281" s="259"/>
      <c r="G281" s="260"/>
      <c r="H281" s="261"/>
      <c r="I281" s="262"/>
      <c r="J281" s="262"/>
      <c r="K281" s="262"/>
      <c r="L281" s="262"/>
      <c r="M281" s="262"/>
      <c r="N281" s="262"/>
      <c r="O281" s="263">
        <f t="shared" si="9"/>
        <v>0</v>
      </c>
      <c r="P281" s="264"/>
      <c r="Q281" s="265"/>
      <c r="R281" s="266"/>
      <c r="S281" s="266"/>
      <c r="T281" s="266"/>
      <c r="U281" s="266"/>
      <c r="V281" s="266"/>
      <c r="Z281" s="259"/>
      <c r="AA281" s="268"/>
      <c r="AB281" s="256"/>
      <c r="AC281" s="256"/>
      <c r="AD281" s="259"/>
      <c r="AE281" s="269"/>
      <c r="AF281" s="28"/>
      <c r="AG281" s="28"/>
      <c r="AH281" s="28"/>
      <c r="AI281" s="28"/>
      <c r="AJ281" s="28"/>
      <c r="AK281" s="261"/>
      <c r="AL281" s="261"/>
      <c r="AM281" s="261"/>
      <c r="AN281" s="270">
        <f t="shared" si="10"/>
        <v>0</v>
      </c>
      <c r="AO281" s="271"/>
      <c r="AP281" s="271"/>
      <c r="AQ281" s="271"/>
      <c r="AR281" s="272"/>
      <c r="AS281" s="272"/>
      <c r="AT281" s="273"/>
      <c r="AU281" s="273"/>
    </row>
    <row r="282" spans="1:47" x14ac:dyDescent="0.35">
      <c r="A282" s="23"/>
      <c r="B282" s="23"/>
      <c r="C282" s="257"/>
      <c r="D282" s="274"/>
      <c r="E282" s="23"/>
      <c r="F282" s="259"/>
      <c r="G282" s="260"/>
      <c r="H282" s="261"/>
      <c r="I282" s="262"/>
      <c r="J282" s="262"/>
      <c r="K282" s="262"/>
      <c r="L282" s="262"/>
      <c r="M282" s="262"/>
      <c r="N282" s="262"/>
      <c r="O282" s="263">
        <f t="shared" si="9"/>
        <v>0</v>
      </c>
      <c r="P282" s="264"/>
      <c r="Q282" s="265"/>
      <c r="R282" s="266"/>
      <c r="S282" s="266"/>
      <c r="T282" s="266"/>
      <c r="U282" s="266"/>
      <c r="V282" s="266"/>
      <c r="Z282" s="259"/>
      <c r="AA282" s="268"/>
      <c r="AB282" s="256"/>
      <c r="AC282" s="256"/>
      <c r="AD282" s="259"/>
      <c r="AE282" s="269"/>
      <c r="AF282" s="28"/>
      <c r="AG282" s="28"/>
      <c r="AH282" s="28"/>
      <c r="AI282" s="28"/>
      <c r="AJ282" s="28"/>
      <c r="AK282" s="261"/>
      <c r="AL282" s="261"/>
      <c r="AM282" s="261"/>
      <c r="AN282" s="270">
        <f t="shared" si="10"/>
        <v>0</v>
      </c>
      <c r="AO282" s="271"/>
      <c r="AP282" s="271"/>
      <c r="AQ282" s="271"/>
      <c r="AR282" s="272"/>
      <c r="AS282" s="272"/>
      <c r="AT282" s="273"/>
      <c r="AU282" s="273"/>
    </row>
    <row r="283" spans="1:47" x14ac:dyDescent="0.35">
      <c r="A283" s="23"/>
      <c r="B283" s="23"/>
      <c r="C283" s="257"/>
      <c r="D283" s="274"/>
      <c r="E283" s="23"/>
      <c r="F283" s="259"/>
      <c r="G283" s="260"/>
      <c r="H283" s="261"/>
      <c r="I283" s="262"/>
      <c r="J283" s="262"/>
      <c r="K283" s="262"/>
      <c r="L283" s="262"/>
      <c r="M283" s="262"/>
      <c r="N283" s="262"/>
      <c r="O283" s="263">
        <f t="shared" si="9"/>
        <v>0</v>
      </c>
      <c r="P283" s="264"/>
      <c r="Q283" s="265"/>
      <c r="R283" s="266"/>
      <c r="S283" s="266"/>
      <c r="T283" s="266"/>
      <c r="U283" s="266"/>
      <c r="V283" s="266"/>
      <c r="Z283" s="259"/>
      <c r="AA283" s="268"/>
      <c r="AB283" s="256"/>
      <c r="AC283" s="256"/>
      <c r="AD283" s="259"/>
      <c r="AE283" s="269"/>
      <c r="AF283" s="28"/>
      <c r="AG283" s="28"/>
      <c r="AH283" s="28"/>
      <c r="AI283" s="28"/>
      <c r="AJ283" s="28"/>
      <c r="AK283" s="261"/>
      <c r="AL283" s="261"/>
      <c r="AM283" s="261"/>
      <c r="AN283" s="270">
        <f t="shared" si="10"/>
        <v>0</v>
      </c>
      <c r="AO283" s="271"/>
      <c r="AP283" s="271"/>
      <c r="AQ283" s="271"/>
      <c r="AR283" s="272"/>
      <c r="AS283" s="272"/>
      <c r="AT283" s="273"/>
      <c r="AU283" s="273"/>
    </row>
    <row r="284" spans="1:47" x14ac:dyDescent="0.35">
      <c r="A284" s="23"/>
      <c r="B284" s="23"/>
      <c r="C284" s="257"/>
      <c r="D284" s="274"/>
      <c r="E284" s="23"/>
      <c r="F284" s="259"/>
      <c r="G284" s="260"/>
      <c r="H284" s="261"/>
      <c r="I284" s="262"/>
      <c r="J284" s="262"/>
      <c r="K284" s="262"/>
      <c r="L284" s="262"/>
      <c r="M284" s="262"/>
      <c r="N284" s="262"/>
      <c r="O284" s="263">
        <f t="shared" si="9"/>
        <v>0</v>
      </c>
      <c r="P284" s="264"/>
      <c r="Q284" s="265"/>
      <c r="R284" s="266"/>
      <c r="S284" s="266"/>
      <c r="T284" s="266"/>
      <c r="U284" s="266"/>
      <c r="V284" s="266"/>
      <c r="Z284" s="259"/>
      <c r="AA284" s="268"/>
      <c r="AB284" s="256"/>
      <c r="AC284" s="256"/>
      <c r="AD284" s="259"/>
      <c r="AE284" s="269"/>
      <c r="AF284" s="28"/>
      <c r="AG284" s="28"/>
      <c r="AH284" s="28"/>
      <c r="AI284" s="28"/>
      <c r="AJ284" s="28"/>
      <c r="AK284" s="261"/>
      <c r="AL284" s="261"/>
      <c r="AM284" s="261"/>
      <c r="AN284" s="270">
        <f t="shared" si="10"/>
        <v>0</v>
      </c>
      <c r="AO284" s="271"/>
      <c r="AP284" s="271"/>
      <c r="AQ284" s="271"/>
      <c r="AR284" s="272"/>
      <c r="AS284" s="272"/>
      <c r="AT284" s="273"/>
      <c r="AU284" s="273"/>
    </row>
    <row r="285" spans="1:47" x14ac:dyDescent="0.35">
      <c r="A285" s="23"/>
      <c r="B285" s="23"/>
      <c r="C285" s="257"/>
      <c r="D285" s="274"/>
      <c r="E285" s="23"/>
      <c r="F285" s="259"/>
      <c r="G285" s="260"/>
      <c r="H285" s="261"/>
      <c r="I285" s="262"/>
      <c r="J285" s="262"/>
      <c r="K285" s="262"/>
      <c r="L285" s="262"/>
      <c r="M285" s="262"/>
      <c r="N285" s="262"/>
      <c r="O285" s="263">
        <f t="shared" si="9"/>
        <v>0</v>
      </c>
      <c r="P285" s="264"/>
      <c r="Q285" s="265"/>
      <c r="R285" s="266"/>
      <c r="S285" s="266"/>
      <c r="T285" s="266"/>
      <c r="U285" s="266"/>
      <c r="V285" s="266"/>
      <c r="Z285" s="259"/>
      <c r="AA285" s="268"/>
      <c r="AB285" s="256"/>
      <c r="AC285" s="256"/>
      <c r="AD285" s="259"/>
      <c r="AE285" s="269"/>
      <c r="AF285" s="28"/>
      <c r="AG285" s="28"/>
      <c r="AH285" s="28"/>
      <c r="AI285" s="28"/>
      <c r="AJ285" s="28"/>
      <c r="AK285" s="261"/>
      <c r="AL285" s="261"/>
      <c r="AM285" s="261"/>
      <c r="AN285" s="270">
        <f t="shared" si="10"/>
        <v>0</v>
      </c>
      <c r="AO285" s="271"/>
      <c r="AP285" s="271"/>
      <c r="AQ285" s="271"/>
      <c r="AR285" s="272"/>
      <c r="AS285" s="272"/>
      <c r="AT285" s="273"/>
      <c r="AU285" s="273"/>
    </row>
    <row r="286" spans="1:47" x14ac:dyDescent="0.35">
      <c r="A286" s="23"/>
      <c r="B286" s="23"/>
      <c r="C286" s="257"/>
      <c r="D286" s="274"/>
      <c r="E286" s="23"/>
      <c r="F286" s="259"/>
      <c r="G286" s="260"/>
      <c r="H286" s="261"/>
      <c r="I286" s="262"/>
      <c r="J286" s="262"/>
      <c r="K286" s="262"/>
      <c r="L286" s="262"/>
      <c r="M286" s="262"/>
      <c r="N286" s="262"/>
      <c r="O286" s="263">
        <f t="shared" si="9"/>
        <v>0</v>
      </c>
      <c r="P286" s="264"/>
      <c r="Q286" s="265"/>
      <c r="R286" s="266"/>
      <c r="S286" s="266"/>
      <c r="T286" s="266"/>
      <c r="U286" s="266"/>
      <c r="V286" s="266"/>
      <c r="Z286" s="259"/>
      <c r="AA286" s="268"/>
      <c r="AB286" s="256"/>
      <c r="AC286" s="256"/>
      <c r="AD286" s="259"/>
      <c r="AE286" s="269"/>
      <c r="AF286" s="28"/>
      <c r="AG286" s="28"/>
      <c r="AH286" s="28"/>
      <c r="AI286" s="28"/>
      <c r="AJ286" s="28"/>
      <c r="AK286" s="261"/>
      <c r="AL286" s="261"/>
      <c r="AM286" s="261"/>
      <c r="AN286" s="270">
        <f t="shared" si="10"/>
        <v>0</v>
      </c>
      <c r="AO286" s="271"/>
      <c r="AP286" s="271"/>
      <c r="AQ286" s="271"/>
      <c r="AR286" s="272"/>
      <c r="AS286" s="272"/>
      <c r="AT286" s="273"/>
      <c r="AU286" s="273"/>
    </row>
    <row r="287" spans="1:47" x14ac:dyDescent="0.35">
      <c r="A287" s="23"/>
      <c r="B287" s="23"/>
      <c r="C287" s="257"/>
      <c r="D287" s="274"/>
      <c r="E287" s="23"/>
      <c r="F287" s="259"/>
      <c r="G287" s="260"/>
      <c r="H287" s="261"/>
      <c r="I287" s="262"/>
      <c r="J287" s="262"/>
      <c r="K287" s="262"/>
      <c r="L287" s="262"/>
      <c r="M287" s="262"/>
      <c r="N287" s="262"/>
      <c r="O287" s="263">
        <f t="shared" si="9"/>
        <v>0</v>
      </c>
      <c r="P287" s="264"/>
      <c r="Q287" s="265"/>
      <c r="R287" s="266"/>
      <c r="S287" s="266"/>
      <c r="T287" s="266"/>
      <c r="U287" s="266"/>
      <c r="V287" s="266"/>
      <c r="Z287" s="259"/>
      <c r="AA287" s="268"/>
      <c r="AB287" s="256"/>
      <c r="AC287" s="256"/>
      <c r="AD287" s="259"/>
      <c r="AE287" s="269"/>
      <c r="AF287" s="28"/>
      <c r="AG287" s="28"/>
      <c r="AH287" s="28"/>
      <c r="AI287" s="28"/>
      <c r="AJ287" s="28"/>
      <c r="AK287" s="261"/>
      <c r="AL287" s="261"/>
      <c r="AM287" s="261"/>
      <c r="AN287" s="270">
        <f t="shared" si="10"/>
        <v>0</v>
      </c>
      <c r="AO287" s="271"/>
      <c r="AP287" s="271"/>
      <c r="AQ287" s="271"/>
      <c r="AR287" s="272"/>
      <c r="AS287" s="272"/>
      <c r="AT287" s="273"/>
      <c r="AU287" s="273"/>
    </row>
    <row r="288" spans="1:47" x14ac:dyDescent="0.35">
      <c r="A288" s="23"/>
      <c r="B288" s="23"/>
      <c r="C288" s="257"/>
      <c r="D288" s="274"/>
      <c r="E288" s="23"/>
      <c r="F288" s="259"/>
      <c r="G288" s="260"/>
      <c r="H288" s="261"/>
      <c r="I288" s="262"/>
      <c r="J288" s="262"/>
      <c r="K288" s="262"/>
      <c r="L288" s="262"/>
      <c r="M288" s="262"/>
      <c r="N288" s="262"/>
      <c r="O288" s="263">
        <f t="shared" si="9"/>
        <v>0</v>
      </c>
      <c r="P288" s="264"/>
      <c r="Q288" s="265"/>
      <c r="R288" s="266"/>
      <c r="S288" s="266"/>
      <c r="T288" s="266"/>
      <c r="U288" s="266"/>
      <c r="V288" s="266"/>
      <c r="Z288" s="259"/>
      <c r="AA288" s="268"/>
      <c r="AB288" s="256"/>
      <c r="AC288" s="256"/>
      <c r="AD288" s="259"/>
      <c r="AE288" s="269"/>
      <c r="AF288" s="28"/>
      <c r="AG288" s="28"/>
      <c r="AH288" s="28"/>
      <c r="AI288" s="28"/>
      <c r="AJ288" s="28"/>
      <c r="AK288" s="261"/>
      <c r="AL288" s="261"/>
      <c r="AM288" s="261"/>
      <c r="AN288" s="270">
        <f t="shared" si="10"/>
        <v>0</v>
      </c>
      <c r="AO288" s="271"/>
      <c r="AP288" s="271"/>
      <c r="AQ288" s="271"/>
      <c r="AR288" s="272"/>
      <c r="AS288" s="272"/>
      <c r="AT288" s="273"/>
      <c r="AU288" s="273"/>
    </row>
    <row r="289" spans="1:47" x14ac:dyDescent="0.35">
      <c r="A289" s="23"/>
      <c r="B289" s="23"/>
      <c r="C289" s="257"/>
      <c r="D289" s="274"/>
      <c r="E289" s="23"/>
      <c r="F289" s="259"/>
      <c r="G289" s="260"/>
      <c r="H289" s="261"/>
      <c r="I289" s="262"/>
      <c r="J289" s="262"/>
      <c r="K289" s="262"/>
      <c r="L289" s="262"/>
      <c r="M289" s="262"/>
      <c r="N289" s="262"/>
      <c r="O289" s="263">
        <f t="shared" si="9"/>
        <v>0</v>
      </c>
      <c r="P289" s="264"/>
      <c r="Q289" s="265"/>
      <c r="R289" s="266"/>
      <c r="S289" s="266"/>
      <c r="T289" s="266"/>
      <c r="U289" s="266"/>
      <c r="V289" s="266"/>
      <c r="Z289" s="259"/>
      <c r="AA289" s="268"/>
      <c r="AB289" s="256"/>
      <c r="AC289" s="256"/>
      <c r="AD289" s="259"/>
      <c r="AE289" s="269"/>
      <c r="AF289" s="28"/>
      <c r="AG289" s="28"/>
      <c r="AH289" s="28"/>
      <c r="AI289" s="28"/>
      <c r="AJ289" s="28"/>
      <c r="AK289" s="261"/>
      <c r="AL289" s="261"/>
      <c r="AM289" s="261"/>
      <c r="AN289" s="270">
        <f t="shared" si="10"/>
        <v>0</v>
      </c>
      <c r="AO289" s="271"/>
      <c r="AP289" s="271"/>
      <c r="AQ289" s="271"/>
      <c r="AR289" s="272"/>
      <c r="AS289" s="272"/>
      <c r="AT289" s="273"/>
      <c r="AU289" s="273"/>
    </row>
    <row r="290" spans="1:47" x14ac:dyDescent="0.35">
      <c r="A290" s="23"/>
      <c r="B290" s="23"/>
      <c r="C290" s="257"/>
      <c r="D290" s="274"/>
      <c r="E290" s="23"/>
      <c r="F290" s="259"/>
      <c r="G290" s="260"/>
      <c r="H290" s="261"/>
      <c r="I290" s="262"/>
      <c r="J290" s="262"/>
      <c r="K290" s="262"/>
      <c r="L290" s="262"/>
      <c r="M290" s="262"/>
      <c r="N290" s="262"/>
      <c r="O290" s="263">
        <f t="shared" si="9"/>
        <v>0</v>
      </c>
      <c r="P290" s="264"/>
      <c r="Q290" s="265"/>
      <c r="R290" s="266"/>
      <c r="S290" s="266"/>
      <c r="T290" s="266"/>
      <c r="U290" s="266"/>
      <c r="V290" s="266"/>
      <c r="Z290" s="259"/>
      <c r="AA290" s="268"/>
      <c r="AB290" s="256"/>
      <c r="AC290" s="256"/>
      <c r="AD290" s="259"/>
      <c r="AE290" s="269"/>
      <c r="AF290" s="28"/>
      <c r="AG290" s="28"/>
      <c r="AH290" s="28"/>
      <c r="AI290" s="28"/>
      <c r="AJ290" s="28"/>
      <c r="AK290" s="261"/>
      <c r="AL290" s="261"/>
      <c r="AM290" s="261"/>
      <c r="AN290" s="270">
        <f t="shared" si="10"/>
        <v>0</v>
      </c>
      <c r="AO290" s="271"/>
      <c r="AP290" s="271"/>
      <c r="AQ290" s="271"/>
      <c r="AR290" s="272"/>
      <c r="AS290" s="272"/>
      <c r="AT290" s="273"/>
      <c r="AU290" s="273"/>
    </row>
    <row r="291" spans="1:47" x14ac:dyDescent="0.35">
      <c r="A291" s="23"/>
      <c r="B291" s="23"/>
      <c r="C291" s="257"/>
      <c r="D291" s="274"/>
      <c r="E291" s="23"/>
      <c r="F291" s="259"/>
      <c r="G291" s="260"/>
      <c r="H291" s="261"/>
      <c r="I291" s="262"/>
      <c r="J291" s="262"/>
      <c r="K291" s="262"/>
      <c r="L291" s="262"/>
      <c r="M291" s="262"/>
      <c r="N291" s="262"/>
      <c r="O291" s="263">
        <f t="shared" si="9"/>
        <v>0</v>
      </c>
      <c r="P291" s="264"/>
      <c r="Q291" s="265"/>
      <c r="R291" s="266"/>
      <c r="S291" s="266"/>
      <c r="T291" s="266"/>
      <c r="U291" s="266"/>
      <c r="V291" s="266"/>
      <c r="Z291" s="259"/>
      <c r="AA291" s="268"/>
      <c r="AB291" s="256"/>
      <c r="AC291" s="256"/>
      <c r="AD291" s="259"/>
      <c r="AE291" s="269"/>
      <c r="AF291" s="28"/>
      <c r="AG291" s="28"/>
      <c r="AH291" s="28"/>
      <c r="AI291" s="28"/>
      <c r="AJ291" s="28"/>
      <c r="AK291" s="261"/>
      <c r="AL291" s="261"/>
      <c r="AM291" s="261"/>
      <c r="AN291" s="270">
        <f t="shared" si="10"/>
        <v>0</v>
      </c>
      <c r="AO291" s="271"/>
      <c r="AP291" s="271"/>
      <c r="AQ291" s="271"/>
      <c r="AR291" s="272"/>
      <c r="AS291" s="272"/>
      <c r="AT291" s="273"/>
      <c r="AU291" s="273"/>
    </row>
    <row r="292" spans="1:47" x14ac:dyDescent="0.35">
      <c r="A292" s="23"/>
      <c r="B292" s="23"/>
      <c r="C292" s="257"/>
      <c r="D292" s="274"/>
      <c r="E292" s="23"/>
      <c r="F292" s="259"/>
      <c r="G292" s="260"/>
      <c r="H292" s="261"/>
      <c r="I292" s="262"/>
      <c r="J292" s="262"/>
      <c r="K292" s="262"/>
      <c r="L292" s="262"/>
      <c r="M292" s="262"/>
      <c r="N292" s="262"/>
      <c r="O292" s="263">
        <f t="shared" si="9"/>
        <v>0</v>
      </c>
      <c r="P292" s="264"/>
      <c r="Q292" s="265"/>
      <c r="R292" s="266"/>
      <c r="S292" s="266"/>
      <c r="T292" s="266"/>
      <c r="U292" s="266"/>
      <c r="V292" s="266"/>
      <c r="Z292" s="259"/>
      <c r="AA292" s="268"/>
      <c r="AB292" s="256"/>
      <c r="AC292" s="256"/>
      <c r="AD292" s="259"/>
      <c r="AE292" s="269"/>
      <c r="AF292" s="28"/>
      <c r="AG292" s="28"/>
      <c r="AH292" s="28"/>
      <c r="AI292" s="28"/>
      <c r="AJ292" s="28"/>
      <c r="AK292" s="261"/>
      <c r="AL292" s="261"/>
      <c r="AM292" s="261"/>
      <c r="AN292" s="270">
        <f t="shared" si="10"/>
        <v>0</v>
      </c>
      <c r="AO292" s="271"/>
      <c r="AP292" s="271"/>
      <c r="AQ292" s="271"/>
      <c r="AR292" s="272"/>
      <c r="AS292" s="272"/>
      <c r="AT292" s="273"/>
      <c r="AU292" s="273"/>
    </row>
    <row r="293" spans="1:47" x14ac:dyDescent="0.35">
      <c r="A293" s="23"/>
      <c r="B293" s="23"/>
      <c r="C293" s="257"/>
      <c r="D293" s="274"/>
      <c r="E293" s="23"/>
      <c r="F293" s="259"/>
      <c r="G293" s="260"/>
      <c r="H293" s="261"/>
      <c r="I293" s="262"/>
      <c r="J293" s="262"/>
      <c r="K293" s="262"/>
      <c r="L293" s="262"/>
      <c r="M293" s="262"/>
      <c r="N293" s="262"/>
      <c r="O293" s="263">
        <f t="shared" si="9"/>
        <v>0</v>
      </c>
      <c r="P293" s="264"/>
      <c r="Q293" s="265"/>
      <c r="R293" s="266"/>
      <c r="S293" s="266"/>
      <c r="T293" s="266"/>
      <c r="U293" s="266"/>
      <c r="V293" s="266"/>
      <c r="Z293" s="259"/>
      <c r="AA293" s="268"/>
      <c r="AB293" s="256"/>
      <c r="AC293" s="256"/>
      <c r="AD293" s="259"/>
      <c r="AE293" s="269"/>
      <c r="AF293" s="28"/>
      <c r="AG293" s="28"/>
      <c r="AH293" s="28"/>
      <c r="AI293" s="28"/>
      <c r="AJ293" s="28"/>
      <c r="AK293" s="261"/>
      <c r="AL293" s="261"/>
      <c r="AM293" s="261"/>
      <c r="AN293" s="270">
        <f t="shared" si="10"/>
        <v>0</v>
      </c>
      <c r="AO293" s="271"/>
      <c r="AP293" s="271"/>
      <c r="AQ293" s="271"/>
      <c r="AR293" s="272"/>
      <c r="AS293" s="272"/>
      <c r="AT293" s="273"/>
      <c r="AU293" s="273"/>
    </row>
    <row r="294" spans="1:47" x14ac:dyDescent="0.35">
      <c r="A294" s="23"/>
      <c r="B294" s="23"/>
      <c r="C294" s="257"/>
      <c r="D294" s="274"/>
      <c r="E294" s="23"/>
      <c r="F294" s="259"/>
      <c r="G294" s="260"/>
      <c r="H294" s="261"/>
      <c r="I294" s="262"/>
      <c r="J294" s="262"/>
      <c r="K294" s="262"/>
      <c r="L294" s="262"/>
      <c r="M294" s="262"/>
      <c r="N294" s="262"/>
      <c r="O294" s="263">
        <f t="shared" si="9"/>
        <v>0</v>
      </c>
      <c r="P294" s="264"/>
      <c r="Q294" s="265"/>
      <c r="R294" s="266"/>
      <c r="S294" s="266"/>
      <c r="T294" s="266"/>
      <c r="U294" s="266"/>
      <c r="V294" s="266"/>
      <c r="Z294" s="259"/>
      <c r="AA294" s="268"/>
      <c r="AB294" s="256"/>
      <c r="AC294" s="256"/>
      <c r="AD294" s="259"/>
      <c r="AE294" s="269"/>
      <c r="AF294" s="28"/>
      <c r="AG294" s="28"/>
      <c r="AH294" s="28"/>
      <c r="AI294" s="28"/>
      <c r="AJ294" s="28"/>
      <c r="AK294" s="261"/>
      <c r="AL294" s="261"/>
      <c r="AM294" s="261"/>
      <c r="AN294" s="270">
        <f t="shared" si="10"/>
        <v>0</v>
      </c>
      <c r="AO294" s="271"/>
      <c r="AP294" s="271"/>
      <c r="AQ294" s="271"/>
      <c r="AR294" s="272"/>
      <c r="AS294" s="272"/>
      <c r="AT294" s="273"/>
      <c r="AU294" s="273"/>
    </row>
    <row r="295" spans="1:47" x14ac:dyDescent="0.35">
      <c r="A295" s="23"/>
      <c r="B295" s="23"/>
      <c r="C295" s="257"/>
      <c r="D295" s="274"/>
      <c r="E295" s="23"/>
      <c r="F295" s="259"/>
      <c r="G295" s="260"/>
      <c r="H295" s="261"/>
      <c r="I295" s="262"/>
      <c r="J295" s="262"/>
      <c r="K295" s="262"/>
      <c r="L295" s="262"/>
      <c r="M295" s="262"/>
      <c r="N295" s="262"/>
      <c r="O295" s="263">
        <f t="shared" si="9"/>
        <v>0</v>
      </c>
      <c r="P295" s="264"/>
      <c r="Q295" s="265"/>
      <c r="R295" s="266"/>
      <c r="S295" s="266"/>
      <c r="T295" s="266"/>
      <c r="U295" s="266"/>
      <c r="V295" s="266"/>
      <c r="Z295" s="259"/>
      <c r="AA295" s="268"/>
      <c r="AB295" s="256"/>
      <c r="AC295" s="256"/>
      <c r="AD295" s="259"/>
      <c r="AE295" s="269"/>
      <c r="AF295" s="28"/>
      <c r="AG295" s="28"/>
      <c r="AH295" s="28"/>
      <c r="AI295" s="28"/>
      <c r="AJ295" s="28"/>
      <c r="AK295" s="261"/>
      <c r="AL295" s="261"/>
      <c r="AM295" s="261"/>
      <c r="AN295" s="270">
        <f t="shared" si="10"/>
        <v>0</v>
      </c>
      <c r="AO295" s="271"/>
      <c r="AP295" s="271"/>
      <c r="AQ295" s="271"/>
      <c r="AR295" s="272"/>
      <c r="AS295" s="272"/>
      <c r="AT295" s="273"/>
      <c r="AU295" s="273"/>
    </row>
    <row r="296" spans="1:47" x14ac:dyDescent="0.35">
      <c r="A296" s="23"/>
      <c r="B296" s="23"/>
      <c r="C296" s="257"/>
      <c r="D296" s="274"/>
      <c r="E296" s="23"/>
      <c r="F296" s="259"/>
      <c r="G296" s="260"/>
      <c r="H296" s="261"/>
      <c r="I296" s="262"/>
      <c r="J296" s="262"/>
      <c r="K296" s="262"/>
      <c r="L296" s="262"/>
      <c r="M296" s="262"/>
      <c r="N296" s="262"/>
      <c r="O296" s="263">
        <f t="shared" si="9"/>
        <v>0</v>
      </c>
      <c r="P296" s="264"/>
      <c r="Q296" s="265"/>
      <c r="R296" s="266"/>
      <c r="S296" s="266"/>
      <c r="T296" s="266"/>
      <c r="U296" s="266"/>
      <c r="V296" s="266"/>
      <c r="Z296" s="259"/>
      <c r="AA296" s="268"/>
      <c r="AB296" s="256"/>
      <c r="AC296" s="256"/>
      <c r="AD296" s="259"/>
      <c r="AE296" s="269"/>
      <c r="AF296" s="28"/>
      <c r="AG296" s="28"/>
      <c r="AH296" s="28"/>
      <c r="AI296" s="28"/>
      <c r="AJ296" s="28"/>
      <c r="AK296" s="261"/>
      <c r="AL296" s="261"/>
      <c r="AM296" s="261"/>
      <c r="AN296" s="270">
        <f t="shared" si="10"/>
        <v>0</v>
      </c>
      <c r="AO296" s="271"/>
      <c r="AP296" s="271"/>
      <c r="AQ296" s="271"/>
      <c r="AR296" s="272"/>
      <c r="AS296" s="272"/>
      <c r="AT296" s="273"/>
      <c r="AU296" s="273"/>
    </row>
    <row r="297" spans="1:47" x14ac:dyDescent="0.35">
      <c r="A297" s="23"/>
      <c r="B297" s="23"/>
      <c r="C297" s="257"/>
      <c r="D297" s="274"/>
      <c r="E297" s="23"/>
      <c r="F297" s="259"/>
      <c r="G297" s="260"/>
      <c r="H297" s="261"/>
      <c r="I297" s="262"/>
      <c r="J297" s="262"/>
      <c r="K297" s="262"/>
      <c r="L297" s="262"/>
      <c r="M297" s="262"/>
      <c r="N297" s="262"/>
      <c r="O297" s="263">
        <f t="shared" si="9"/>
        <v>0</v>
      </c>
      <c r="P297" s="264"/>
      <c r="Q297" s="265"/>
      <c r="R297" s="266"/>
      <c r="S297" s="266"/>
      <c r="T297" s="266"/>
      <c r="U297" s="266"/>
      <c r="V297" s="266"/>
      <c r="Z297" s="259"/>
      <c r="AA297" s="268"/>
      <c r="AB297" s="256"/>
      <c r="AC297" s="256"/>
      <c r="AD297" s="259"/>
      <c r="AE297" s="269"/>
      <c r="AF297" s="28"/>
      <c r="AG297" s="28"/>
      <c r="AH297" s="28"/>
      <c r="AI297" s="28"/>
      <c r="AJ297" s="28"/>
      <c r="AK297" s="261"/>
      <c r="AL297" s="261"/>
      <c r="AM297" s="261"/>
      <c r="AN297" s="270">
        <f t="shared" si="10"/>
        <v>0</v>
      </c>
      <c r="AO297" s="271"/>
      <c r="AP297" s="271"/>
      <c r="AQ297" s="271"/>
      <c r="AR297" s="272"/>
      <c r="AS297" s="272"/>
      <c r="AT297" s="273"/>
      <c r="AU297" s="273"/>
    </row>
    <row r="298" spans="1:47" x14ac:dyDescent="0.35">
      <c r="A298" s="23"/>
      <c r="B298" s="23"/>
      <c r="C298" s="257"/>
      <c r="D298" s="274"/>
      <c r="E298" s="23"/>
      <c r="F298" s="259"/>
      <c r="G298" s="260"/>
      <c r="H298" s="261"/>
      <c r="I298" s="262"/>
      <c r="J298" s="262"/>
      <c r="K298" s="262"/>
      <c r="L298" s="262"/>
      <c r="M298" s="262"/>
      <c r="N298" s="262"/>
      <c r="O298" s="263">
        <f t="shared" si="9"/>
        <v>0</v>
      </c>
      <c r="P298" s="264"/>
      <c r="Q298" s="265"/>
      <c r="R298" s="266"/>
      <c r="S298" s="266"/>
      <c r="T298" s="266"/>
      <c r="U298" s="266"/>
      <c r="V298" s="266"/>
      <c r="Z298" s="259"/>
      <c r="AA298" s="268"/>
      <c r="AB298" s="256"/>
      <c r="AC298" s="256"/>
      <c r="AD298" s="259"/>
      <c r="AE298" s="269"/>
      <c r="AF298" s="28"/>
      <c r="AG298" s="28"/>
      <c r="AH298" s="28"/>
      <c r="AI298" s="28"/>
      <c r="AJ298" s="28"/>
      <c r="AK298" s="261"/>
      <c r="AL298" s="261"/>
      <c r="AM298" s="261"/>
      <c r="AN298" s="270">
        <f t="shared" si="10"/>
        <v>0</v>
      </c>
      <c r="AO298" s="271"/>
      <c r="AP298" s="271"/>
      <c r="AQ298" s="271"/>
      <c r="AR298" s="272"/>
      <c r="AS298" s="272"/>
      <c r="AT298" s="273"/>
      <c r="AU298" s="273"/>
    </row>
    <row r="299" spans="1:47" x14ac:dyDescent="0.35">
      <c r="A299" s="23"/>
      <c r="B299" s="23"/>
      <c r="C299" s="257"/>
      <c r="D299" s="274"/>
      <c r="E299" s="23"/>
      <c r="F299" s="259"/>
      <c r="G299" s="260"/>
      <c r="H299" s="261"/>
      <c r="I299" s="262"/>
      <c r="J299" s="262"/>
      <c r="K299" s="262"/>
      <c r="L299" s="262"/>
      <c r="M299" s="262"/>
      <c r="N299" s="262"/>
      <c r="O299" s="263">
        <f t="shared" si="9"/>
        <v>0</v>
      </c>
      <c r="P299" s="264"/>
      <c r="Q299" s="265"/>
      <c r="R299" s="266"/>
      <c r="S299" s="266"/>
      <c r="T299" s="266"/>
      <c r="U299" s="266"/>
      <c r="V299" s="266"/>
      <c r="Z299" s="259"/>
      <c r="AA299" s="268"/>
      <c r="AB299" s="256"/>
      <c r="AC299" s="256"/>
      <c r="AD299" s="259"/>
      <c r="AE299" s="269"/>
      <c r="AF299" s="28"/>
      <c r="AG299" s="28"/>
      <c r="AH299" s="28"/>
      <c r="AI299" s="28"/>
      <c r="AJ299" s="28"/>
      <c r="AK299" s="261"/>
      <c r="AL299" s="261"/>
      <c r="AM299" s="261"/>
      <c r="AN299" s="270">
        <f t="shared" si="10"/>
        <v>0</v>
      </c>
      <c r="AO299" s="271"/>
      <c r="AP299" s="271"/>
      <c r="AQ299" s="271"/>
      <c r="AR299" s="272"/>
      <c r="AS299" s="272"/>
      <c r="AT299" s="273"/>
      <c r="AU299" s="273"/>
    </row>
    <row r="300" spans="1:47" x14ac:dyDescent="0.35">
      <c r="A300" s="23"/>
      <c r="B300" s="23"/>
      <c r="C300" s="257"/>
      <c r="D300" s="274"/>
      <c r="E300" s="23"/>
      <c r="F300" s="259"/>
      <c r="G300" s="260"/>
      <c r="H300" s="261"/>
      <c r="I300" s="262"/>
      <c r="J300" s="262"/>
      <c r="K300" s="262"/>
      <c r="L300" s="262"/>
      <c r="M300" s="262"/>
      <c r="N300" s="262"/>
      <c r="O300" s="263">
        <f t="shared" si="9"/>
        <v>0</v>
      </c>
      <c r="P300" s="264"/>
      <c r="Q300" s="265"/>
      <c r="R300" s="266"/>
      <c r="S300" s="266"/>
      <c r="T300" s="266"/>
      <c r="U300" s="266"/>
      <c r="V300" s="266"/>
      <c r="Z300" s="259"/>
      <c r="AA300" s="268"/>
      <c r="AB300" s="256"/>
      <c r="AC300" s="256"/>
      <c r="AD300" s="259"/>
      <c r="AE300" s="269"/>
      <c r="AF300" s="28"/>
      <c r="AG300" s="28"/>
      <c r="AH300" s="28"/>
      <c r="AI300" s="28"/>
      <c r="AJ300" s="28"/>
      <c r="AK300" s="261"/>
      <c r="AL300" s="261"/>
      <c r="AM300" s="261"/>
      <c r="AN300" s="270">
        <f t="shared" si="10"/>
        <v>0</v>
      </c>
      <c r="AO300" s="271"/>
      <c r="AP300" s="271"/>
      <c r="AQ300" s="271"/>
      <c r="AR300" s="272"/>
      <c r="AS300" s="272"/>
      <c r="AT300" s="273"/>
      <c r="AU300" s="273"/>
    </row>
    <row r="301" spans="1:47" x14ac:dyDescent="0.35">
      <c r="A301" s="23"/>
      <c r="B301" s="23"/>
      <c r="C301" s="257"/>
      <c r="D301" s="274"/>
      <c r="E301" s="23"/>
      <c r="F301" s="259"/>
      <c r="G301" s="260"/>
      <c r="H301" s="261"/>
      <c r="I301" s="262"/>
      <c r="J301" s="262"/>
      <c r="K301" s="262"/>
      <c r="L301" s="262"/>
      <c r="M301" s="262"/>
      <c r="N301" s="262"/>
      <c r="O301" s="263">
        <f t="shared" si="9"/>
        <v>0</v>
      </c>
      <c r="P301" s="264"/>
      <c r="Q301" s="265"/>
      <c r="R301" s="266"/>
      <c r="S301" s="266"/>
      <c r="T301" s="266"/>
      <c r="U301" s="266"/>
      <c r="V301" s="266"/>
      <c r="Z301" s="259"/>
      <c r="AA301" s="268"/>
      <c r="AB301" s="256"/>
      <c r="AC301" s="256"/>
      <c r="AD301" s="259"/>
      <c r="AE301" s="269"/>
      <c r="AF301" s="28"/>
      <c r="AG301" s="28"/>
      <c r="AH301" s="28"/>
      <c r="AI301" s="28"/>
      <c r="AJ301" s="28"/>
      <c r="AK301" s="261"/>
      <c r="AL301" s="261"/>
      <c r="AM301" s="261"/>
      <c r="AN301" s="270">
        <f t="shared" si="10"/>
        <v>0</v>
      </c>
      <c r="AO301" s="271"/>
      <c r="AP301" s="271"/>
      <c r="AQ301" s="271"/>
      <c r="AR301" s="272"/>
      <c r="AS301" s="272"/>
      <c r="AT301" s="273"/>
      <c r="AU301" s="273"/>
    </row>
    <row r="302" spans="1:47" x14ac:dyDescent="0.35">
      <c r="A302" s="23"/>
      <c r="B302" s="23"/>
      <c r="C302" s="257"/>
      <c r="D302" s="274"/>
      <c r="E302" s="23"/>
      <c r="F302" s="259"/>
      <c r="G302" s="260"/>
      <c r="H302" s="261"/>
      <c r="I302" s="262"/>
      <c r="J302" s="262"/>
      <c r="K302" s="262"/>
      <c r="L302" s="262"/>
      <c r="M302" s="262"/>
      <c r="N302" s="262"/>
      <c r="O302" s="263">
        <f t="shared" si="9"/>
        <v>0</v>
      </c>
      <c r="P302" s="264"/>
      <c r="Q302" s="265"/>
      <c r="R302" s="266"/>
      <c r="S302" s="266"/>
      <c r="T302" s="266"/>
      <c r="U302" s="266"/>
      <c r="V302" s="266"/>
      <c r="Z302" s="259"/>
      <c r="AA302" s="268"/>
      <c r="AB302" s="256"/>
      <c r="AC302" s="256"/>
      <c r="AD302" s="259"/>
      <c r="AE302" s="269"/>
      <c r="AF302" s="28"/>
      <c r="AG302" s="28"/>
      <c r="AH302" s="28"/>
      <c r="AI302" s="28"/>
      <c r="AJ302" s="28"/>
      <c r="AK302" s="261"/>
      <c r="AL302" s="261"/>
      <c r="AM302" s="261"/>
      <c r="AN302" s="270">
        <f t="shared" si="10"/>
        <v>0</v>
      </c>
      <c r="AO302" s="271"/>
      <c r="AP302" s="271"/>
      <c r="AQ302" s="271"/>
      <c r="AR302" s="272"/>
      <c r="AS302" s="272"/>
      <c r="AT302" s="273"/>
      <c r="AU302" s="273"/>
    </row>
    <row r="303" spans="1:47" x14ac:dyDescent="0.35">
      <c r="A303" s="23"/>
      <c r="B303" s="23"/>
      <c r="C303" s="257"/>
      <c r="D303" s="274"/>
      <c r="E303" s="23"/>
      <c r="F303" s="259"/>
      <c r="G303" s="260"/>
      <c r="H303" s="261"/>
      <c r="I303" s="262"/>
      <c r="J303" s="262"/>
      <c r="K303" s="262"/>
      <c r="L303" s="262"/>
      <c r="M303" s="262"/>
      <c r="N303" s="262"/>
      <c r="O303" s="263">
        <f t="shared" si="9"/>
        <v>0</v>
      </c>
      <c r="P303" s="264"/>
      <c r="Q303" s="265"/>
      <c r="R303" s="266"/>
      <c r="S303" s="266"/>
      <c r="T303" s="266"/>
      <c r="U303" s="266"/>
      <c r="V303" s="266"/>
      <c r="Z303" s="259"/>
      <c r="AA303" s="268"/>
      <c r="AB303" s="256"/>
      <c r="AC303" s="256"/>
      <c r="AD303" s="259"/>
      <c r="AE303" s="269"/>
      <c r="AF303" s="28"/>
      <c r="AG303" s="28"/>
      <c r="AH303" s="28"/>
      <c r="AI303" s="28"/>
      <c r="AJ303" s="28"/>
      <c r="AK303" s="261"/>
      <c r="AL303" s="261"/>
      <c r="AM303" s="261"/>
      <c r="AN303" s="270">
        <f t="shared" si="10"/>
        <v>0</v>
      </c>
      <c r="AO303" s="271"/>
      <c r="AP303" s="271"/>
      <c r="AQ303" s="271"/>
      <c r="AR303" s="272"/>
      <c r="AS303" s="272"/>
      <c r="AT303" s="273"/>
      <c r="AU303" s="273"/>
    </row>
    <row r="304" spans="1:47" x14ac:dyDescent="0.35">
      <c r="A304" s="23"/>
      <c r="B304" s="23"/>
      <c r="C304" s="257"/>
      <c r="D304" s="274"/>
      <c r="E304" s="23"/>
      <c r="F304" s="259"/>
      <c r="G304" s="260"/>
      <c r="H304" s="261"/>
      <c r="I304" s="262"/>
      <c r="J304" s="262"/>
      <c r="K304" s="262"/>
      <c r="L304" s="262"/>
      <c r="M304" s="262"/>
      <c r="N304" s="262"/>
      <c r="O304" s="263">
        <f t="shared" si="9"/>
        <v>0</v>
      </c>
      <c r="P304" s="264"/>
      <c r="Q304" s="265"/>
      <c r="R304" s="266"/>
      <c r="S304" s="266"/>
      <c r="T304" s="266"/>
      <c r="U304" s="266"/>
      <c r="V304" s="266"/>
      <c r="Z304" s="259"/>
      <c r="AA304" s="268"/>
      <c r="AB304" s="256"/>
      <c r="AC304" s="256"/>
      <c r="AD304" s="259"/>
      <c r="AE304" s="269"/>
      <c r="AF304" s="28"/>
      <c r="AG304" s="28"/>
      <c r="AH304" s="28"/>
      <c r="AI304" s="28"/>
      <c r="AJ304" s="28"/>
      <c r="AK304" s="261"/>
      <c r="AL304" s="261"/>
      <c r="AM304" s="261"/>
      <c r="AN304" s="270">
        <f t="shared" si="10"/>
        <v>0</v>
      </c>
      <c r="AO304" s="271"/>
      <c r="AP304" s="271"/>
      <c r="AQ304" s="271"/>
      <c r="AR304" s="272"/>
      <c r="AS304" s="272"/>
      <c r="AT304" s="273"/>
      <c r="AU304" s="273"/>
    </row>
    <row r="305" spans="1:47" x14ac:dyDescent="0.35">
      <c r="A305" s="23"/>
      <c r="B305" s="23"/>
      <c r="C305" s="257"/>
      <c r="D305" s="274"/>
      <c r="E305" s="23"/>
      <c r="F305" s="259"/>
      <c r="G305" s="260"/>
      <c r="H305" s="261"/>
      <c r="I305" s="262"/>
      <c r="J305" s="262"/>
      <c r="K305" s="262"/>
      <c r="L305" s="262"/>
      <c r="M305" s="262"/>
      <c r="N305" s="262"/>
      <c r="O305" s="263">
        <f t="shared" si="9"/>
        <v>0</v>
      </c>
      <c r="P305" s="264"/>
      <c r="Q305" s="265"/>
      <c r="R305" s="266"/>
      <c r="S305" s="266"/>
      <c r="T305" s="266"/>
      <c r="U305" s="266"/>
      <c r="V305" s="266"/>
      <c r="Z305" s="259"/>
      <c r="AA305" s="268"/>
      <c r="AB305" s="256"/>
      <c r="AC305" s="256"/>
      <c r="AD305" s="259"/>
      <c r="AE305" s="269"/>
      <c r="AF305" s="28"/>
      <c r="AG305" s="28"/>
      <c r="AH305" s="28"/>
      <c r="AI305" s="28"/>
      <c r="AJ305" s="28"/>
      <c r="AK305" s="261"/>
      <c r="AL305" s="261"/>
      <c r="AM305" s="261"/>
      <c r="AN305" s="270">
        <f t="shared" si="10"/>
        <v>0</v>
      </c>
      <c r="AO305" s="271"/>
      <c r="AP305" s="271"/>
      <c r="AQ305" s="271"/>
      <c r="AR305" s="272"/>
      <c r="AS305" s="272"/>
      <c r="AT305" s="273"/>
      <c r="AU305" s="273"/>
    </row>
    <row r="306" spans="1:47" x14ac:dyDescent="0.35">
      <c r="A306" s="23"/>
      <c r="B306" s="23"/>
      <c r="C306" s="257"/>
      <c r="D306" s="274"/>
      <c r="E306" s="23"/>
      <c r="F306" s="259"/>
      <c r="G306" s="260"/>
      <c r="H306" s="261"/>
      <c r="I306" s="262"/>
      <c r="J306" s="262"/>
      <c r="K306" s="262"/>
      <c r="L306" s="262"/>
      <c r="M306" s="262"/>
      <c r="N306" s="262"/>
      <c r="O306" s="263">
        <f t="shared" si="9"/>
        <v>0</v>
      </c>
      <c r="P306" s="264"/>
      <c r="Q306" s="265"/>
      <c r="R306" s="266"/>
      <c r="S306" s="266"/>
      <c r="T306" s="266"/>
      <c r="U306" s="266"/>
      <c r="V306" s="266"/>
      <c r="Z306" s="259"/>
      <c r="AA306" s="268"/>
      <c r="AB306" s="256"/>
      <c r="AC306" s="256"/>
      <c r="AD306" s="259"/>
      <c r="AE306" s="269"/>
      <c r="AF306" s="28"/>
      <c r="AG306" s="28"/>
      <c r="AH306" s="28"/>
      <c r="AI306" s="28"/>
      <c r="AJ306" s="28"/>
      <c r="AK306" s="261"/>
      <c r="AL306" s="261"/>
      <c r="AM306" s="261"/>
      <c r="AN306" s="270">
        <f t="shared" si="10"/>
        <v>0</v>
      </c>
      <c r="AO306" s="271"/>
      <c r="AP306" s="271"/>
      <c r="AQ306" s="271"/>
      <c r="AR306" s="272"/>
      <c r="AS306" s="272"/>
      <c r="AT306" s="273"/>
      <c r="AU306" s="273"/>
    </row>
    <row r="307" spans="1:47" x14ac:dyDescent="0.35">
      <c r="A307" s="23"/>
      <c r="B307" s="23"/>
      <c r="C307" s="257"/>
      <c r="D307" s="274"/>
      <c r="E307" s="23"/>
      <c r="F307" s="259"/>
      <c r="G307" s="260"/>
      <c r="H307" s="261"/>
      <c r="I307" s="262"/>
      <c r="J307" s="262"/>
      <c r="K307" s="262"/>
      <c r="L307" s="262"/>
      <c r="M307" s="262"/>
      <c r="N307" s="262"/>
      <c r="O307" s="263">
        <f t="shared" si="9"/>
        <v>0</v>
      </c>
      <c r="P307" s="264"/>
      <c r="Q307" s="265"/>
      <c r="R307" s="266"/>
      <c r="S307" s="266"/>
      <c r="T307" s="266"/>
      <c r="U307" s="266"/>
      <c r="V307" s="266"/>
      <c r="Z307" s="259"/>
      <c r="AA307" s="268"/>
      <c r="AB307" s="256"/>
      <c r="AC307" s="256"/>
      <c r="AD307" s="259"/>
      <c r="AE307" s="269"/>
      <c r="AF307" s="28"/>
      <c r="AG307" s="28"/>
      <c r="AH307" s="28"/>
      <c r="AI307" s="28"/>
      <c r="AJ307" s="28"/>
      <c r="AK307" s="261"/>
      <c r="AL307" s="261"/>
      <c r="AM307" s="261"/>
      <c r="AN307" s="270">
        <f t="shared" si="10"/>
        <v>0</v>
      </c>
      <c r="AO307" s="271"/>
      <c r="AP307" s="271"/>
      <c r="AQ307" s="271"/>
      <c r="AR307" s="272"/>
      <c r="AS307" s="272"/>
      <c r="AT307" s="273"/>
      <c r="AU307" s="273"/>
    </row>
    <row r="308" spans="1:47" x14ac:dyDescent="0.35">
      <c r="A308" s="23"/>
      <c r="B308" s="23"/>
      <c r="C308" s="257"/>
      <c r="D308" s="274"/>
      <c r="E308" s="23"/>
      <c r="F308" s="259"/>
      <c r="G308" s="260"/>
      <c r="H308" s="261"/>
      <c r="I308" s="262"/>
      <c r="J308" s="262"/>
      <c r="K308" s="262"/>
      <c r="L308" s="262"/>
      <c r="M308" s="262"/>
      <c r="N308" s="262"/>
      <c r="O308" s="263">
        <f t="shared" si="9"/>
        <v>0</v>
      </c>
      <c r="P308" s="264"/>
      <c r="Q308" s="265"/>
      <c r="R308" s="266"/>
      <c r="S308" s="266"/>
      <c r="T308" s="266"/>
      <c r="U308" s="266"/>
      <c r="V308" s="266"/>
      <c r="Z308" s="259"/>
      <c r="AA308" s="268"/>
      <c r="AB308" s="256"/>
      <c r="AC308" s="256"/>
      <c r="AD308" s="259"/>
      <c r="AE308" s="269"/>
      <c r="AF308" s="28"/>
      <c r="AG308" s="28"/>
      <c r="AH308" s="28"/>
      <c r="AI308" s="28"/>
      <c r="AJ308" s="28"/>
      <c r="AK308" s="261"/>
      <c r="AL308" s="261"/>
      <c r="AM308" s="261"/>
      <c r="AN308" s="270">
        <f t="shared" si="10"/>
        <v>0</v>
      </c>
      <c r="AO308" s="271"/>
      <c r="AP308" s="271"/>
      <c r="AQ308" s="271"/>
      <c r="AR308" s="272"/>
      <c r="AS308" s="272"/>
      <c r="AT308" s="273"/>
      <c r="AU308" s="273"/>
    </row>
    <row r="309" spans="1:47" x14ac:dyDescent="0.35">
      <c r="A309" s="23"/>
      <c r="B309" s="23"/>
      <c r="C309" s="257"/>
      <c r="D309" s="274"/>
      <c r="E309" s="23"/>
      <c r="F309" s="259"/>
      <c r="G309" s="260"/>
      <c r="H309" s="261"/>
      <c r="I309" s="262"/>
      <c r="J309" s="262"/>
      <c r="K309" s="262"/>
      <c r="L309" s="262"/>
      <c r="M309" s="262"/>
      <c r="N309" s="262"/>
      <c r="O309" s="263">
        <f t="shared" si="9"/>
        <v>0</v>
      </c>
      <c r="P309" s="264"/>
      <c r="Q309" s="265"/>
      <c r="R309" s="266"/>
      <c r="S309" s="266"/>
      <c r="T309" s="266"/>
      <c r="U309" s="266"/>
      <c r="V309" s="266"/>
      <c r="Z309" s="259"/>
      <c r="AA309" s="268"/>
      <c r="AB309" s="256"/>
      <c r="AC309" s="256"/>
      <c r="AD309" s="259"/>
      <c r="AE309" s="269"/>
      <c r="AF309" s="28"/>
      <c r="AG309" s="28"/>
      <c r="AH309" s="28"/>
      <c r="AI309" s="28"/>
      <c r="AJ309" s="28"/>
      <c r="AK309" s="261"/>
      <c r="AL309" s="261"/>
      <c r="AM309" s="261"/>
      <c r="AN309" s="270">
        <f t="shared" si="10"/>
        <v>0</v>
      </c>
      <c r="AO309" s="271"/>
      <c r="AP309" s="271"/>
      <c r="AQ309" s="271"/>
      <c r="AR309" s="272"/>
      <c r="AS309" s="272"/>
      <c r="AT309" s="273"/>
      <c r="AU309" s="273"/>
    </row>
    <row r="310" spans="1:47" x14ac:dyDescent="0.35">
      <c r="A310" s="23"/>
      <c r="B310" s="23"/>
      <c r="C310" s="257"/>
      <c r="D310" s="274"/>
      <c r="E310" s="23"/>
      <c r="F310" s="259"/>
      <c r="G310" s="260"/>
      <c r="H310" s="261"/>
      <c r="I310" s="262"/>
      <c r="J310" s="262"/>
      <c r="K310" s="262"/>
      <c r="L310" s="262"/>
      <c r="M310" s="262"/>
      <c r="N310" s="262"/>
      <c r="O310" s="263">
        <f t="shared" si="9"/>
        <v>0</v>
      </c>
      <c r="P310" s="264"/>
      <c r="Q310" s="265"/>
      <c r="R310" s="266"/>
      <c r="S310" s="266"/>
      <c r="T310" s="266"/>
      <c r="U310" s="266"/>
      <c r="V310" s="266"/>
      <c r="Z310" s="259"/>
      <c r="AA310" s="268"/>
      <c r="AB310" s="256"/>
      <c r="AC310" s="256"/>
      <c r="AD310" s="259"/>
      <c r="AE310" s="269"/>
      <c r="AF310" s="28"/>
      <c r="AG310" s="28"/>
      <c r="AH310" s="28"/>
      <c r="AI310" s="28"/>
      <c r="AJ310" s="28"/>
      <c r="AK310" s="261"/>
      <c r="AL310" s="261"/>
      <c r="AM310" s="261"/>
      <c r="AN310" s="270">
        <f t="shared" si="10"/>
        <v>0</v>
      </c>
      <c r="AO310" s="271"/>
      <c r="AP310" s="271"/>
      <c r="AQ310" s="271"/>
      <c r="AR310" s="272"/>
      <c r="AS310" s="272"/>
      <c r="AT310" s="273"/>
      <c r="AU310" s="273"/>
    </row>
    <row r="311" spans="1:47" x14ac:dyDescent="0.35">
      <c r="A311" s="23"/>
      <c r="B311" s="23"/>
      <c r="C311" s="257"/>
      <c r="D311" s="274"/>
      <c r="E311" s="23"/>
      <c r="F311" s="259"/>
      <c r="G311" s="260"/>
      <c r="H311" s="261"/>
      <c r="I311" s="262"/>
      <c r="J311" s="262"/>
      <c r="K311" s="262"/>
      <c r="L311" s="262"/>
      <c r="M311" s="262"/>
      <c r="N311" s="262"/>
      <c r="O311" s="263">
        <f t="shared" si="9"/>
        <v>0</v>
      </c>
      <c r="P311" s="264"/>
      <c r="Q311" s="265"/>
      <c r="R311" s="266"/>
      <c r="S311" s="266"/>
      <c r="T311" s="266"/>
      <c r="U311" s="266"/>
      <c r="V311" s="266"/>
      <c r="Z311" s="259"/>
      <c r="AA311" s="268"/>
      <c r="AB311" s="256"/>
      <c r="AC311" s="256"/>
      <c r="AD311" s="259"/>
      <c r="AE311" s="269"/>
      <c r="AF311" s="28"/>
      <c r="AG311" s="28"/>
      <c r="AH311" s="28"/>
      <c r="AI311" s="28"/>
      <c r="AJ311" s="28"/>
      <c r="AK311" s="261"/>
      <c r="AL311" s="261"/>
      <c r="AM311" s="261"/>
      <c r="AN311" s="270">
        <f t="shared" si="10"/>
        <v>0</v>
      </c>
      <c r="AO311" s="271"/>
      <c r="AP311" s="271"/>
      <c r="AQ311" s="271"/>
      <c r="AR311" s="272"/>
      <c r="AS311" s="272"/>
      <c r="AT311" s="273"/>
      <c r="AU311" s="273"/>
    </row>
    <row r="312" spans="1:47" x14ac:dyDescent="0.35">
      <c r="A312" s="23"/>
      <c r="B312" s="23"/>
      <c r="C312" s="257"/>
      <c r="D312" s="274"/>
      <c r="E312" s="23"/>
      <c r="F312" s="259"/>
      <c r="G312" s="260"/>
      <c r="H312" s="261"/>
      <c r="I312" s="262"/>
      <c r="J312" s="262"/>
      <c r="K312" s="262"/>
      <c r="L312" s="262"/>
      <c r="M312" s="262"/>
      <c r="N312" s="262"/>
      <c r="O312" s="263">
        <f t="shared" si="9"/>
        <v>0</v>
      </c>
      <c r="P312" s="264"/>
      <c r="Q312" s="265"/>
      <c r="R312" s="266"/>
      <c r="S312" s="266"/>
      <c r="T312" s="266"/>
      <c r="U312" s="266"/>
      <c r="V312" s="266"/>
      <c r="Z312" s="259"/>
      <c r="AA312" s="268"/>
      <c r="AB312" s="256"/>
      <c r="AC312" s="256"/>
      <c r="AD312" s="259"/>
      <c r="AE312" s="269"/>
      <c r="AF312" s="28"/>
      <c r="AG312" s="28"/>
      <c r="AH312" s="28"/>
      <c r="AI312" s="28"/>
      <c r="AJ312" s="28"/>
      <c r="AK312" s="261"/>
      <c r="AL312" s="261"/>
      <c r="AM312" s="261"/>
      <c r="AN312" s="270">
        <f t="shared" si="10"/>
        <v>0</v>
      </c>
      <c r="AO312" s="271"/>
      <c r="AP312" s="271"/>
      <c r="AQ312" s="271"/>
      <c r="AR312" s="272"/>
      <c r="AS312" s="272"/>
      <c r="AT312" s="273"/>
      <c r="AU312" s="273"/>
    </row>
    <row r="313" spans="1:47" x14ac:dyDescent="0.35">
      <c r="A313" s="23"/>
      <c r="B313" s="23"/>
      <c r="C313" s="257"/>
      <c r="D313" s="274"/>
      <c r="E313" s="23"/>
      <c r="F313" s="259"/>
      <c r="G313" s="260"/>
      <c r="H313" s="261"/>
      <c r="I313" s="262"/>
      <c r="J313" s="262"/>
      <c r="K313" s="262"/>
      <c r="L313" s="262"/>
      <c r="M313" s="262"/>
      <c r="N313" s="262"/>
      <c r="O313" s="263">
        <f t="shared" si="9"/>
        <v>0</v>
      </c>
      <c r="P313" s="264"/>
      <c r="Q313" s="265"/>
      <c r="R313" s="266"/>
      <c r="S313" s="266"/>
      <c r="T313" s="266"/>
      <c r="U313" s="266"/>
      <c r="V313" s="266"/>
      <c r="Z313" s="259"/>
      <c r="AA313" s="268"/>
      <c r="AB313" s="256"/>
      <c r="AC313" s="256"/>
      <c r="AD313" s="259"/>
      <c r="AE313" s="269"/>
      <c r="AF313" s="28"/>
      <c r="AG313" s="28"/>
      <c r="AH313" s="28"/>
      <c r="AI313" s="28"/>
      <c r="AJ313" s="28"/>
      <c r="AK313" s="261"/>
      <c r="AL313" s="261"/>
      <c r="AM313" s="261"/>
      <c r="AN313" s="270">
        <f t="shared" si="10"/>
        <v>0</v>
      </c>
      <c r="AO313" s="271"/>
      <c r="AP313" s="271"/>
      <c r="AQ313" s="271"/>
      <c r="AR313" s="272"/>
      <c r="AS313" s="272"/>
      <c r="AT313" s="273"/>
      <c r="AU313" s="273"/>
    </row>
    <row r="314" spans="1:47" x14ac:dyDescent="0.35">
      <c r="A314" s="23"/>
      <c r="B314" s="23"/>
      <c r="C314" s="257"/>
      <c r="D314" s="274"/>
      <c r="E314" s="23"/>
      <c r="F314" s="259"/>
      <c r="G314" s="260"/>
      <c r="H314" s="261"/>
      <c r="I314" s="262"/>
      <c r="J314" s="262"/>
      <c r="K314" s="262"/>
      <c r="L314" s="262"/>
      <c r="M314" s="262"/>
      <c r="N314" s="262"/>
      <c r="O314" s="263">
        <f t="shared" si="9"/>
        <v>0</v>
      </c>
      <c r="P314" s="264"/>
      <c r="Q314" s="265"/>
      <c r="R314" s="266"/>
      <c r="S314" s="266"/>
      <c r="T314" s="266"/>
      <c r="U314" s="266"/>
      <c r="V314" s="266"/>
      <c r="Z314" s="259"/>
      <c r="AA314" s="268"/>
      <c r="AB314" s="256"/>
      <c r="AC314" s="256"/>
      <c r="AD314" s="259"/>
      <c r="AE314" s="269"/>
      <c r="AF314" s="28"/>
      <c r="AG314" s="28"/>
      <c r="AH314" s="28"/>
      <c r="AI314" s="28"/>
      <c r="AJ314" s="28"/>
      <c r="AK314" s="261"/>
      <c r="AL314" s="261"/>
      <c r="AM314" s="261"/>
      <c r="AN314" s="270">
        <f t="shared" si="10"/>
        <v>0</v>
      </c>
      <c r="AO314" s="271"/>
      <c r="AP314" s="271"/>
      <c r="AQ314" s="271"/>
      <c r="AR314" s="272"/>
      <c r="AS314" s="272"/>
      <c r="AT314" s="273"/>
      <c r="AU314" s="273"/>
    </row>
    <row r="315" spans="1:47" x14ac:dyDescent="0.35">
      <c r="A315" s="23"/>
      <c r="B315" s="23"/>
      <c r="C315" s="257"/>
      <c r="D315" s="274"/>
      <c r="E315" s="23"/>
      <c r="F315" s="259"/>
      <c r="G315" s="260"/>
      <c r="H315" s="261"/>
      <c r="I315" s="262"/>
      <c r="J315" s="262"/>
      <c r="K315" s="262"/>
      <c r="L315" s="262"/>
      <c r="M315" s="262"/>
      <c r="N315" s="262"/>
      <c r="O315" s="263">
        <f t="shared" si="9"/>
        <v>0</v>
      </c>
      <c r="P315" s="264"/>
      <c r="Q315" s="265"/>
      <c r="R315" s="266"/>
      <c r="S315" s="266"/>
      <c r="T315" s="266"/>
      <c r="U315" s="266"/>
      <c r="V315" s="266"/>
      <c r="Z315" s="259"/>
      <c r="AA315" s="268"/>
      <c r="AB315" s="256"/>
      <c r="AC315" s="256"/>
      <c r="AD315" s="259"/>
      <c r="AE315" s="269"/>
      <c r="AF315" s="28"/>
      <c r="AG315" s="28"/>
      <c r="AH315" s="28"/>
      <c r="AI315" s="28"/>
      <c r="AJ315" s="28"/>
      <c r="AK315" s="261"/>
      <c r="AL315" s="261"/>
      <c r="AM315" s="261"/>
      <c r="AN315" s="270">
        <f t="shared" si="10"/>
        <v>0</v>
      </c>
      <c r="AO315" s="271"/>
      <c r="AP315" s="271"/>
      <c r="AQ315" s="271"/>
      <c r="AR315" s="272"/>
      <c r="AS315" s="272"/>
      <c r="AT315" s="273"/>
      <c r="AU315" s="273"/>
    </row>
    <row r="316" spans="1:47" x14ac:dyDescent="0.35">
      <c r="A316" s="23"/>
      <c r="B316" s="23"/>
      <c r="C316" s="257"/>
      <c r="D316" s="274"/>
      <c r="E316" s="23"/>
      <c r="F316" s="259"/>
      <c r="G316" s="260"/>
      <c r="H316" s="261"/>
      <c r="I316" s="262"/>
      <c r="J316" s="262"/>
      <c r="K316" s="262"/>
      <c r="L316" s="262"/>
      <c r="M316" s="262"/>
      <c r="N316" s="262"/>
      <c r="O316" s="263">
        <f t="shared" si="9"/>
        <v>0</v>
      </c>
      <c r="P316" s="264"/>
      <c r="Q316" s="265"/>
      <c r="R316" s="266"/>
      <c r="S316" s="266"/>
      <c r="T316" s="266"/>
      <c r="U316" s="266"/>
      <c r="V316" s="266"/>
      <c r="Z316" s="259"/>
      <c r="AA316" s="268"/>
      <c r="AB316" s="256"/>
      <c r="AC316" s="256"/>
      <c r="AD316" s="259"/>
      <c r="AE316" s="269"/>
      <c r="AF316" s="28"/>
      <c r="AG316" s="28"/>
      <c r="AH316" s="28"/>
      <c r="AI316" s="28"/>
      <c r="AJ316" s="28"/>
      <c r="AK316" s="261"/>
      <c r="AL316" s="261"/>
      <c r="AM316" s="261"/>
      <c r="AN316" s="270">
        <f t="shared" si="10"/>
        <v>0</v>
      </c>
      <c r="AO316" s="271"/>
      <c r="AP316" s="271"/>
      <c r="AQ316" s="271"/>
      <c r="AR316" s="272"/>
      <c r="AS316" s="272"/>
      <c r="AT316" s="273"/>
      <c r="AU316" s="273"/>
    </row>
    <row r="317" spans="1:47" x14ac:dyDescent="0.35">
      <c r="A317" s="23"/>
      <c r="B317" s="23"/>
      <c r="C317" s="257"/>
      <c r="D317" s="274"/>
      <c r="E317" s="23"/>
      <c r="F317" s="259"/>
      <c r="G317" s="260"/>
      <c r="H317" s="261"/>
      <c r="I317" s="262"/>
      <c r="J317" s="262"/>
      <c r="K317" s="262"/>
      <c r="L317" s="262"/>
      <c r="M317" s="262"/>
      <c r="N317" s="262"/>
      <c r="O317" s="263">
        <f t="shared" si="9"/>
        <v>0</v>
      </c>
      <c r="P317" s="264"/>
      <c r="Q317" s="265"/>
      <c r="R317" s="266"/>
      <c r="S317" s="266"/>
      <c r="T317" s="266"/>
      <c r="U317" s="266"/>
      <c r="V317" s="266"/>
      <c r="Z317" s="259"/>
      <c r="AA317" s="268"/>
      <c r="AB317" s="256"/>
      <c r="AC317" s="256"/>
      <c r="AD317" s="259"/>
      <c r="AE317" s="269"/>
      <c r="AF317" s="28"/>
      <c r="AG317" s="28"/>
      <c r="AH317" s="28"/>
      <c r="AI317" s="28"/>
      <c r="AJ317" s="28"/>
      <c r="AK317" s="261"/>
      <c r="AL317" s="261"/>
      <c r="AM317" s="261"/>
      <c r="AN317" s="270">
        <f t="shared" si="10"/>
        <v>0</v>
      </c>
      <c r="AO317" s="271"/>
      <c r="AP317" s="271"/>
      <c r="AQ317" s="271"/>
      <c r="AR317" s="272"/>
      <c r="AS317" s="272"/>
      <c r="AT317" s="273"/>
      <c r="AU317" s="273"/>
    </row>
    <row r="318" spans="1:47" x14ac:dyDescent="0.35">
      <c r="A318" s="23"/>
      <c r="B318" s="23"/>
      <c r="C318" s="257"/>
      <c r="D318" s="274"/>
      <c r="E318" s="23"/>
      <c r="F318" s="259"/>
      <c r="G318" s="260"/>
      <c r="H318" s="261"/>
      <c r="I318" s="262"/>
      <c r="J318" s="262"/>
      <c r="K318" s="262"/>
      <c r="L318" s="262"/>
      <c r="M318" s="262"/>
      <c r="N318" s="262"/>
      <c r="O318" s="263">
        <f t="shared" si="9"/>
        <v>0</v>
      </c>
      <c r="P318" s="264"/>
      <c r="Q318" s="265"/>
      <c r="R318" s="266"/>
      <c r="S318" s="266"/>
      <c r="T318" s="266"/>
      <c r="U318" s="266"/>
      <c r="V318" s="266"/>
      <c r="Z318" s="259"/>
      <c r="AA318" s="268"/>
      <c r="AB318" s="256"/>
      <c r="AC318" s="256"/>
      <c r="AD318" s="259"/>
      <c r="AE318" s="269"/>
      <c r="AF318" s="28"/>
      <c r="AG318" s="28"/>
      <c r="AH318" s="28"/>
      <c r="AI318" s="28"/>
      <c r="AJ318" s="28"/>
      <c r="AK318" s="261"/>
      <c r="AL318" s="261"/>
      <c r="AM318" s="261"/>
      <c r="AN318" s="270">
        <f t="shared" si="10"/>
        <v>0</v>
      </c>
      <c r="AO318" s="271"/>
      <c r="AP318" s="271"/>
      <c r="AQ318" s="271"/>
      <c r="AR318" s="272"/>
      <c r="AS318" s="272"/>
      <c r="AT318" s="273"/>
      <c r="AU318" s="273"/>
    </row>
    <row r="319" spans="1:47" x14ac:dyDescent="0.35">
      <c r="A319" s="23"/>
      <c r="B319" s="23"/>
      <c r="C319" s="257"/>
      <c r="D319" s="274"/>
      <c r="E319" s="23"/>
      <c r="F319" s="259"/>
      <c r="G319" s="260"/>
      <c r="H319" s="261"/>
      <c r="I319" s="262"/>
      <c r="J319" s="262"/>
      <c r="K319" s="262"/>
      <c r="L319" s="262"/>
      <c r="M319" s="262"/>
      <c r="N319" s="262"/>
      <c r="O319" s="263">
        <f t="shared" si="9"/>
        <v>0</v>
      </c>
      <c r="P319" s="264"/>
      <c r="Q319" s="265"/>
      <c r="R319" s="266"/>
      <c r="S319" s="266"/>
      <c r="T319" s="266"/>
      <c r="U319" s="266"/>
      <c r="V319" s="266"/>
      <c r="Z319" s="259"/>
      <c r="AA319" s="268"/>
      <c r="AB319" s="256"/>
      <c r="AC319" s="256"/>
      <c r="AD319" s="259"/>
      <c r="AE319" s="269"/>
      <c r="AF319" s="28"/>
      <c r="AG319" s="28"/>
      <c r="AH319" s="28"/>
      <c r="AI319" s="28"/>
      <c r="AJ319" s="28"/>
      <c r="AK319" s="261"/>
      <c r="AL319" s="261"/>
      <c r="AM319" s="261"/>
      <c r="AN319" s="270">
        <f t="shared" si="10"/>
        <v>0</v>
      </c>
      <c r="AO319" s="271"/>
      <c r="AP319" s="271"/>
      <c r="AQ319" s="271"/>
      <c r="AR319" s="272"/>
      <c r="AS319" s="272"/>
      <c r="AT319" s="273"/>
      <c r="AU319" s="273"/>
    </row>
    <row r="320" spans="1:47" x14ac:dyDescent="0.35">
      <c r="A320" s="23"/>
      <c r="B320" s="23"/>
      <c r="C320" s="257"/>
      <c r="D320" s="274"/>
      <c r="E320" s="23"/>
      <c r="F320" s="259"/>
      <c r="G320" s="260"/>
      <c r="H320" s="261"/>
      <c r="I320" s="262"/>
      <c r="J320" s="262"/>
      <c r="K320" s="262"/>
      <c r="L320" s="262"/>
      <c r="M320" s="262"/>
      <c r="N320" s="262"/>
      <c r="O320" s="263">
        <f t="shared" si="9"/>
        <v>0</v>
      </c>
      <c r="P320" s="264"/>
      <c r="Q320" s="265"/>
      <c r="R320" s="266"/>
      <c r="S320" s="266"/>
      <c r="T320" s="266"/>
      <c r="U320" s="266"/>
      <c r="V320" s="266"/>
      <c r="Z320" s="259"/>
      <c r="AA320" s="268"/>
      <c r="AB320" s="256"/>
      <c r="AC320" s="256"/>
      <c r="AD320" s="259"/>
      <c r="AE320" s="269"/>
      <c r="AF320" s="28"/>
      <c r="AG320" s="28"/>
      <c r="AH320" s="28"/>
      <c r="AI320" s="28"/>
      <c r="AJ320" s="28"/>
      <c r="AK320" s="261"/>
      <c r="AL320" s="261"/>
      <c r="AM320" s="261"/>
      <c r="AN320" s="270">
        <f t="shared" si="10"/>
        <v>0</v>
      </c>
      <c r="AO320" s="271"/>
      <c r="AP320" s="271"/>
      <c r="AQ320" s="271"/>
      <c r="AR320" s="272"/>
      <c r="AS320" s="272"/>
      <c r="AT320" s="273"/>
      <c r="AU320" s="273"/>
    </row>
    <row r="321" spans="1:47" x14ac:dyDescent="0.35">
      <c r="A321" s="23"/>
      <c r="B321" s="23"/>
      <c r="C321" s="257"/>
      <c r="D321" s="274"/>
      <c r="E321" s="23"/>
      <c r="F321" s="259"/>
      <c r="G321" s="260"/>
      <c r="H321" s="261"/>
      <c r="I321" s="262"/>
      <c r="J321" s="262"/>
      <c r="K321" s="262"/>
      <c r="L321" s="262"/>
      <c r="M321" s="262"/>
      <c r="N321" s="262"/>
      <c r="O321" s="263">
        <f t="shared" si="9"/>
        <v>0</v>
      </c>
      <c r="P321" s="264"/>
      <c r="Q321" s="265"/>
      <c r="R321" s="266"/>
      <c r="S321" s="266"/>
      <c r="T321" s="266"/>
      <c r="U321" s="266"/>
      <c r="V321" s="266"/>
      <c r="Z321" s="259"/>
      <c r="AA321" s="268"/>
      <c r="AB321" s="256"/>
      <c r="AC321" s="256"/>
      <c r="AD321" s="259"/>
      <c r="AE321" s="269"/>
      <c r="AF321" s="28"/>
      <c r="AG321" s="28"/>
      <c r="AH321" s="28"/>
      <c r="AI321" s="28"/>
      <c r="AJ321" s="28"/>
      <c r="AK321" s="261"/>
      <c r="AL321" s="261"/>
      <c r="AM321" s="261"/>
      <c r="AN321" s="270">
        <f t="shared" si="10"/>
        <v>0</v>
      </c>
      <c r="AO321" s="271"/>
      <c r="AP321" s="271"/>
      <c r="AQ321" s="271"/>
      <c r="AR321" s="272"/>
      <c r="AS321" s="272"/>
      <c r="AT321" s="273"/>
      <c r="AU321" s="273"/>
    </row>
    <row r="322" spans="1:47" x14ac:dyDescent="0.35">
      <c r="A322" s="23"/>
      <c r="B322" s="23"/>
      <c r="C322" s="257"/>
      <c r="D322" s="274"/>
      <c r="E322" s="23"/>
      <c r="F322" s="259"/>
      <c r="G322" s="260"/>
      <c r="H322" s="261"/>
      <c r="I322" s="262"/>
      <c r="J322" s="262"/>
      <c r="K322" s="262"/>
      <c r="L322" s="262"/>
      <c r="M322" s="262"/>
      <c r="N322" s="262"/>
      <c r="O322" s="263">
        <f t="shared" si="9"/>
        <v>0</v>
      </c>
      <c r="P322" s="264"/>
      <c r="Q322" s="265"/>
      <c r="R322" s="266"/>
      <c r="S322" s="266"/>
      <c r="T322" s="266"/>
      <c r="U322" s="266"/>
      <c r="V322" s="266"/>
      <c r="Z322" s="259"/>
      <c r="AA322" s="268"/>
      <c r="AB322" s="256"/>
      <c r="AC322" s="256"/>
      <c r="AD322" s="259"/>
      <c r="AE322" s="269"/>
      <c r="AF322" s="28"/>
      <c r="AG322" s="28"/>
      <c r="AH322" s="28"/>
      <c r="AI322" s="28"/>
      <c r="AJ322" s="28"/>
      <c r="AK322" s="261"/>
      <c r="AL322" s="261"/>
      <c r="AM322" s="261"/>
      <c r="AN322" s="270">
        <f t="shared" si="10"/>
        <v>0</v>
      </c>
      <c r="AO322" s="271"/>
      <c r="AP322" s="271"/>
      <c r="AQ322" s="271"/>
      <c r="AR322" s="272"/>
      <c r="AS322" s="272"/>
      <c r="AT322" s="273"/>
      <c r="AU322" s="273"/>
    </row>
    <row r="323" spans="1:47" x14ac:dyDescent="0.35">
      <c r="A323" s="23"/>
      <c r="B323" s="23"/>
      <c r="C323" s="257"/>
      <c r="D323" s="274"/>
      <c r="E323" s="23"/>
      <c r="F323" s="259"/>
      <c r="G323" s="260"/>
      <c r="H323" s="261"/>
      <c r="I323" s="262"/>
      <c r="J323" s="262"/>
      <c r="K323" s="262"/>
      <c r="L323" s="262"/>
      <c r="M323" s="262"/>
      <c r="N323" s="262"/>
      <c r="O323" s="263">
        <f t="shared" si="9"/>
        <v>0</v>
      </c>
      <c r="P323" s="264"/>
      <c r="Q323" s="265"/>
      <c r="R323" s="266"/>
      <c r="S323" s="266"/>
      <c r="T323" s="266"/>
      <c r="U323" s="266"/>
      <c r="V323" s="266"/>
      <c r="Z323" s="259"/>
      <c r="AA323" s="268"/>
      <c r="AB323" s="256"/>
      <c r="AC323" s="256"/>
      <c r="AD323" s="259"/>
      <c r="AE323" s="269"/>
      <c r="AF323" s="28"/>
      <c r="AG323" s="28"/>
      <c r="AH323" s="28"/>
      <c r="AI323" s="28"/>
      <c r="AJ323" s="28"/>
      <c r="AK323" s="261"/>
      <c r="AL323" s="261"/>
      <c r="AM323" s="261"/>
      <c r="AN323" s="270">
        <f t="shared" si="10"/>
        <v>0</v>
      </c>
      <c r="AO323" s="271"/>
      <c r="AP323" s="271"/>
      <c r="AQ323" s="271"/>
      <c r="AR323" s="272"/>
      <c r="AS323" s="272"/>
      <c r="AT323" s="273"/>
      <c r="AU323" s="273"/>
    </row>
    <row r="324" spans="1:47" x14ac:dyDescent="0.35">
      <c r="A324" s="23"/>
      <c r="B324" s="23"/>
      <c r="C324" s="257"/>
      <c r="D324" s="274"/>
      <c r="E324" s="23"/>
      <c r="F324" s="259"/>
      <c r="G324" s="260"/>
      <c r="H324" s="261"/>
      <c r="I324" s="262"/>
      <c r="J324" s="262"/>
      <c r="K324" s="262"/>
      <c r="L324" s="262"/>
      <c r="M324" s="262"/>
      <c r="N324" s="262"/>
      <c r="O324" s="263">
        <f t="shared" si="9"/>
        <v>0</v>
      </c>
      <c r="P324" s="264"/>
      <c r="Q324" s="265"/>
      <c r="R324" s="266"/>
      <c r="S324" s="266"/>
      <c r="T324" s="266"/>
      <c r="U324" s="266"/>
      <c r="V324" s="266"/>
      <c r="Z324" s="259"/>
      <c r="AA324" s="268"/>
      <c r="AB324" s="256"/>
      <c r="AC324" s="256"/>
      <c r="AD324" s="259"/>
      <c r="AE324" s="269"/>
      <c r="AF324" s="28"/>
      <c r="AG324" s="28"/>
      <c r="AH324" s="28"/>
      <c r="AI324" s="28"/>
      <c r="AJ324" s="28"/>
      <c r="AK324" s="261"/>
      <c r="AL324" s="261"/>
      <c r="AM324" s="261"/>
      <c r="AN324" s="270">
        <f t="shared" si="10"/>
        <v>0</v>
      </c>
      <c r="AO324" s="271"/>
      <c r="AP324" s="271"/>
      <c r="AQ324" s="271"/>
      <c r="AR324" s="272"/>
      <c r="AS324" s="272"/>
      <c r="AT324" s="273"/>
      <c r="AU324" s="273"/>
    </row>
    <row r="325" spans="1:47" x14ac:dyDescent="0.35">
      <c r="A325" s="23"/>
      <c r="B325" s="23"/>
      <c r="C325" s="257"/>
      <c r="D325" s="274"/>
      <c r="E325" s="23"/>
      <c r="F325" s="259"/>
      <c r="G325" s="260"/>
      <c r="H325" s="261"/>
      <c r="I325" s="262"/>
      <c r="J325" s="262"/>
      <c r="K325" s="262"/>
      <c r="L325" s="262"/>
      <c r="M325" s="262"/>
      <c r="N325" s="262"/>
      <c r="O325" s="263">
        <f t="shared" ref="O325:O388" si="11">SUM(H325:N325)</f>
        <v>0</v>
      </c>
      <c r="P325" s="264"/>
      <c r="Q325" s="265"/>
      <c r="R325" s="266"/>
      <c r="S325" s="266"/>
      <c r="T325" s="266"/>
      <c r="U325" s="266"/>
      <c r="V325" s="266"/>
      <c r="Z325" s="259"/>
      <c r="AA325" s="268"/>
      <c r="AB325" s="256"/>
      <c r="AC325" s="256"/>
      <c r="AD325" s="259"/>
      <c r="AE325" s="269"/>
      <c r="AF325" s="28"/>
      <c r="AG325" s="28"/>
      <c r="AH325" s="28"/>
      <c r="AI325" s="28"/>
      <c r="AJ325" s="28"/>
      <c r="AK325" s="261"/>
      <c r="AL325" s="261"/>
      <c r="AM325" s="261"/>
      <c r="AN325" s="270">
        <f t="shared" ref="AN325:AN388" si="12">SUM(Z325:AM325)</f>
        <v>0</v>
      </c>
      <c r="AO325" s="271"/>
      <c r="AP325" s="271"/>
      <c r="AQ325" s="271"/>
      <c r="AR325" s="272"/>
      <c r="AS325" s="272"/>
      <c r="AT325" s="273"/>
      <c r="AU325" s="273"/>
    </row>
    <row r="326" spans="1:47" x14ac:dyDescent="0.35">
      <c r="A326" s="23"/>
      <c r="B326" s="23"/>
      <c r="C326" s="257"/>
      <c r="D326" s="274"/>
      <c r="E326" s="23"/>
      <c r="F326" s="259"/>
      <c r="G326" s="260"/>
      <c r="H326" s="261"/>
      <c r="I326" s="262"/>
      <c r="J326" s="262"/>
      <c r="K326" s="262"/>
      <c r="L326" s="262"/>
      <c r="M326" s="262"/>
      <c r="N326" s="262"/>
      <c r="O326" s="263">
        <f t="shared" si="11"/>
        <v>0</v>
      </c>
      <c r="P326" s="264"/>
      <c r="Q326" s="265"/>
      <c r="R326" s="266"/>
      <c r="S326" s="266"/>
      <c r="T326" s="266"/>
      <c r="U326" s="266"/>
      <c r="V326" s="266"/>
      <c r="Z326" s="259"/>
      <c r="AA326" s="268"/>
      <c r="AB326" s="256"/>
      <c r="AC326" s="256"/>
      <c r="AD326" s="259"/>
      <c r="AE326" s="269"/>
      <c r="AF326" s="28"/>
      <c r="AG326" s="28"/>
      <c r="AH326" s="28"/>
      <c r="AI326" s="28"/>
      <c r="AJ326" s="28"/>
      <c r="AK326" s="261"/>
      <c r="AL326" s="261"/>
      <c r="AM326" s="261"/>
      <c r="AN326" s="270">
        <f t="shared" si="12"/>
        <v>0</v>
      </c>
      <c r="AO326" s="271"/>
      <c r="AP326" s="271"/>
      <c r="AQ326" s="271"/>
      <c r="AR326" s="272"/>
      <c r="AS326" s="272"/>
      <c r="AT326" s="273"/>
      <c r="AU326" s="273"/>
    </row>
    <row r="327" spans="1:47" x14ac:dyDescent="0.35">
      <c r="A327" s="23"/>
      <c r="B327" s="23"/>
      <c r="C327" s="257"/>
      <c r="D327" s="274"/>
      <c r="E327" s="23"/>
      <c r="F327" s="259"/>
      <c r="G327" s="260"/>
      <c r="H327" s="261"/>
      <c r="I327" s="262"/>
      <c r="J327" s="262"/>
      <c r="K327" s="262"/>
      <c r="L327" s="262"/>
      <c r="M327" s="262"/>
      <c r="N327" s="262"/>
      <c r="O327" s="263">
        <f t="shared" si="11"/>
        <v>0</v>
      </c>
      <c r="P327" s="264"/>
      <c r="Q327" s="265"/>
      <c r="R327" s="266"/>
      <c r="S327" s="266"/>
      <c r="T327" s="266"/>
      <c r="U327" s="266"/>
      <c r="V327" s="266"/>
      <c r="Z327" s="259"/>
      <c r="AA327" s="268"/>
      <c r="AB327" s="256"/>
      <c r="AC327" s="256"/>
      <c r="AD327" s="259"/>
      <c r="AE327" s="269"/>
      <c r="AF327" s="28"/>
      <c r="AG327" s="28"/>
      <c r="AH327" s="28"/>
      <c r="AI327" s="28"/>
      <c r="AJ327" s="28"/>
      <c r="AK327" s="261"/>
      <c r="AL327" s="261"/>
      <c r="AM327" s="261"/>
      <c r="AN327" s="270">
        <f t="shared" si="12"/>
        <v>0</v>
      </c>
      <c r="AO327" s="271"/>
      <c r="AP327" s="271"/>
      <c r="AQ327" s="271"/>
      <c r="AR327" s="272"/>
      <c r="AS327" s="272"/>
      <c r="AT327" s="273"/>
      <c r="AU327" s="273"/>
    </row>
    <row r="328" spans="1:47" x14ac:dyDescent="0.35">
      <c r="A328" s="23"/>
      <c r="B328" s="23"/>
      <c r="C328" s="257"/>
      <c r="D328" s="274"/>
      <c r="E328" s="23"/>
      <c r="F328" s="259"/>
      <c r="G328" s="260"/>
      <c r="H328" s="261"/>
      <c r="I328" s="262"/>
      <c r="J328" s="262"/>
      <c r="K328" s="262"/>
      <c r="L328" s="262"/>
      <c r="M328" s="262"/>
      <c r="N328" s="262"/>
      <c r="O328" s="263">
        <f t="shared" si="11"/>
        <v>0</v>
      </c>
      <c r="P328" s="264"/>
      <c r="Q328" s="265"/>
      <c r="R328" s="266"/>
      <c r="S328" s="266"/>
      <c r="T328" s="266"/>
      <c r="U328" s="266"/>
      <c r="V328" s="266"/>
      <c r="Z328" s="259"/>
      <c r="AA328" s="268"/>
      <c r="AB328" s="256"/>
      <c r="AC328" s="256"/>
      <c r="AD328" s="259"/>
      <c r="AE328" s="269"/>
      <c r="AF328" s="28"/>
      <c r="AG328" s="28"/>
      <c r="AH328" s="28"/>
      <c r="AI328" s="28"/>
      <c r="AJ328" s="28"/>
      <c r="AK328" s="261"/>
      <c r="AL328" s="261"/>
      <c r="AM328" s="261"/>
      <c r="AN328" s="270">
        <f t="shared" si="12"/>
        <v>0</v>
      </c>
      <c r="AO328" s="271"/>
      <c r="AP328" s="271"/>
      <c r="AQ328" s="271"/>
      <c r="AR328" s="272"/>
      <c r="AS328" s="272"/>
      <c r="AT328" s="273"/>
      <c r="AU328" s="273"/>
    </row>
    <row r="329" spans="1:47" x14ac:dyDescent="0.35">
      <c r="A329" s="23"/>
      <c r="B329" s="23"/>
      <c r="C329" s="257"/>
      <c r="D329" s="274"/>
      <c r="E329" s="23"/>
      <c r="F329" s="259"/>
      <c r="G329" s="260"/>
      <c r="H329" s="261"/>
      <c r="I329" s="262"/>
      <c r="J329" s="262"/>
      <c r="K329" s="262"/>
      <c r="L329" s="262"/>
      <c r="M329" s="262"/>
      <c r="N329" s="262"/>
      <c r="O329" s="263">
        <f t="shared" si="11"/>
        <v>0</v>
      </c>
      <c r="P329" s="264"/>
      <c r="Q329" s="265"/>
      <c r="R329" s="266"/>
      <c r="S329" s="266"/>
      <c r="T329" s="266"/>
      <c r="U329" s="266"/>
      <c r="V329" s="266"/>
      <c r="Z329" s="259"/>
      <c r="AA329" s="268"/>
      <c r="AB329" s="256"/>
      <c r="AC329" s="256"/>
      <c r="AD329" s="259"/>
      <c r="AE329" s="269"/>
      <c r="AF329" s="28"/>
      <c r="AG329" s="28"/>
      <c r="AH329" s="28"/>
      <c r="AI329" s="28"/>
      <c r="AJ329" s="28"/>
      <c r="AK329" s="261"/>
      <c r="AL329" s="261"/>
      <c r="AM329" s="261"/>
      <c r="AN329" s="270">
        <f t="shared" si="12"/>
        <v>0</v>
      </c>
      <c r="AO329" s="271"/>
      <c r="AP329" s="271"/>
      <c r="AQ329" s="271"/>
      <c r="AR329" s="272"/>
      <c r="AS329" s="272"/>
      <c r="AT329" s="273"/>
      <c r="AU329" s="273"/>
    </row>
    <row r="330" spans="1:47" x14ac:dyDescent="0.35">
      <c r="A330" s="23"/>
      <c r="B330" s="23"/>
      <c r="C330" s="257"/>
      <c r="D330" s="274"/>
      <c r="E330" s="23"/>
      <c r="F330" s="259"/>
      <c r="G330" s="260"/>
      <c r="H330" s="261"/>
      <c r="I330" s="262"/>
      <c r="J330" s="262"/>
      <c r="K330" s="262"/>
      <c r="L330" s="262"/>
      <c r="M330" s="262"/>
      <c r="N330" s="262"/>
      <c r="O330" s="263">
        <f t="shared" si="11"/>
        <v>0</v>
      </c>
      <c r="P330" s="264"/>
      <c r="Q330" s="265"/>
      <c r="R330" s="266"/>
      <c r="S330" s="266"/>
      <c r="T330" s="266"/>
      <c r="U330" s="266"/>
      <c r="V330" s="266"/>
      <c r="Z330" s="259"/>
      <c r="AA330" s="268"/>
      <c r="AB330" s="256"/>
      <c r="AC330" s="256"/>
      <c r="AD330" s="259"/>
      <c r="AE330" s="269"/>
      <c r="AF330" s="28"/>
      <c r="AG330" s="28"/>
      <c r="AH330" s="28"/>
      <c r="AI330" s="28"/>
      <c r="AJ330" s="28"/>
      <c r="AK330" s="261"/>
      <c r="AL330" s="261"/>
      <c r="AM330" s="261"/>
      <c r="AN330" s="270">
        <f t="shared" si="12"/>
        <v>0</v>
      </c>
      <c r="AO330" s="271"/>
      <c r="AP330" s="271"/>
      <c r="AQ330" s="271"/>
      <c r="AR330" s="272"/>
      <c r="AS330" s="272"/>
      <c r="AT330" s="273"/>
      <c r="AU330" s="273"/>
    </row>
    <row r="331" spans="1:47" x14ac:dyDescent="0.35">
      <c r="A331" s="23"/>
      <c r="B331" s="23"/>
      <c r="C331" s="257"/>
      <c r="D331" s="274"/>
      <c r="E331" s="23"/>
      <c r="F331" s="259"/>
      <c r="G331" s="260"/>
      <c r="H331" s="261"/>
      <c r="I331" s="262"/>
      <c r="J331" s="262"/>
      <c r="K331" s="262"/>
      <c r="L331" s="262"/>
      <c r="M331" s="262"/>
      <c r="N331" s="262"/>
      <c r="O331" s="263">
        <f t="shared" si="11"/>
        <v>0</v>
      </c>
      <c r="P331" s="264"/>
      <c r="Q331" s="265"/>
      <c r="R331" s="266"/>
      <c r="S331" s="266"/>
      <c r="T331" s="266"/>
      <c r="U331" s="266"/>
      <c r="V331" s="266"/>
      <c r="Z331" s="259"/>
      <c r="AA331" s="268"/>
      <c r="AB331" s="256"/>
      <c r="AC331" s="256"/>
      <c r="AD331" s="259"/>
      <c r="AE331" s="269"/>
      <c r="AF331" s="28"/>
      <c r="AG331" s="28"/>
      <c r="AH331" s="28"/>
      <c r="AI331" s="28"/>
      <c r="AJ331" s="28"/>
      <c r="AK331" s="261"/>
      <c r="AL331" s="261"/>
      <c r="AM331" s="261"/>
      <c r="AN331" s="270">
        <f t="shared" si="12"/>
        <v>0</v>
      </c>
      <c r="AO331" s="271"/>
      <c r="AP331" s="271"/>
      <c r="AQ331" s="271"/>
      <c r="AR331" s="272"/>
      <c r="AS331" s="272"/>
      <c r="AT331" s="273"/>
      <c r="AU331" s="273"/>
    </row>
    <row r="332" spans="1:47" x14ac:dyDescent="0.35">
      <c r="A332" s="23"/>
      <c r="B332" s="23"/>
      <c r="C332" s="257"/>
      <c r="D332" s="274"/>
      <c r="E332" s="23"/>
      <c r="F332" s="259"/>
      <c r="G332" s="260"/>
      <c r="H332" s="261"/>
      <c r="I332" s="262"/>
      <c r="J332" s="262"/>
      <c r="K332" s="262"/>
      <c r="L332" s="262"/>
      <c r="M332" s="262"/>
      <c r="N332" s="262"/>
      <c r="O332" s="263">
        <f t="shared" si="11"/>
        <v>0</v>
      </c>
      <c r="P332" s="264"/>
      <c r="Q332" s="265"/>
      <c r="R332" s="266"/>
      <c r="S332" s="266"/>
      <c r="T332" s="266"/>
      <c r="U332" s="266"/>
      <c r="V332" s="266"/>
      <c r="Z332" s="259"/>
      <c r="AA332" s="268"/>
      <c r="AB332" s="256"/>
      <c r="AC332" s="256"/>
      <c r="AD332" s="259"/>
      <c r="AE332" s="269"/>
      <c r="AF332" s="28"/>
      <c r="AG332" s="28"/>
      <c r="AH332" s="28"/>
      <c r="AI332" s="28"/>
      <c r="AJ332" s="28"/>
      <c r="AK332" s="261"/>
      <c r="AL332" s="261"/>
      <c r="AM332" s="261"/>
      <c r="AN332" s="270">
        <f t="shared" si="12"/>
        <v>0</v>
      </c>
      <c r="AO332" s="271"/>
      <c r="AP332" s="271"/>
      <c r="AQ332" s="271"/>
      <c r="AR332" s="272"/>
      <c r="AS332" s="272"/>
      <c r="AT332" s="273"/>
      <c r="AU332" s="273"/>
    </row>
    <row r="333" spans="1:47" x14ac:dyDescent="0.35">
      <c r="A333" s="23"/>
      <c r="B333" s="23"/>
      <c r="C333" s="257"/>
      <c r="D333" s="274"/>
      <c r="E333" s="23"/>
      <c r="F333" s="259"/>
      <c r="G333" s="260"/>
      <c r="H333" s="261"/>
      <c r="I333" s="262"/>
      <c r="J333" s="262"/>
      <c r="K333" s="262"/>
      <c r="L333" s="262"/>
      <c r="M333" s="262"/>
      <c r="N333" s="262"/>
      <c r="O333" s="263">
        <f t="shared" si="11"/>
        <v>0</v>
      </c>
      <c r="P333" s="264"/>
      <c r="Q333" s="265"/>
      <c r="R333" s="266"/>
      <c r="S333" s="266"/>
      <c r="T333" s="266"/>
      <c r="U333" s="266"/>
      <c r="V333" s="266"/>
      <c r="Z333" s="259"/>
      <c r="AA333" s="268"/>
      <c r="AB333" s="256"/>
      <c r="AC333" s="256"/>
      <c r="AD333" s="259"/>
      <c r="AE333" s="269"/>
      <c r="AF333" s="28"/>
      <c r="AG333" s="28"/>
      <c r="AH333" s="28"/>
      <c r="AI333" s="28"/>
      <c r="AJ333" s="28"/>
      <c r="AK333" s="261"/>
      <c r="AL333" s="261"/>
      <c r="AM333" s="261"/>
      <c r="AN333" s="270">
        <f t="shared" si="12"/>
        <v>0</v>
      </c>
      <c r="AO333" s="271"/>
      <c r="AP333" s="271"/>
      <c r="AQ333" s="271"/>
      <c r="AR333" s="272"/>
      <c r="AS333" s="272"/>
      <c r="AT333" s="273"/>
      <c r="AU333" s="273"/>
    </row>
    <row r="334" spans="1:47" x14ac:dyDescent="0.35">
      <c r="A334" s="23"/>
      <c r="B334" s="23"/>
      <c r="C334" s="257"/>
      <c r="D334" s="274"/>
      <c r="E334" s="23"/>
      <c r="F334" s="259"/>
      <c r="G334" s="260"/>
      <c r="H334" s="261"/>
      <c r="I334" s="262"/>
      <c r="J334" s="262"/>
      <c r="K334" s="262"/>
      <c r="L334" s="262"/>
      <c r="M334" s="262"/>
      <c r="N334" s="262"/>
      <c r="O334" s="263">
        <f t="shared" si="11"/>
        <v>0</v>
      </c>
      <c r="P334" s="264"/>
      <c r="Q334" s="265"/>
      <c r="R334" s="266"/>
      <c r="S334" s="266"/>
      <c r="T334" s="266"/>
      <c r="U334" s="266"/>
      <c r="V334" s="266"/>
      <c r="Z334" s="259"/>
      <c r="AA334" s="268"/>
      <c r="AB334" s="256"/>
      <c r="AC334" s="256"/>
      <c r="AD334" s="259"/>
      <c r="AE334" s="269"/>
      <c r="AF334" s="28"/>
      <c r="AG334" s="28"/>
      <c r="AH334" s="28"/>
      <c r="AI334" s="28"/>
      <c r="AJ334" s="28"/>
      <c r="AK334" s="261"/>
      <c r="AL334" s="261"/>
      <c r="AM334" s="261"/>
      <c r="AN334" s="270">
        <f t="shared" si="12"/>
        <v>0</v>
      </c>
      <c r="AO334" s="271"/>
      <c r="AP334" s="271"/>
      <c r="AQ334" s="271"/>
      <c r="AR334" s="272"/>
      <c r="AS334" s="272"/>
      <c r="AT334" s="273"/>
      <c r="AU334" s="273"/>
    </row>
    <row r="335" spans="1:47" x14ac:dyDescent="0.35">
      <c r="A335" s="23"/>
      <c r="B335" s="23"/>
      <c r="C335" s="257"/>
      <c r="D335" s="274"/>
      <c r="E335" s="23"/>
      <c r="F335" s="259"/>
      <c r="G335" s="260"/>
      <c r="H335" s="261"/>
      <c r="I335" s="262"/>
      <c r="J335" s="262"/>
      <c r="K335" s="262"/>
      <c r="L335" s="262"/>
      <c r="M335" s="262"/>
      <c r="N335" s="262"/>
      <c r="O335" s="263">
        <f t="shared" si="11"/>
        <v>0</v>
      </c>
      <c r="P335" s="264"/>
      <c r="Q335" s="265"/>
      <c r="R335" s="266"/>
      <c r="S335" s="266"/>
      <c r="T335" s="266"/>
      <c r="U335" s="266"/>
      <c r="V335" s="266"/>
      <c r="Z335" s="259"/>
      <c r="AA335" s="268"/>
      <c r="AB335" s="256"/>
      <c r="AC335" s="256"/>
      <c r="AD335" s="259"/>
      <c r="AE335" s="269"/>
      <c r="AF335" s="28"/>
      <c r="AG335" s="28"/>
      <c r="AH335" s="28"/>
      <c r="AI335" s="28"/>
      <c r="AJ335" s="28"/>
      <c r="AK335" s="261"/>
      <c r="AL335" s="261"/>
      <c r="AM335" s="261"/>
      <c r="AN335" s="270">
        <f t="shared" si="12"/>
        <v>0</v>
      </c>
      <c r="AO335" s="271"/>
      <c r="AP335" s="271"/>
      <c r="AQ335" s="271"/>
      <c r="AR335" s="272"/>
      <c r="AS335" s="272"/>
      <c r="AT335" s="273"/>
      <c r="AU335" s="273"/>
    </row>
    <row r="336" spans="1:47" x14ac:dyDescent="0.35">
      <c r="A336" s="23"/>
      <c r="B336" s="23"/>
      <c r="C336" s="257"/>
      <c r="D336" s="274"/>
      <c r="E336" s="23"/>
      <c r="F336" s="259"/>
      <c r="G336" s="260"/>
      <c r="H336" s="261"/>
      <c r="I336" s="262"/>
      <c r="J336" s="262"/>
      <c r="K336" s="262"/>
      <c r="L336" s="262"/>
      <c r="M336" s="262"/>
      <c r="N336" s="262"/>
      <c r="O336" s="263">
        <f t="shared" si="11"/>
        <v>0</v>
      </c>
      <c r="P336" s="264"/>
      <c r="Q336" s="265"/>
      <c r="R336" s="266"/>
      <c r="S336" s="266"/>
      <c r="T336" s="266"/>
      <c r="U336" s="266"/>
      <c r="V336" s="266"/>
      <c r="Z336" s="259"/>
      <c r="AA336" s="268"/>
      <c r="AB336" s="256"/>
      <c r="AC336" s="256"/>
      <c r="AD336" s="259"/>
      <c r="AE336" s="269"/>
      <c r="AF336" s="28"/>
      <c r="AG336" s="28"/>
      <c r="AH336" s="28"/>
      <c r="AI336" s="28"/>
      <c r="AJ336" s="28"/>
      <c r="AK336" s="261"/>
      <c r="AL336" s="261"/>
      <c r="AM336" s="261"/>
      <c r="AN336" s="270">
        <f t="shared" si="12"/>
        <v>0</v>
      </c>
      <c r="AO336" s="271"/>
      <c r="AP336" s="271"/>
      <c r="AQ336" s="271"/>
      <c r="AR336" s="272"/>
      <c r="AS336" s="272"/>
      <c r="AT336" s="273"/>
      <c r="AU336" s="273"/>
    </row>
    <row r="337" spans="1:47" x14ac:dyDescent="0.35">
      <c r="A337" s="23"/>
      <c r="B337" s="23"/>
      <c r="C337" s="257"/>
      <c r="D337" s="274"/>
      <c r="E337" s="23"/>
      <c r="F337" s="259"/>
      <c r="G337" s="260"/>
      <c r="H337" s="261"/>
      <c r="I337" s="262"/>
      <c r="J337" s="262"/>
      <c r="K337" s="262"/>
      <c r="L337" s="262"/>
      <c r="M337" s="262"/>
      <c r="N337" s="262"/>
      <c r="O337" s="263">
        <f t="shared" si="11"/>
        <v>0</v>
      </c>
      <c r="P337" s="264"/>
      <c r="Q337" s="265"/>
      <c r="R337" s="266"/>
      <c r="S337" s="266"/>
      <c r="T337" s="266"/>
      <c r="U337" s="266"/>
      <c r="V337" s="266"/>
      <c r="Z337" s="259"/>
      <c r="AA337" s="268"/>
      <c r="AB337" s="256"/>
      <c r="AC337" s="256"/>
      <c r="AD337" s="259"/>
      <c r="AE337" s="269"/>
      <c r="AF337" s="28"/>
      <c r="AG337" s="28"/>
      <c r="AH337" s="28"/>
      <c r="AI337" s="28"/>
      <c r="AJ337" s="28"/>
      <c r="AK337" s="261"/>
      <c r="AL337" s="261"/>
      <c r="AM337" s="261"/>
      <c r="AN337" s="270">
        <f t="shared" si="12"/>
        <v>0</v>
      </c>
      <c r="AO337" s="271"/>
      <c r="AP337" s="271"/>
      <c r="AQ337" s="271"/>
      <c r="AR337" s="272"/>
      <c r="AS337" s="272"/>
      <c r="AT337" s="273"/>
      <c r="AU337" s="273"/>
    </row>
    <row r="338" spans="1:47" x14ac:dyDescent="0.35">
      <c r="A338" s="23"/>
      <c r="B338" s="23"/>
      <c r="C338" s="257"/>
      <c r="D338" s="274"/>
      <c r="E338" s="23"/>
      <c r="F338" s="259"/>
      <c r="G338" s="260"/>
      <c r="H338" s="261"/>
      <c r="I338" s="262"/>
      <c r="J338" s="262"/>
      <c r="K338" s="262"/>
      <c r="L338" s="262"/>
      <c r="M338" s="262"/>
      <c r="N338" s="262"/>
      <c r="O338" s="263">
        <f t="shared" si="11"/>
        <v>0</v>
      </c>
      <c r="P338" s="264"/>
      <c r="Q338" s="265"/>
      <c r="R338" s="266"/>
      <c r="S338" s="266"/>
      <c r="T338" s="266"/>
      <c r="U338" s="266"/>
      <c r="V338" s="266"/>
      <c r="Z338" s="259"/>
      <c r="AA338" s="268"/>
      <c r="AB338" s="256"/>
      <c r="AC338" s="256"/>
      <c r="AD338" s="259"/>
      <c r="AE338" s="269"/>
      <c r="AF338" s="28"/>
      <c r="AG338" s="28"/>
      <c r="AH338" s="28"/>
      <c r="AI338" s="28"/>
      <c r="AJ338" s="28"/>
      <c r="AK338" s="261"/>
      <c r="AL338" s="261"/>
      <c r="AM338" s="261"/>
      <c r="AN338" s="270">
        <f t="shared" si="12"/>
        <v>0</v>
      </c>
      <c r="AO338" s="271"/>
      <c r="AP338" s="271"/>
      <c r="AQ338" s="271"/>
      <c r="AR338" s="272"/>
      <c r="AS338" s="272"/>
      <c r="AT338" s="273"/>
      <c r="AU338" s="273"/>
    </row>
    <row r="339" spans="1:47" x14ac:dyDescent="0.35">
      <c r="A339" s="23"/>
      <c r="B339" s="23"/>
      <c r="C339" s="257"/>
      <c r="D339" s="274"/>
      <c r="E339" s="23"/>
      <c r="F339" s="259"/>
      <c r="G339" s="260"/>
      <c r="H339" s="261"/>
      <c r="I339" s="262"/>
      <c r="J339" s="262"/>
      <c r="K339" s="262"/>
      <c r="L339" s="262"/>
      <c r="M339" s="262"/>
      <c r="N339" s="262"/>
      <c r="O339" s="263">
        <f t="shared" si="11"/>
        <v>0</v>
      </c>
      <c r="P339" s="264"/>
      <c r="Q339" s="265"/>
      <c r="R339" s="266"/>
      <c r="S339" s="266"/>
      <c r="T339" s="266"/>
      <c r="U339" s="266"/>
      <c r="V339" s="266"/>
      <c r="Z339" s="259"/>
      <c r="AA339" s="268"/>
      <c r="AB339" s="256"/>
      <c r="AC339" s="256"/>
      <c r="AD339" s="259"/>
      <c r="AE339" s="269"/>
      <c r="AF339" s="28"/>
      <c r="AG339" s="28"/>
      <c r="AH339" s="28"/>
      <c r="AI339" s="28"/>
      <c r="AJ339" s="28"/>
      <c r="AK339" s="261"/>
      <c r="AL339" s="261"/>
      <c r="AM339" s="261"/>
      <c r="AN339" s="270">
        <f t="shared" si="12"/>
        <v>0</v>
      </c>
      <c r="AO339" s="271"/>
      <c r="AP339" s="271"/>
      <c r="AQ339" s="271"/>
      <c r="AR339" s="272"/>
      <c r="AS339" s="272"/>
      <c r="AT339" s="273"/>
      <c r="AU339" s="273"/>
    </row>
    <row r="340" spans="1:47" x14ac:dyDescent="0.35">
      <c r="A340" s="23"/>
      <c r="B340" s="23"/>
      <c r="C340" s="257"/>
      <c r="D340" s="274"/>
      <c r="E340" s="23"/>
      <c r="F340" s="259"/>
      <c r="G340" s="260"/>
      <c r="H340" s="261"/>
      <c r="I340" s="262"/>
      <c r="J340" s="262"/>
      <c r="K340" s="262"/>
      <c r="L340" s="262"/>
      <c r="M340" s="262"/>
      <c r="N340" s="262"/>
      <c r="O340" s="263">
        <f t="shared" si="11"/>
        <v>0</v>
      </c>
      <c r="P340" s="264"/>
      <c r="Q340" s="265"/>
      <c r="R340" s="266"/>
      <c r="S340" s="266"/>
      <c r="T340" s="266"/>
      <c r="U340" s="266"/>
      <c r="V340" s="266"/>
      <c r="Z340" s="259"/>
      <c r="AA340" s="268"/>
      <c r="AB340" s="256"/>
      <c r="AC340" s="256"/>
      <c r="AD340" s="259"/>
      <c r="AE340" s="269"/>
      <c r="AF340" s="28"/>
      <c r="AG340" s="28"/>
      <c r="AH340" s="28"/>
      <c r="AI340" s="28"/>
      <c r="AJ340" s="28"/>
      <c r="AK340" s="261"/>
      <c r="AL340" s="261"/>
      <c r="AM340" s="261"/>
      <c r="AN340" s="270">
        <f t="shared" si="12"/>
        <v>0</v>
      </c>
      <c r="AO340" s="271"/>
      <c r="AP340" s="271"/>
      <c r="AQ340" s="271"/>
      <c r="AR340" s="272"/>
      <c r="AS340" s="272"/>
      <c r="AT340" s="273"/>
      <c r="AU340" s="273"/>
    </row>
    <row r="341" spans="1:47" x14ac:dyDescent="0.35">
      <c r="A341" s="23"/>
      <c r="B341" s="23"/>
      <c r="C341" s="257"/>
      <c r="D341" s="274"/>
      <c r="E341" s="23"/>
      <c r="F341" s="259"/>
      <c r="G341" s="260"/>
      <c r="H341" s="261"/>
      <c r="I341" s="262"/>
      <c r="J341" s="262"/>
      <c r="K341" s="262"/>
      <c r="L341" s="262"/>
      <c r="M341" s="262"/>
      <c r="N341" s="262"/>
      <c r="O341" s="263">
        <f t="shared" si="11"/>
        <v>0</v>
      </c>
      <c r="P341" s="264"/>
      <c r="Q341" s="265"/>
      <c r="R341" s="266"/>
      <c r="S341" s="266"/>
      <c r="T341" s="266"/>
      <c r="U341" s="266"/>
      <c r="V341" s="266"/>
      <c r="Z341" s="259"/>
      <c r="AA341" s="268"/>
      <c r="AB341" s="256"/>
      <c r="AC341" s="256"/>
      <c r="AD341" s="259"/>
      <c r="AE341" s="269"/>
      <c r="AF341" s="28"/>
      <c r="AG341" s="28"/>
      <c r="AH341" s="28"/>
      <c r="AI341" s="28"/>
      <c r="AJ341" s="28"/>
      <c r="AK341" s="261"/>
      <c r="AL341" s="261"/>
      <c r="AM341" s="261"/>
      <c r="AN341" s="270">
        <f t="shared" si="12"/>
        <v>0</v>
      </c>
      <c r="AO341" s="271"/>
      <c r="AP341" s="271"/>
      <c r="AQ341" s="271"/>
      <c r="AR341" s="272"/>
      <c r="AS341" s="272"/>
      <c r="AT341" s="273"/>
      <c r="AU341" s="273"/>
    </row>
    <row r="342" spans="1:47" x14ac:dyDescent="0.35">
      <c r="A342" s="23"/>
      <c r="B342" s="23"/>
      <c r="C342" s="257"/>
      <c r="D342" s="274"/>
      <c r="E342" s="23"/>
      <c r="F342" s="259"/>
      <c r="G342" s="260"/>
      <c r="H342" s="261"/>
      <c r="I342" s="262"/>
      <c r="J342" s="262"/>
      <c r="K342" s="262"/>
      <c r="L342" s="262"/>
      <c r="M342" s="262"/>
      <c r="N342" s="262"/>
      <c r="O342" s="263">
        <f t="shared" si="11"/>
        <v>0</v>
      </c>
      <c r="P342" s="264"/>
      <c r="Q342" s="265"/>
      <c r="R342" s="266"/>
      <c r="S342" s="266"/>
      <c r="T342" s="266"/>
      <c r="U342" s="266"/>
      <c r="V342" s="266"/>
      <c r="Z342" s="259"/>
      <c r="AA342" s="268"/>
      <c r="AB342" s="256"/>
      <c r="AC342" s="256"/>
      <c r="AD342" s="259"/>
      <c r="AE342" s="269"/>
      <c r="AF342" s="28"/>
      <c r="AG342" s="28"/>
      <c r="AH342" s="28"/>
      <c r="AI342" s="28"/>
      <c r="AJ342" s="28"/>
      <c r="AK342" s="261"/>
      <c r="AL342" s="261"/>
      <c r="AM342" s="261"/>
      <c r="AN342" s="270">
        <f t="shared" si="12"/>
        <v>0</v>
      </c>
      <c r="AO342" s="271"/>
      <c r="AP342" s="271"/>
      <c r="AQ342" s="271"/>
      <c r="AR342" s="272"/>
      <c r="AS342" s="272"/>
      <c r="AT342" s="273"/>
      <c r="AU342" s="273"/>
    </row>
    <row r="343" spans="1:47" x14ac:dyDescent="0.35">
      <c r="A343" s="23"/>
      <c r="B343" s="23"/>
      <c r="C343" s="257"/>
      <c r="D343" s="274"/>
      <c r="E343" s="23"/>
      <c r="F343" s="259"/>
      <c r="G343" s="260"/>
      <c r="H343" s="261"/>
      <c r="I343" s="262"/>
      <c r="J343" s="262"/>
      <c r="K343" s="262"/>
      <c r="L343" s="262"/>
      <c r="M343" s="262"/>
      <c r="N343" s="262"/>
      <c r="O343" s="263">
        <f t="shared" si="11"/>
        <v>0</v>
      </c>
      <c r="P343" s="264"/>
      <c r="Q343" s="265"/>
      <c r="R343" s="266"/>
      <c r="S343" s="266"/>
      <c r="T343" s="266"/>
      <c r="U343" s="266"/>
      <c r="V343" s="266"/>
      <c r="Z343" s="259"/>
      <c r="AA343" s="268"/>
      <c r="AB343" s="256"/>
      <c r="AC343" s="256"/>
      <c r="AD343" s="259"/>
      <c r="AE343" s="269"/>
      <c r="AF343" s="28"/>
      <c r="AG343" s="28"/>
      <c r="AH343" s="28"/>
      <c r="AI343" s="28"/>
      <c r="AJ343" s="28"/>
      <c r="AK343" s="261"/>
      <c r="AL343" s="261"/>
      <c r="AM343" s="261"/>
      <c r="AN343" s="270">
        <f t="shared" si="12"/>
        <v>0</v>
      </c>
      <c r="AO343" s="271"/>
      <c r="AP343" s="271"/>
      <c r="AQ343" s="271"/>
      <c r="AR343" s="272"/>
      <c r="AS343" s="272"/>
      <c r="AT343" s="273"/>
      <c r="AU343" s="273"/>
    </row>
    <row r="344" spans="1:47" x14ac:dyDescent="0.35">
      <c r="A344" s="23"/>
      <c r="B344" s="23"/>
      <c r="C344" s="257"/>
      <c r="D344" s="274"/>
      <c r="E344" s="23"/>
      <c r="F344" s="259"/>
      <c r="G344" s="260"/>
      <c r="H344" s="261"/>
      <c r="I344" s="262"/>
      <c r="J344" s="262"/>
      <c r="K344" s="262"/>
      <c r="L344" s="262"/>
      <c r="M344" s="262"/>
      <c r="N344" s="262"/>
      <c r="O344" s="263">
        <f t="shared" si="11"/>
        <v>0</v>
      </c>
      <c r="P344" s="264"/>
      <c r="Q344" s="265"/>
      <c r="R344" s="266"/>
      <c r="S344" s="266"/>
      <c r="T344" s="266"/>
      <c r="U344" s="266"/>
      <c r="V344" s="266"/>
      <c r="Z344" s="259"/>
      <c r="AA344" s="268"/>
      <c r="AB344" s="256"/>
      <c r="AC344" s="256"/>
      <c r="AD344" s="259"/>
      <c r="AE344" s="269"/>
      <c r="AF344" s="28"/>
      <c r="AG344" s="28"/>
      <c r="AH344" s="28"/>
      <c r="AI344" s="28"/>
      <c r="AJ344" s="28"/>
      <c r="AK344" s="261"/>
      <c r="AL344" s="261"/>
      <c r="AM344" s="261"/>
      <c r="AN344" s="270">
        <f t="shared" si="12"/>
        <v>0</v>
      </c>
      <c r="AO344" s="271"/>
      <c r="AP344" s="271"/>
      <c r="AQ344" s="271"/>
      <c r="AR344" s="272"/>
      <c r="AS344" s="272"/>
      <c r="AT344" s="273"/>
      <c r="AU344" s="273"/>
    </row>
    <row r="345" spans="1:47" x14ac:dyDescent="0.35">
      <c r="A345" s="23"/>
      <c r="B345" s="23"/>
      <c r="C345" s="257"/>
      <c r="D345" s="274"/>
      <c r="E345" s="23"/>
      <c r="F345" s="259"/>
      <c r="G345" s="260"/>
      <c r="H345" s="261"/>
      <c r="I345" s="262"/>
      <c r="J345" s="262"/>
      <c r="K345" s="262"/>
      <c r="L345" s="262"/>
      <c r="M345" s="262"/>
      <c r="N345" s="262"/>
      <c r="O345" s="263">
        <f t="shared" si="11"/>
        <v>0</v>
      </c>
      <c r="P345" s="264"/>
      <c r="Q345" s="265"/>
      <c r="R345" s="266"/>
      <c r="S345" s="266"/>
      <c r="T345" s="266"/>
      <c r="U345" s="266"/>
      <c r="V345" s="266"/>
      <c r="Z345" s="259"/>
      <c r="AA345" s="268"/>
      <c r="AB345" s="256"/>
      <c r="AC345" s="256"/>
      <c r="AD345" s="259"/>
      <c r="AE345" s="269"/>
      <c r="AF345" s="28"/>
      <c r="AG345" s="28"/>
      <c r="AH345" s="28"/>
      <c r="AI345" s="28"/>
      <c r="AJ345" s="28"/>
      <c r="AK345" s="261"/>
      <c r="AL345" s="261"/>
      <c r="AM345" s="261"/>
      <c r="AN345" s="270">
        <f t="shared" si="12"/>
        <v>0</v>
      </c>
      <c r="AO345" s="271"/>
      <c r="AP345" s="271"/>
      <c r="AQ345" s="271"/>
      <c r="AR345" s="272"/>
      <c r="AS345" s="272"/>
      <c r="AT345" s="273"/>
      <c r="AU345" s="273"/>
    </row>
    <row r="346" spans="1:47" x14ac:dyDescent="0.35">
      <c r="A346" s="23"/>
      <c r="B346" s="23"/>
      <c r="C346" s="257"/>
      <c r="D346" s="274"/>
      <c r="E346" s="23"/>
      <c r="F346" s="259"/>
      <c r="G346" s="260"/>
      <c r="H346" s="261"/>
      <c r="I346" s="262"/>
      <c r="J346" s="262"/>
      <c r="K346" s="262"/>
      <c r="L346" s="262"/>
      <c r="M346" s="262"/>
      <c r="N346" s="262"/>
      <c r="O346" s="263">
        <f t="shared" si="11"/>
        <v>0</v>
      </c>
      <c r="P346" s="264"/>
      <c r="Q346" s="265"/>
      <c r="R346" s="266"/>
      <c r="S346" s="266"/>
      <c r="T346" s="266"/>
      <c r="U346" s="266"/>
      <c r="V346" s="266"/>
      <c r="Z346" s="259"/>
      <c r="AA346" s="268"/>
      <c r="AB346" s="256"/>
      <c r="AC346" s="256"/>
      <c r="AD346" s="259"/>
      <c r="AE346" s="269"/>
      <c r="AF346" s="28"/>
      <c r="AG346" s="28"/>
      <c r="AH346" s="28"/>
      <c r="AI346" s="28"/>
      <c r="AJ346" s="28"/>
      <c r="AK346" s="261"/>
      <c r="AL346" s="261"/>
      <c r="AM346" s="261"/>
      <c r="AN346" s="270">
        <f t="shared" si="12"/>
        <v>0</v>
      </c>
      <c r="AO346" s="271"/>
      <c r="AP346" s="271"/>
      <c r="AQ346" s="271"/>
      <c r="AR346" s="272"/>
      <c r="AS346" s="272"/>
      <c r="AT346" s="273"/>
      <c r="AU346" s="273"/>
    </row>
    <row r="347" spans="1:47" x14ac:dyDescent="0.35">
      <c r="A347" s="23"/>
      <c r="B347" s="23"/>
      <c r="C347" s="257"/>
      <c r="D347" s="274"/>
      <c r="E347" s="23"/>
      <c r="F347" s="259"/>
      <c r="G347" s="260"/>
      <c r="H347" s="261"/>
      <c r="I347" s="262"/>
      <c r="J347" s="262"/>
      <c r="K347" s="262"/>
      <c r="L347" s="262"/>
      <c r="M347" s="262"/>
      <c r="N347" s="262"/>
      <c r="O347" s="263">
        <f t="shared" si="11"/>
        <v>0</v>
      </c>
      <c r="P347" s="264"/>
      <c r="Q347" s="265"/>
      <c r="R347" s="266"/>
      <c r="S347" s="266"/>
      <c r="T347" s="266"/>
      <c r="U347" s="266"/>
      <c r="V347" s="266"/>
      <c r="Z347" s="259"/>
      <c r="AA347" s="268"/>
      <c r="AB347" s="256"/>
      <c r="AC347" s="256"/>
      <c r="AD347" s="259"/>
      <c r="AE347" s="269"/>
      <c r="AF347" s="28"/>
      <c r="AG347" s="28"/>
      <c r="AH347" s="28"/>
      <c r="AI347" s="28"/>
      <c r="AJ347" s="28"/>
      <c r="AK347" s="261"/>
      <c r="AL347" s="261"/>
      <c r="AM347" s="261"/>
      <c r="AN347" s="270">
        <f t="shared" si="12"/>
        <v>0</v>
      </c>
      <c r="AO347" s="271"/>
      <c r="AP347" s="271"/>
      <c r="AQ347" s="271"/>
      <c r="AR347" s="272"/>
      <c r="AS347" s="272"/>
      <c r="AT347" s="273"/>
      <c r="AU347" s="273"/>
    </row>
    <row r="348" spans="1:47" x14ac:dyDescent="0.35">
      <c r="A348" s="23"/>
      <c r="B348" s="23"/>
      <c r="C348" s="257"/>
      <c r="D348" s="274"/>
      <c r="E348" s="23"/>
      <c r="F348" s="259"/>
      <c r="G348" s="260"/>
      <c r="H348" s="261"/>
      <c r="I348" s="262"/>
      <c r="J348" s="262"/>
      <c r="K348" s="262"/>
      <c r="L348" s="262"/>
      <c r="M348" s="262"/>
      <c r="N348" s="262"/>
      <c r="O348" s="263">
        <f t="shared" si="11"/>
        <v>0</v>
      </c>
      <c r="P348" s="264"/>
      <c r="Q348" s="265"/>
      <c r="R348" s="266"/>
      <c r="S348" s="266"/>
      <c r="T348" s="266"/>
      <c r="U348" s="266"/>
      <c r="V348" s="266"/>
      <c r="Z348" s="259"/>
      <c r="AA348" s="268"/>
      <c r="AB348" s="256"/>
      <c r="AC348" s="256"/>
      <c r="AD348" s="259"/>
      <c r="AE348" s="269"/>
      <c r="AF348" s="28"/>
      <c r="AG348" s="28"/>
      <c r="AH348" s="28"/>
      <c r="AI348" s="28"/>
      <c r="AJ348" s="28"/>
      <c r="AK348" s="261"/>
      <c r="AL348" s="261"/>
      <c r="AM348" s="261"/>
      <c r="AN348" s="270">
        <f t="shared" si="12"/>
        <v>0</v>
      </c>
      <c r="AO348" s="271"/>
      <c r="AP348" s="271"/>
      <c r="AQ348" s="271"/>
      <c r="AR348" s="272"/>
      <c r="AS348" s="272"/>
      <c r="AT348" s="273"/>
      <c r="AU348" s="273"/>
    </row>
    <row r="349" spans="1:47" x14ac:dyDescent="0.35">
      <c r="A349" s="23"/>
      <c r="B349" s="23"/>
      <c r="C349" s="257"/>
      <c r="D349" s="274"/>
      <c r="E349" s="23"/>
      <c r="F349" s="259"/>
      <c r="G349" s="260"/>
      <c r="H349" s="261"/>
      <c r="I349" s="262"/>
      <c r="J349" s="262"/>
      <c r="K349" s="262"/>
      <c r="L349" s="262"/>
      <c r="M349" s="262"/>
      <c r="N349" s="262"/>
      <c r="O349" s="263">
        <f t="shared" si="11"/>
        <v>0</v>
      </c>
      <c r="P349" s="264"/>
      <c r="Q349" s="265"/>
      <c r="R349" s="266"/>
      <c r="S349" s="266"/>
      <c r="T349" s="266"/>
      <c r="U349" s="266"/>
      <c r="V349" s="266"/>
      <c r="Z349" s="259"/>
      <c r="AA349" s="268"/>
      <c r="AB349" s="256"/>
      <c r="AC349" s="256"/>
      <c r="AD349" s="259"/>
      <c r="AE349" s="269"/>
      <c r="AF349" s="28"/>
      <c r="AG349" s="28"/>
      <c r="AH349" s="28"/>
      <c r="AI349" s="28"/>
      <c r="AJ349" s="28"/>
      <c r="AK349" s="261"/>
      <c r="AL349" s="261"/>
      <c r="AM349" s="261"/>
      <c r="AN349" s="270">
        <f t="shared" si="12"/>
        <v>0</v>
      </c>
      <c r="AO349" s="271"/>
      <c r="AP349" s="271"/>
      <c r="AQ349" s="271"/>
      <c r="AR349" s="272"/>
      <c r="AS349" s="272"/>
      <c r="AT349" s="273"/>
      <c r="AU349" s="273"/>
    </row>
    <row r="350" spans="1:47" x14ac:dyDescent="0.35">
      <c r="A350" s="23"/>
      <c r="B350" s="23"/>
      <c r="C350" s="257"/>
      <c r="D350" s="274"/>
      <c r="E350" s="23"/>
      <c r="F350" s="259"/>
      <c r="G350" s="260"/>
      <c r="H350" s="261"/>
      <c r="I350" s="262"/>
      <c r="J350" s="262"/>
      <c r="K350" s="262"/>
      <c r="L350" s="262"/>
      <c r="M350" s="262"/>
      <c r="N350" s="262"/>
      <c r="O350" s="263">
        <f t="shared" si="11"/>
        <v>0</v>
      </c>
      <c r="P350" s="264"/>
      <c r="Q350" s="265"/>
      <c r="R350" s="266"/>
      <c r="S350" s="266"/>
      <c r="T350" s="266"/>
      <c r="U350" s="266"/>
      <c r="V350" s="266"/>
      <c r="Z350" s="259"/>
      <c r="AA350" s="268"/>
      <c r="AB350" s="256"/>
      <c r="AC350" s="256"/>
      <c r="AD350" s="259"/>
      <c r="AE350" s="269"/>
      <c r="AF350" s="28"/>
      <c r="AG350" s="28"/>
      <c r="AH350" s="28"/>
      <c r="AI350" s="28"/>
      <c r="AJ350" s="28"/>
      <c r="AK350" s="261"/>
      <c r="AL350" s="261"/>
      <c r="AM350" s="261"/>
      <c r="AN350" s="270">
        <f t="shared" si="12"/>
        <v>0</v>
      </c>
      <c r="AO350" s="271"/>
      <c r="AP350" s="271"/>
      <c r="AQ350" s="271"/>
      <c r="AR350" s="272"/>
      <c r="AS350" s="272"/>
      <c r="AT350" s="273"/>
      <c r="AU350" s="273"/>
    </row>
    <row r="351" spans="1:47" x14ac:dyDescent="0.35">
      <c r="A351" s="23"/>
      <c r="B351" s="23"/>
      <c r="C351" s="257"/>
      <c r="D351" s="274"/>
      <c r="E351" s="23"/>
      <c r="F351" s="259"/>
      <c r="G351" s="260"/>
      <c r="H351" s="261"/>
      <c r="I351" s="262"/>
      <c r="J351" s="262"/>
      <c r="K351" s="262"/>
      <c r="L351" s="262"/>
      <c r="M351" s="262"/>
      <c r="N351" s="262"/>
      <c r="O351" s="263">
        <f t="shared" si="11"/>
        <v>0</v>
      </c>
      <c r="P351" s="264"/>
      <c r="Q351" s="265"/>
      <c r="R351" s="266"/>
      <c r="S351" s="266"/>
      <c r="T351" s="266"/>
      <c r="U351" s="266"/>
      <c r="V351" s="266"/>
      <c r="Z351" s="259"/>
      <c r="AA351" s="268"/>
      <c r="AB351" s="256"/>
      <c r="AC351" s="256"/>
      <c r="AD351" s="259"/>
      <c r="AE351" s="269"/>
      <c r="AF351" s="28"/>
      <c r="AG351" s="28"/>
      <c r="AH351" s="28"/>
      <c r="AI351" s="28"/>
      <c r="AJ351" s="28"/>
      <c r="AK351" s="261"/>
      <c r="AL351" s="261"/>
      <c r="AM351" s="261"/>
      <c r="AN351" s="270">
        <f t="shared" si="12"/>
        <v>0</v>
      </c>
      <c r="AO351" s="271"/>
      <c r="AP351" s="271"/>
      <c r="AQ351" s="271"/>
      <c r="AR351" s="272"/>
      <c r="AS351" s="272"/>
      <c r="AT351" s="273"/>
      <c r="AU351" s="273"/>
    </row>
    <row r="352" spans="1:47" x14ac:dyDescent="0.35">
      <c r="A352" s="23"/>
      <c r="B352" s="23"/>
      <c r="C352" s="257"/>
      <c r="D352" s="274"/>
      <c r="E352" s="23"/>
      <c r="F352" s="259"/>
      <c r="G352" s="260"/>
      <c r="H352" s="261"/>
      <c r="I352" s="262"/>
      <c r="J352" s="262"/>
      <c r="K352" s="262"/>
      <c r="L352" s="262"/>
      <c r="M352" s="262"/>
      <c r="N352" s="262"/>
      <c r="O352" s="263">
        <f t="shared" si="11"/>
        <v>0</v>
      </c>
      <c r="P352" s="264"/>
      <c r="Q352" s="265"/>
      <c r="R352" s="266"/>
      <c r="S352" s="266"/>
      <c r="T352" s="266"/>
      <c r="U352" s="266"/>
      <c r="V352" s="266"/>
      <c r="Z352" s="259"/>
      <c r="AA352" s="268"/>
      <c r="AB352" s="256"/>
      <c r="AC352" s="256"/>
      <c r="AD352" s="259"/>
      <c r="AE352" s="269"/>
      <c r="AF352" s="28"/>
      <c r="AG352" s="28"/>
      <c r="AH352" s="28"/>
      <c r="AI352" s="28"/>
      <c r="AJ352" s="28"/>
      <c r="AK352" s="261"/>
      <c r="AL352" s="261"/>
      <c r="AM352" s="261"/>
      <c r="AN352" s="270">
        <f t="shared" si="12"/>
        <v>0</v>
      </c>
      <c r="AO352" s="271"/>
      <c r="AP352" s="271"/>
      <c r="AQ352" s="271"/>
      <c r="AR352" s="272"/>
      <c r="AS352" s="272"/>
      <c r="AT352" s="273"/>
      <c r="AU352" s="273"/>
    </row>
    <row r="353" spans="1:47" x14ac:dyDescent="0.35">
      <c r="A353" s="23"/>
      <c r="B353" s="23"/>
      <c r="C353" s="257"/>
      <c r="D353" s="274"/>
      <c r="E353" s="23"/>
      <c r="F353" s="259"/>
      <c r="G353" s="260"/>
      <c r="H353" s="261"/>
      <c r="I353" s="262"/>
      <c r="J353" s="262"/>
      <c r="K353" s="262"/>
      <c r="L353" s="262"/>
      <c r="M353" s="262"/>
      <c r="N353" s="262"/>
      <c r="O353" s="263">
        <f t="shared" si="11"/>
        <v>0</v>
      </c>
      <c r="P353" s="264"/>
      <c r="Q353" s="265"/>
      <c r="R353" s="266"/>
      <c r="S353" s="266"/>
      <c r="T353" s="266"/>
      <c r="U353" s="266"/>
      <c r="V353" s="266"/>
      <c r="Z353" s="259"/>
      <c r="AA353" s="268"/>
      <c r="AB353" s="256"/>
      <c r="AC353" s="256"/>
      <c r="AD353" s="259"/>
      <c r="AE353" s="269"/>
      <c r="AF353" s="28"/>
      <c r="AG353" s="28"/>
      <c r="AH353" s="28"/>
      <c r="AI353" s="28"/>
      <c r="AJ353" s="28"/>
      <c r="AK353" s="261"/>
      <c r="AL353" s="261"/>
      <c r="AM353" s="261"/>
      <c r="AN353" s="270">
        <f t="shared" si="12"/>
        <v>0</v>
      </c>
      <c r="AO353" s="271"/>
      <c r="AP353" s="271"/>
      <c r="AQ353" s="271"/>
      <c r="AR353" s="272"/>
      <c r="AS353" s="272"/>
      <c r="AT353" s="273"/>
      <c r="AU353" s="273"/>
    </row>
    <row r="354" spans="1:47" x14ac:dyDescent="0.35">
      <c r="A354" s="23"/>
      <c r="B354" s="23"/>
      <c r="C354" s="257"/>
      <c r="D354" s="274"/>
      <c r="E354" s="23"/>
      <c r="F354" s="259"/>
      <c r="G354" s="260"/>
      <c r="H354" s="261"/>
      <c r="I354" s="262"/>
      <c r="J354" s="262"/>
      <c r="K354" s="262"/>
      <c r="L354" s="262"/>
      <c r="M354" s="262"/>
      <c r="N354" s="262"/>
      <c r="O354" s="263">
        <f t="shared" si="11"/>
        <v>0</v>
      </c>
      <c r="P354" s="264"/>
      <c r="Q354" s="265"/>
      <c r="R354" s="266"/>
      <c r="S354" s="266"/>
      <c r="T354" s="266"/>
      <c r="U354" s="266"/>
      <c r="V354" s="266"/>
      <c r="Z354" s="259"/>
      <c r="AA354" s="268"/>
      <c r="AB354" s="256"/>
      <c r="AC354" s="256"/>
      <c r="AD354" s="259"/>
      <c r="AE354" s="269"/>
      <c r="AF354" s="28"/>
      <c r="AG354" s="28"/>
      <c r="AH354" s="28"/>
      <c r="AI354" s="28"/>
      <c r="AJ354" s="28"/>
      <c r="AK354" s="261"/>
      <c r="AL354" s="261"/>
      <c r="AM354" s="261"/>
      <c r="AN354" s="270">
        <f t="shared" si="12"/>
        <v>0</v>
      </c>
      <c r="AO354" s="271"/>
      <c r="AP354" s="271"/>
      <c r="AQ354" s="271"/>
      <c r="AR354" s="272"/>
      <c r="AS354" s="272"/>
      <c r="AT354" s="273"/>
      <c r="AU354" s="273"/>
    </row>
    <row r="355" spans="1:47" x14ac:dyDescent="0.35">
      <c r="A355" s="23"/>
      <c r="B355" s="23"/>
      <c r="C355" s="257"/>
      <c r="D355" s="274"/>
      <c r="E355" s="23"/>
      <c r="F355" s="259"/>
      <c r="G355" s="260"/>
      <c r="H355" s="261"/>
      <c r="I355" s="262"/>
      <c r="J355" s="262"/>
      <c r="K355" s="262"/>
      <c r="L355" s="262"/>
      <c r="M355" s="262"/>
      <c r="N355" s="262"/>
      <c r="O355" s="263">
        <f t="shared" si="11"/>
        <v>0</v>
      </c>
      <c r="P355" s="264"/>
      <c r="Q355" s="265"/>
      <c r="R355" s="266"/>
      <c r="S355" s="266"/>
      <c r="T355" s="266"/>
      <c r="U355" s="266"/>
      <c r="V355" s="266"/>
      <c r="Z355" s="259"/>
      <c r="AA355" s="268"/>
      <c r="AB355" s="256"/>
      <c r="AC355" s="256"/>
      <c r="AD355" s="259"/>
      <c r="AE355" s="269"/>
      <c r="AF355" s="28"/>
      <c r="AG355" s="28"/>
      <c r="AH355" s="28"/>
      <c r="AI355" s="28"/>
      <c r="AJ355" s="28"/>
      <c r="AK355" s="261"/>
      <c r="AL355" s="261"/>
      <c r="AM355" s="261"/>
      <c r="AN355" s="270">
        <f t="shared" si="12"/>
        <v>0</v>
      </c>
      <c r="AO355" s="271"/>
      <c r="AP355" s="271"/>
      <c r="AQ355" s="271"/>
      <c r="AR355" s="272"/>
      <c r="AS355" s="272"/>
      <c r="AT355" s="273"/>
      <c r="AU355" s="273"/>
    </row>
    <row r="356" spans="1:47" x14ac:dyDescent="0.35">
      <c r="A356" s="23"/>
      <c r="B356" s="23"/>
      <c r="C356" s="257"/>
      <c r="D356" s="274"/>
      <c r="E356" s="23"/>
      <c r="F356" s="259"/>
      <c r="G356" s="260"/>
      <c r="H356" s="261"/>
      <c r="I356" s="262"/>
      <c r="J356" s="262"/>
      <c r="K356" s="262"/>
      <c r="L356" s="262"/>
      <c r="M356" s="262"/>
      <c r="N356" s="262"/>
      <c r="O356" s="263">
        <f t="shared" si="11"/>
        <v>0</v>
      </c>
      <c r="P356" s="264"/>
      <c r="Q356" s="265"/>
      <c r="R356" s="266"/>
      <c r="S356" s="266"/>
      <c r="T356" s="266"/>
      <c r="U356" s="266"/>
      <c r="V356" s="266"/>
      <c r="Z356" s="259"/>
      <c r="AA356" s="268"/>
      <c r="AB356" s="256"/>
      <c r="AC356" s="256"/>
      <c r="AD356" s="259"/>
      <c r="AE356" s="269"/>
      <c r="AF356" s="28"/>
      <c r="AG356" s="28"/>
      <c r="AH356" s="28"/>
      <c r="AI356" s="28"/>
      <c r="AJ356" s="28"/>
      <c r="AK356" s="261"/>
      <c r="AL356" s="261"/>
      <c r="AM356" s="261"/>
      <c r="AN356" s="270">
        <f t="shared" si="12"/>
        <v>0</v>
      </c>
      <c r="AO356" s="271"/>
      <c r="AP356" s="271"/>
      <c r="AQ356" s="271"/>
      <c r="AR356" s="272"/>
      <c r="AS356" s="272"/>
      <c r="AT356" s="273"/>
      <c r="AU356" s="273"/>
    </row>
    <row r="357" spans="1:47" x14ac:dyDescent="0.35">
      <c r="A357" s="23"/>
      <c r="B357" s="23"/>
      <c r="C357" s="257"/>
      <c r="D357" s="274"/>
      <c r="E357" s="23"/>
      <c r="F357" s="259"/>
      <c r="G357" s="260"/>
      <c r="H357" s="261"/>
      <c r="I357" s="262"/>
      <c r="J357" s="262"/>
      <c r="K357" s="262"/>
      <c r="L357" s="262"/>
      <c r="M357" s="262"/>
      <c r="N357" s="262"/>
      <c r="O357" s="263">
        <f t="shared" si="11"/>
        <v>0</v>
      </c>
      <c r="P357" s="264"/>
      <c r="Q357" s="265"/>
      <c r="R357" s="266"/>
      <c r="S357" s="266"/>
      <c r="T357" s="266"/>
      <c r="U357" s="266"/>
      <c r="V357" s="266"/>
      <c r="Z357" s="259"/>
      <c r="AA357" s="268"/>
      <c r="AB357" s="256"/>
      <c r="AC357" s="256"/>
      <c r="AD357" s="259"/>
      <c r="AE357" s="269"/>
      <c r="AF357" s="28"/>
      <c r="AG357" s="28"/>
      <c r="AH357" s="28"/>
      <c r="AI357" s="28"/>
      <c r="AJ357" s="28"/>
      <c r="AK357" s="261"/>
      <c r="AL357" s="261"/>
      <c r="AM357" s="261"/>
      <c r="AN357" s="270">
        <f t="shared" si="12"/>
        <v>0</v>
      </c>
      <c r="AO357" s="271"/>
      <c r="AP357" s="271"/>
      <c r="AQ357" s="271"/>
      <c r="AR357" s="272"/>
      <c r="AS357" s="272"/>
      <c r="AT357" s="273"/>
      <c r="AU357" s="273"/>
    </row>
    <row r="358" spans="1:47" x14ac:dyDescent="0.35">
      <c r="A358" s="23"/>
      <c r="B358" s="23"/>
      <c r="C358" s="257"/>
      <c r="D358" s="274"/>
      <c r="E358" s="23"/>
      <c r="F358" s="259"/>
      <c r="G358" s="260"/>
      <c r="H358" s="261"/>
      <c r="I358" s="262"/>
      <c r="J358" s="262"/>
      <c r="K358" s="262"/>
      <c r="L358" s="262"/>
      <c r="M358" s="262"/>
      <c r="N358" s="262"/>
      <c r="O358" s="263">
        <f t="shared" si="11"/>
        <v>0</v>
      </c>
      <c r="P358" s="264"/>
      <c r="Q358" s="265"/>
      <c r="R358" s="266"/>
      <c r="S358" s="266"/>
      <c r="T358" s="266"/>
      <c r="U358" s="266"/>
      <c r="V358" s="266"/>
      <c r="Z358" s="259"/>
      <c r="AA358" s="268"/>
      <c r="AB358" s="256"/>
      <c r="AC358" s="256"/>
      <c r="AD358" s="259"/>
      <c r="AE358" s="269"/>
      <c r="AF358" s="28"/>
      <c r="AG358" s="28"/>
      <c r="AH358" s="28"/>
      <c r="AI358" s="28"/>
      <c r="AJ358" s="28"/>
      <c r="AK358" s="261"/>
      <c r="AL358" s="261"/>
      <c r="AM358" s="261"/>
      <c r="AN358" s="270">
        <f t="shared" si="12"/>
        <v>0</v>
      </c>
      <c r="AO358" s="271"/>
      <c r="AP358" s="271"/>
      <c r="AQ358" s="271"/>
      <c r="AR358" s="272"/>
      <c r="AS358" s="272"/>
      <c r="AT358" s="273"/>
      <c r="AU358" s="273"/>
    </row>
    <row r="359" spans="1:47" x14ac:dyDescent="0.35">
      <c r="A359" s="23"/>
      <c r="B359" s="23"/>
      <c r="C359" s="257"/>
      <c r="D359" s="274"/>
      <c r="E359" s="23"/>
      <c r="F359" s="259"/>
      <c r="G359" s="260"/>
      <c r="H359" s="261"/>
      <c r="I359" s="262"/>
      <c r="J359" s="262"/>
      <c r="K359" s="262"/>
      <c r="L359" s="262"/>
      <c r="M359" s="262"/>
      <c r="N359" s="262"/>
      <c r="O359" s="263">
        <f t="shared" si="11"/>
        <v>0</v>
      </c>
      <c r="P359" s="264"/>
      <c r="Q359" s="265"/>
      <c r="R359" s="266"/>
      <c r="S359" s="266"/>
      <c r="T359" s="266"/>
      <c r="U359" s="266"/>
      <c r="V359" s="266"/>
      <c r="Z359" s="259"/>
      <c r="AA359" s="268"/>
      <c r="AB359" s="256"/>
      <c r="AC359" s="256"/>
      <c r="AD359" s="259"/>
      <c r="AE359" s="269"/>
      <c r="AF359" s="28"/>
      <c r="AG359" s="28"/>
      <c r="AH359" s="28"/>
      <c r="AI359" s="28"/>
      <c r="AJ359" s="28"/>
      <c r="AK359" s="261"/>
      <c r="AL359" s="261"/>
      <c r="AM359" s="261"/>
      <c r="AN359" s="270">
        <f t="shared" si="12"/>
        <v>0</v>
      </c>
      <c r="AO359" s="271"/>
      <c r="AP359" s="271"/>
      <c r="AQ359" s="271"/>
      <c r="AR359" s="272"/>
      <c r="AS359" s="272"/>
      <c r="AT359" s="273"/>
      <c r="AU359" s="273"/>
    </row>
    <row r="360" spans="1:47" x14ac:dyDescent="0.35">
      <c r="A360" s="23"/>
      <c r="B360" s="23"/>
      <c r="C360" s="257"/>
      <c r="D360" s="274"/>
      <c r="E360" s="23"/>
      <c r="F360" s="259"/>
      <c r="G360" s="260"/>
      <c r="H360" s="261"/>
      <c r="I360" s="262"/>
      <c r="J360" s="262"/>
      <c r="K360" s="262"/>
      <c r="L360" s="262"/>
      <c r="M360" s="262"/>
      <c r="N360" s="262"/>
      <c r="O360" s="263">
        <f t="shared" si="11"/>
        <v>0</v>
      </c>
      <c r="P360" s="264"/>
      <c r="Q360" s="265"/>
      <c r="R360" s="266"/>
      <c r="S360" s="266"/>
      <c r="T360" s="266"/>
      <c r="U360" s="266"/>
      <c r="V360" s="266"/>
      <c r="Z360" s="259"/>
      <c r="AA360" s="268"/>
      <c r="AB360" s="256"/>
      <c r="AC360" s="256"/>
      <c r="AD360" s="259"/>
      <c r="AE360" s="269"/>
      <c r="AF360" s="28"/>
      <c r="AG360" s="28"/>
      <c r="AH360" s="28"/>
      <c r="AI360" s="28"/>
      <c r="AJ360" s="28"/>
      <c r="AK360" s="261"/>
      <c r="AL360" s="261"/>
      <c r="AM360" s="261"/>
      <c r="AN360" s="270">
        <f t="shared" si="12"/>
        <v>0</v>
      </c>
      <c r="AO360" s="271"/>
      <c r="AP360" s="271"/>
      <c r="AQ360" s="271"/>
      <c r="AR360" s="272"/>
      <c r="AS360" s="272"/>
      <c r="AT360" s="273"/>
      <c r="AU360" s="273"/>
    </row>
    <row r="361" spans="1:47" x14ac:dyDescent="0.35">
      <c r="A361" s="23"/>
      <c r="B361" s="23"/>
      <c r="C361" s="257"/>
      <c r="D361" s="274"/>
      <c r="E361" s="23"/>
      <c r="F361" s="259"/>
      <c r="G361" s="260"/>
      <c r="H361" s="261"/>
      <c r="I361" s="262"/>
      <c r="J361" s="262"/>
      <c r="K361" s="262"/>
      <c r="L361" s="262"/>
      <c r="M361" s="262"/>
      <c r="N361" s="262"/>
      <c r="O361" s="263">
        <f t="shared" si="11"/>
        <v>0</v>
      </c>
      <c r="P361" s="264"/>
      <c r="Q361" s="265"/>
      <c r="R361" s="266"/>
      <c r="S361" s="266"/>
      <c r="T361" s="266"/>
      <c r="U361" s="266"/>
      <c r="V361" s="266"/>
      <c r="Z361" s="259"/>
      <c r="AA361" s="268"/>
      <c r="AB361" s="256"/>
      <c r="AC361" s="256"/>
      <c r="AD361" s="259"/>
      <c r="AE361" s="269"/>
      <c r="AF361" s="28"/>
      <c r="AG361" s="28"/>
      <c r="AH361" s="28"/>
      <c r="AI361" s="28"/>
      <c r="AJ361" s="28"/>
      <c r="AK361" s="261"/>
      <c r="AL361" s="261"/>
      <c r="AM361" s="261"/>
      <c r="AN361" s="270">
        <f t="shared" si="12"/>
        <v>0</v>
      </c>
      <c r="AO361" s="271"/>
      <c r="AP361" s="271"/>
      <c r="AQ361" s="271"/>
      <c r="AR361" s="272"/>
      <c r="AS361" s="272"/>
      <c r="AT361" s="273"/>
      <c r="AU361" s="273"/>
    </row>
    <row r="362" spans="1:47" x14ac:dyDescent="0.35">
      <c r="A362" s="23"/>
      <c r="B362" s="23"/>
      <c r="C362" s="257"/>
      <c r="D362" s="274"/>
      <c r="E362" s="23"/>
      <c r="F362" s="259"/>
      <c r="G362" s="260"/>
      <c r="H362" s="261"/>
      <c r="I362" s="262"/>
      <c r="J362" s="262"/>
      <c r="K362" s="262"/>
      <c r="L362" s="262"/>
      <c r="M362" s="262"/>
      <c r="N362" s="262"/>
      <c r="O362" s="263">
        <f t="shared" si="11"/>
        <v>0</v>
      </c>
      <c r="P362" s="264"/>
      <c r="Q362" s="265"/>
      <c r="R362" s="266"/>
      <c r="S362" s="266"/>
      <c r="T362" s="266"/>
      <c r="U362" s="266"/>
      <c r="V362" s="266"/>
      <c r="Z362" s="259"/>
      <c r="AA362" s="268"/>
      <c r="AB362" s="256"/>
      <c r="AC362" s="256"/>
      <c r="AD362" s="259"/>
      <c r="AE362" s="269"/>
      <c r="AF362" s="28"/>
      <c r="AG362" s="28"/>
      <c r="AH362" s="28"/>
      <c r="AI362" s="28"/>
      <c r="AJ362" s="28"/>
      <c r="AK362" s="261"/>
      <c r="AL362" s="261"/>
      <c r="AM362" s="261"/>
      <c r="AN362" s="270">
        <f t="shared" si="12"/>
        <v>0</v>
      </c>
      <c r="AO362" s="271"/>
      <c r="AP362" s="271"/>
      <c r="AQ362" s="271"/>
      <c r="AR362" s="272"/>
      <c r="AS362" s="272"/>
      <c r="AT362" s="273"/>
      <c r="AU362" s="273"/>
    </row>
    <row r="363" spans="1:47" x14ac:dyDescent="0.35">
      <c r="A363" s="23"/>
      <c r="B363" s="23"/>
      <c r="C363" s="257"/>
      <c r="D363" s="274"/>
      <c r="E363" s="23"/>
      <c r="F363" s="259"/>
      <c r="G363" s="260"/>
      <c r="H363" s="261"/>
      <c r="I363" s="262"/>
      <c r="J363" s="262"/>
      <c r="K363" s="262"/>
      <c r="L363" s="262"/>
      <c r="M363" s="262"/>
      <c r="N363" s="262"/>
      <c r="O363" s="263">
        <f t="shared" si="11"/>
        <v>0</v>
      </c>
      <c r="P363" s="264"/>
      <c r="Q363" s="265"/>
      <c r="R363" s="266"/>
      <c r="S363" s="266"/>
      <c r="T363" s="266"/>
      <c r="U363" s="266"/>
      <c r="V363" s="266"/>
      <c r="Z363" s="259"/>
      <c r="AA363" s="268"/>
      <c r="AB363" s="256"/>
      <c r="AC363" s="256"/>
      <c r="AD363" s="259"/>
      <c r="AE363" s="269"/>
      <c r="AF363" s="28"/>
      <c r="AG363" s="28"/>
      <c r="AH363" s="28"/>
      <c r="AI363" s="28"/>
      <c r="AJ363" s="28"/>
      <c r="AK363" s="261"/>
      <c r="AL363" s="261"/>
      <c r="AM363" s="261"/>
      <c r="AN363" s="270">
        <f t="shared" si="12"/>
        <v>0</v>
      </c>
      <c r="AO363" s="271"/>
      <c r="AP363" s="271"/>
      <c r="AQ363" s="271"/>
      <c r="AR363" s="272"/>
      <c r="AS363" s="272"/>
      <c r="AT363" s="273"/>
      <c r="AU363" s="273"/>
    </row>
    <row r="364" spans="1:47" x14ac:dyDescent="0.35">
      <c r="A364" s="23"/>
      <c r="B364" s="23"/>
      <c r="C364" s="257"/>
      <c r="D364" s="274"/>
      <c r="E364" s="23"/>
      <c r="F364" s="259"/>
      <c r="G364" s="260"/>
      <c r="H364" s="261"/>
      <c r="I364" s="262"/>
      <c r="J364" s="262"/>
      <c r="K364" s="262"/>
      <c r="L364" s="262"/>
      <c r="M364" s="262"/>
      <c r="N364" s="262"/>
      <c r="O364" s="263">
        <f t="shared" si="11"/>
        <v>0</v>
      </c>
      <c r="P364" s="264"/>
      <c r="Q364" s="265"/>
      <c r="R364" s="266"/>
      <c r="S364" s="266"/>
      <c r="T364" s="266"/>
      <c r="U364" s="266"/>
      <c r="V364" s="266"/>
      <c r="Z364" s="259"/>
      <c r="AA364" s="268"/>
      <c r="AB364" s="256"/>
      <c r="AC364" s="256"/>
      <c r="AD364" s="259"/>
      <c r="AE364" s="269"/>
      <c r="AF364" s="28"/>
      <c r="AG364" s="28"/>
      <c r="AH364" s="28"/>
      <c r="AI364" s="28"/>
      <c r="AJ364" s="28"/>
      <c r="AK364" s="261"/>
      <c r="AL364" s="261"/>
      <c r="AM364" s="261"/>
      <c r="AN364" s="270">
        <f t="shared" si="12"/>
        <v>0</v>
      </c>
      <c r="AO364" s="271"/>
      <c r="AP364" s="271"/>
      <c r="AQ364" s="271"/>
      <c r="AR364" s="272"/>
      <c r="AS364" s="272"/>
      <c r="AT364" s="273"/>
      <c r="AU364" s="273"/>
    </row>
    <row r="365" spans="1:47" x14ac:dyDescent="0.35">
      <c r="A365" s="23"/>
      <c r="B365" s="23"/>
      <c r="C365" s="257"/>
      <c r="D365" s="274"/>
      <c r="E365" s="23"/>
      <c r="F365" s="259"/>
      <c r="G365" s="260"/>
      <c r="H365" s="261"/>
      <c r="I365" s="262"/>
      <c r="J365" s="262"/>
      <c r="K365" s="262"/>
      <c r="L365" s="262"/>
      <c r="M365" s="262"/>
      <c r="N365" s="262"/>
      <c r="O365" s="263">
        <f t="shared" si="11"/>
        <v>0</v>
      </c>
      <c r="P365" s="264"/>
      <c r="Q365" s="265"/>
      <c r="R365" s="266"/>
      <c r="S365" s="266"/>
      <c r="T365" s="266"/>
      <c r="U365" s="266"/>
      <c r="V365" s="266"/>
      <c r="Z365" s="259"/>
      <c r="AA365" s="268"/>
      <c r="AB365" s="256"/>
      <c r="AC365" s="256"/>
      <c r="AD365" s="259"/>
      <c r="AE365" s="269"/>
      <c r="AF365" s="28"/>
      <c r="AG365" s="28"/>
      <c r="AH365" s="28"/>
      <c r="AI365" s="28"/>
      <c r="AJ365" s="28"/>
      <c r="AK365" s="261"/>
      <c r="AL365" s="261"/>
      <c r="AM365" s="261"/>
      <c r="AN365" s="270">
        <f t="shared" si="12"/>
        <v>0</v>
      </c>
      <c r="AO365" s="271"/>
      <c r="AP365" s="271"/>
      <c r="AQ365" s="271"/>
      <c r="AR365" s="272"/>
      <c r="AS365" s="272"/>
      <c r="AT365" s="273"/>
      <c r="AU365" s="273"/>
    </row>
    <row r="366" spans="1:47" x14ac:dyDescent="0.35">
      <c r="A366" s="23"/>
      <c r="B366" s="23"/>
      <c r="C366" s="257"/>
      <c r="D366" s="274"/>
      <c r="E366" s="23"/>
      <c r="F366" s="259"/>
      <c r="G366" s="260"/>
      <c r="H366" s="261"/>
      <c r="I366" s="262"/>
      <c r="J366" s="262"/>
      <c r="K366" s="262"/>
      <c r="L366" s="262"/>
      <c r="M366" s="262"/>
      <c r="N366" s="262"/>
      <c r="O366" s="263">
        <f t="shared" si="11"/>
        <v>0</v>
      </c>
      <c r="P366" s="264"/>
      <c r="Q366" s="265"/>
      <c r="R366" s="266"/>
      <c r="S366" s="266"/>
      <c r="T366" s="266"/>
      <c r="U366" s="266"/>
      <c r="V366" s="266"/>
      <c r="Z366" s="259"/>
      <c r="AA366" s="268"/>
      <c r="AB366" s="256"/>
      <c r="AC366" s="256"/>
      <c r="AD366" s="259"/>
      <c r="AE366" s="269"/>
      <c r="AF366" s="28"/>
      <c r="AG366" s="28"/>
      <c r="AH366" s="28"/>
      <c r="AI366" s="28"/>
      <c r="AJ366" s="28"/>
      <c r="AK366" s="261"/>
      <c r="AL366" s="261"/>
      <c r="AM366" s="261"/>
      <c r="AN366" s="270">
        <f t="shared" si="12"/>
        <v>0</v>
      </c>
      <c r="AO366" s="271"/>
      <c r="AP366" s="271"/>
      <c r="AQ366" s="271"/>
      <c r="AR366" s="272"/>
      <c r="AS366" s="272"/>
      <c r="AT366" s="273"/>
      <c r="AU366" s="273"/>
    </row>
    <row r="367" spans="1:47" x14ac:dyDescent="0.35">
      <c r="A367" s="23"/>
      <c r="B367" s="23"/>
      <c r="C367" s="257"/>
      <c r="D367" s="274"/>
      <c r="E367" s="23"/>
      <c r="F367" s="259"/>
      <c r="G367" s="260"/>
      <c r="H367" s="261"/>
      <c r="I367" s="262"/>
      <c r="J367" s="262"/>
      <c r="K367" s="262"/>
      <c r="L367" s="262"/>
      <c r="M367" s="262"/>
      <c r="N367" s="262"/>
      <c r="O367" s="263">
        <f t="shared" si="11"/>
        <v>0</v>
      </c>
      <c r="P367" s="264"/>
      <c r="Q367" s="265"/>
      <c r="R367" s="266"/>
      <c r="S367" s="266"/>
      <c r="T367" s="266"/>
      <c r="U367" s="266"/>
      <c r="V367" s="266"/>
      <c r="Z367" s="259"/>
      <c r="AA367" s="268"/>
      <c r="AB367" s="256"/>
      <c r="AC367" s="256"/>
      <c r="AD367" s="259"/>
      <c r="AE367" s="269"/>
      <c r="AF367" s="28"/>
      <c r="AG367" s="28"/>
      <c r="AH367" s="28"/>
      <c r="AI367" s="28"/>
      <c r="AJ367" s="28"/>
      <c r="AK367" s="261"/>
      <c r="AL367" s="261"/>
      <c r="AM367" s="261"/>
      <c r="AN367" s="270">
        <f t="shared" si="12"/>
        <v>0</v>
      </c>
      <c r="AO367" s="271"/>
      <c r="AP367" s="271"/>
      <c r="AQ367" s="271"/>
      <c r="AR367" s="272"/>
      <c r="AS367" s="272"/>
      <c r="AT367" s="273"/>
      <c r="AU367" s="273"/>
    </row>
    <row r="368" spans="1:47" x14ac:dyDescent="0.35">
      <c r="A368" s="23"/>
      <c r="B368" s="23"/>
      <c r="C368" s="257"/>
      <c r="D368" s="274"/>
      <c r="E368" s="23"/>
      <c r="F368" s="259"/>
      <c r="G368" s="260"/>
      <c r="H368" s="261"/>
      <c r="I368" s="262"/>
      <c r="J368" s="262"/>
      <c r="K368" s="262"/>
      <c r="L368" s="262"/>
      <c r="M368" s="262"/>
      <c r="N368" s="262"/>
      <c r="O368" s="263">
        <f t="shared" si="11"/>
        <v>0</v>
      </c>
      <c r="P368" s="264"/>
      <c r="Q368" s="265"/>
      <c r="R368" s="266"/>
      <c r="S368" s="266"/>
      <c r="T368" s="266"/>
      <c r="U368" s="266"/>
      <c r="V368" s="266"/>
      <c r="Z368" s="259"/>
      <c r="AA368" s="268"/>
      <c r="AB368" s="256"/>
      <c r="AC368" s="256"/>
      <c r="AD368" s="259"/>
      <c r="AE368" s="269"/>
      <c r="AF368" s="28"/>
      <c r="AG368" s="28"/>
      <c r="AH368" s="28"/>
      <c r="AI368" s="28"/>
      <c r="AJ368" s="28"/>
      <c r="AK368" s="261"/>
      <c r="AL368" s="261"/>
      <c r="AM368" s="261"/>
      <c r="AN368" s="270">
        <f t="shared" si="12"/>
        <v>0</v>
      </c>
      <c r="AO368" s="271"/>
      <c r="AP368" s="271"/>
      <c r="AQ368" s="271"/>
      <c r="AR368" s="272"/>
      <c r="AS368" s="272"/>
      <c r="AT368" s="273"/>
      <c r="AU368" s="273"/>
    </row>
    <row r="369" spans="1:47" x14ac:dyDescent="0.35">
      <c r="A369" s="23"/>
      <c r="B369" s="23"/>
      <c r="C369" s="257"/>
      <c r="D369" s="274"/>
      <c r="E369" s="23"/>
      <c r="F369" s="259"/>
      <c r="G369" s="260"/>
      <c r="H369" s="261"/>
      <c r="I369" s="262"/>
      <c r="J369" s="262"/>
      <c r="K369" s="262"/>
      <c r="L369" s="262"/>
      <c r="M369" s="262"/>
      <c r="N369" s="262"/>
      <c r="O369" s="263">
        <f t="shared" si="11"/>
        <v>0</v>
      </c>
      <c r="P369" s="264"/>
      <c r="Q369" s="265"/>
      <c r="R369" s="266"/>
      <c r="S369" s="266"/>
      <c r="T369" s="266"/>
      <c r="U369" s="266"/>
      <c r="V369" s="266"/>
      <c r="Z369" s="259"/>
      <c r="AA369" s="268"/>
      <c r="AB369" s="256"/>
      <c r="AC369" s="256"/>
      <c r="AD369" s="259"/>
      <c r="AE369" s="269"/>
      <c r="AF369" s="28"/>
      <c r="AG369" s="28"/>
      <c r="AH369" s="28"/>
      <c r="AI369" s="28"/>
      <c r="AJ369" s="28"/>
      <c r="AK369" s="261"/>
      <c r="AL369" s="261"/>
      <c r="AM369" s="261"/>
      <c r="AN369" s="270">
        <f t="shared" si="12"/>
        <v>0</v>
      </c>
      <c r="AO369" s="271"/>
      <c r="AP369" s="271"/>
      <c r="AQ369" s="271"/>
      <c r="AR369" s="272"/>
      <c r="AS369" s="272"/>
      <c r="AT369" s="273"/>
      <c r="AU369" s="273"/>
    </row>
    <row r="370" spans="1:47" x14ac:dyDescent="0.35">
      <c r="A370" s="23"/>
      <c r="B370" s="23"/>
      <c r="C370" s="257"/>
      <c r="D370" s="274"/>
      <c r="E370" s="23"/>
      <c r="F370" s="259"/>
      <c r="G370" s="260"/>
      <c r="H370" s="261"/>
      <c r="I370" s="262"/>
      <c r="J370" s="262"/>
      <c r="K370" s="262"/>
      <c r="L370" s="262"/>
      <c r="M370" s="262"/>
      <c r="N370" s="262"/>
      <c r="O370" s="263">
        <f t="shared" si="11"/>
        <v>0</v>
      </c>
      <c r="P370" s="264"/>
      <c r="Q370" s="265"/>
      <c r="R370" s="266"/>
      <c r="S370" s="266"/>
      <c r="T370" s="266"/>
      <c r="U370" s="266"/>
      <c r="V370" s="266"/>
      <c r="Z370" s="259"/>
      <c r="AA370" s="268"/>
      <c r="AB370" s="256"/>
      <c r="AC370" s="256"/>
      <c r="AD370" s="259"/>
      <c r="AE370" s="269"/>
      <c r="AF370" s="28"/>
      <c r="AG370" s="28"/>
      <c r="AH370" s="28"/>
      <c r="AI370" s="28"/>
      <c r="AJ370" s="28"/>
      <c r="AK370" s="261"/>
      <c r="AL370" s="261"/>
      <c r="AM370" s="261"/>
      <c r="AN370" s="270">
        <f t="shared" si="12"/>
        <v>0</v>
      </c>
      <c r="AO370" s="271"/>
      <c r="AP370" s="271"/>
      <c r="AQ370" s="271"/>
      <c r="AR370" s="272"/>
      <c r="AS370" s="272"/>
      <c r="AT370" s="273"/>
      <c r="AU370" s="273"/>
    </row>
    <row r="371" spans="1:47" x14ac:dyDescent="0.35">
      <c r="A371" s="23"/>
      <c r="B371" s="23"/>
      <c r="C371" s="257"/>
      <c r="D371" s="274"/>
      <c r="E371" s="23"/>
      <c r="F371" s="259"/>
      <c r="G371" s="260"/>
      <c r="H371" s="261"/>
      <c r="I371" s="262"/>
      <c r="J371" s="262"/>
      <c r="K371" s="262"/>
      <c r="L371" s="262"/>
      <c r="M371" s="262"/>
      <c r="N371" s="262"/>
      <c r="O371" s="263">
        <f t="shared" si="11"/>
        <v>0</v>
      </c>
      <c r="P371" s="264"/>
      <c r="Q371" s="265"/>
      <c r="R371" s="266"/>
      <c r="S371" s="266"/>
      <c r="T371" s="266"/>
      <c r="U371" s="266"/>
      <c r="V371" s="266"/>
      <c r="Z371" s="259"/>
      <c r="AA371" s="268"/>
      <c r="AB371" s="256"/>
      <c r="AC371" s="256"/>
      <c r="AD371" s="259"/>
      <c r="AE371" s="269"/>
      <c r="AF371" s="28"/>
      <c r="AG371" s="28"/>
      <c r="AH371" s="28"/>
      <c r="AI371" s="28"/>
      <c r="AJ371" s="28"/>
      <c r="AK371" s="261"/>
      <c r="AL371" s="261"/>
      <c r="AM371" s="261"/>
      <c r="AN371" s="270">
        <f t="shared" si="12"/>
        <v>0</v>
      </c>
      <c r="AO371" s="271"/>
      <c r="AP371" s="271"/>
      <c r="AQ371" s="271"/>
      <c r="AR371" s="272"/>
      <c r="AS371" s="272"/>
      <c r="AT371" s="273"/>
      <c r="AU371" s="273"/>
    </row>
    <row r="372" spans="1:47" x14ac:dyDescent="0.35">
      <c r="A372" s="23"/>
      <c r="B372" s="23"/>
      <c r="C372" s="257"/>
      <c r="D372" s="274"/>
      <c r="E372" s="23"/>
      <c r="F372" s="259"/>
      <c r="G372" s="260"/>
      <c r="H372" s="261"/>
      <c r="I372" s="262"/>
      <c r="J372" s="262"/>
      <c r="K372" s="262"/>
      <c r="L372" s="262"/>
      <c r="M372" s="262"/>
      <c r="N372" s="262"/>
      <c r="O372" s="263">
        <f t="shared" si="11"/>
        <v>0</v>
      </c>
      <c r="P372" s="264"/>
      <c r="Q372" s="265"/>
      <c r="R372" s="266"/>
      <c r="S372" s="266"/>
      <c r="T372" s="266"/>
      <c r="U372" s="266"/>
      <c r="V372" s="266"/>
      <c r="Z372" s="259"/>
      <c r="AA372" s="268"/>
      <c r="AB372" s="256"/>
      <c r="AC372" s="256"/>
      <c r="AD372" s="259"/>
      <c r="AE372" s="269"/>
      <c r="AF372" s="28"/>
      <c r="AG372" s="28"/>
      <c r="AH372" s="28"/>
      <c r="AI372" s="28"/>
      <c r="AJ372" s="28"/>
      <c r="AK372" s="261"/>
      <c r="AL372" s="261"/>
      <c r="AM372" s="261"/>
      <c r="AN372" s="270">
        <f t="shared" si="12"/>
        <v>0</v>
      </c>
      <c r="AO372" s="271"/>
      <c r="AP372" s="271"/>
      <c r="AQ372" s="271"/>
      <c r="AR372" s="272"/>
      <c r="AS372" s="272"/>
      <c r="AT372" s="273"/>
      <c r="AU372" s="273"/>
    </row>
    <row r="373" spans="1:47" x14ac:dyDescent="0.35">
      <c r="A373" s="23"/>
      <c r="B373" s="23"/>
      <c r="C373" s="257"/>
      <c r="D373" s="274"/>
      <c r="E373" s="23"/>
      <c r="F373" s="259"/>
      <c r="G373" s="260"/>
      <c r="H373" s="261"/>
      <c r="I373" s="262"/>
      <c r="J373" s="262"/>
      <c r="K373" s="262"/>
      <c r="L373" s="262"/>
      <c r="M373" s="262"/>
      <c r="N373" s="262"/>
      <c r="O373" s="263">
        <f t="shared" si="11"/>
        <v>0</v>
      </c>
      <c r="P373" s="264"/>
      <c r="Q373" s="265"/>
      <c r="R373" s="266"/>
      <c r="S373" s="266"/>
      <c r="T373" s="266"/>
      <c r="U373" s="266"/>
      <c r="V373" s="266"/>
      <c r="Z373" s="259"/>
      <c r="AA373" s="268"/>
      <c r="AB373" s="256"/>
      <c r="AC373" s="256"/>
      <c r="AD373" s="259"/>
      <c r="AE373" s="269"/>
      <c r="AF373" s="28"/>
      <c r="AG373" s="28"/>
      <c r="AH373" s="28"/>
      <c r="AI373" s="28"/>
      <c r="AJ373" s="28"/>
      <c r="AK373" s="261"/>
      <c r="AL373" s="261"/>
      <c r="AM373" s="261"/>
      <c r="AN373" s="270">
        <f t="shared" si="12"/>
        <v>0</v>
      </c>
      <c r="AO373" s="271"/>
      <c r="AP373" s="271"/>
      <c r="AQ373" s="271"/>
      <c r="AR373" s="272"/>
      <c r="AS373" s="272"/>
      <c r="AT373" s="273"/>
      <c r="AU373" s="273"/>
    </row>
    <row r="374" spans="1:47" x14ac:dyDescent="0.35">
      <c r="A374" s="23"/>
      <c r="B374" s="23"/>
      <c r="C374" s="257"/>
      <c r="D374" s="274"/>
      <c r="E374" s="23"/>
      <c r="F374" s="259"/>
      <c r="G374" s="260"/>
      <c r="H374" s="261"/>
      <c r="I374" s="262"/>
      <c r="J374" s="262"/>
      <c r="K374" s="262"/>
      <c r="L374" s="262"/>
      <c r="M374" s="262"/>
      <c r="N374" s="262"/>
      <c r="O374" s="263">
        <f t="shared" si="11"/>
        <v>0</v>
      </c>
      <c r="P374" s="264"/>
      <c r="Q374" s="265"/>
      <c r="R374" s="266"/>
      <c r="S374" s="266"/>
      <c r="T374" s="266"/>
      <c r="U374" s="266"/>
      <c r="V374" s="266"/>
      <c r="Z374" s="259"/>
      <c r="AA374" s="268"/>
      <c r="AB374" s="256"/>
      <c r="AC374" s="256"/>
      <c r="AD374" s="259"/>
      <c r="AE374" s="269"/>
      <c r="AF374" s="28"/>
      <c r="AG374" s="28"/>
      <c r="AH374" s="28"/>
      <c r="AI374" s="28"/>
      <c r="AJ374" s="28"/>
      <c r="AK374" s="261"/>
      <c r="AL374" s="261"/>
      <c r="AM374" s="261"/>
      <c r="AN374" s="270">
        <f t="shared" si="12"/>
        <v>0</v>
      </c>
      <c r="AO374" s="271"/>
      <c r="AP374" s="271"/>
      <c r="AQ374" s="271"/>
      <c r="AR374" s="272"/>
      <c r="AS374" s="272"/>
      <c r="AT374" s="273"/>
      <c r="AU374" s="273"/>
    </row>
    <row r="375" spans="1:47" x14ac:dyDescent="0.35">
      <c r="A375" s="23"/>
      <c r="B375" s="23"/>
      <c r="C375" s="257"/>
      <c r="D375" s="274"/>
      <c r="E375" s="23"/>
      <c r="F375" s="259"/>
      <c r="G375" s="260"/>
      <c r="H375" s="261"/>
      <c r="I375" s="262"/>
      <c r="J375" s="262"/>
      <c r="K375" s="262"/>
      <c r="L375" s="262"/>
      <c r="M375" s="262"/>
      <c r="N375" s="262"/>
      <c r="O375" s="263">
        <f t="shared" si="11"/>
        <v>0</v>
      </c>
      <c r="P375" s="264"/>
      <c r="Q375" s="265"/>
      <c r="R375" s="266"/>
      <c r="S375" s="266"/>
      <c r="T375" s="266"/>
      <c r="U375" s="266"/>
      <c r="V375" s="266"/>
      <c r="Z375" s="259"/>
      <c r="AA375" s="268"/>
      <c r="AB375" s="256"/>
      <c r="AC375" s="256"/>
      <c r="AD375" s="259"/>
      <c r="AE375" s="269"/>
      <c r="AF375" s="28"/>
      <c r="AG375" s="28"/>
      <c r="AH375" s="28"/>
      <c r="AI375" s="28"/>
      <c r="AJ375" s="28"/>
      <c r="AK375" s="261"/>
      <c r="AL375" s="261"/>
      <c r="AM375" s="261"/>
      <c r="AN375" s="270">
        <f t="shared" si="12"/>
        <v>0</v>
      </c>
      <c r="AO375" s="271"/>
      <c r="AP375" s="271"/>
      <c r="AQ375" s="271"/>
      <c r="AR375" s="272"/>
      <c r="AS375" s="272"/>
      <c r="AT375" s="273"/>
      <c r="AU375" s="273"/>
    </row>
    <row r="376" spans="1:47" x14ac:dyDescent="0.35">
      <c r="A376" s="23"/>
      <c r="B376" s="23"/>
      <c r="C376" s="257"/>
      <c r="D376" s="274"/>
      <c r="E376" s="23"/>
      <c r="F376" s="259"/>
      <c r="G376" s="260"/>
      <c r="H376" s="261"/>
      <c r="I376" s="262"/>
      <c r="J376" s="262"/>
      <c r="K376" s="262"/>
      <c r="L376" s="262"/>
      <c r="M376" s="262"/>
      <c r="N376" s="262"/>
      <c r="O376" s="263">
        <f t="shared" si="11"/>
        <v>0</v>
      </c>
      <c r="P376" s="264"/>
      <c r="Q376" s="265"/>
      <c r="R376" s="266"/>
      <c r="S376" s="266"/>
      <c r="T376" s="266"/>
      <c r="U376" s="266"/>
      <c r="V376" s="266"/>
      <c r="Z376" s="259"/>
      <c r="AA376" s="268"/>
      <c r="AB376" s="256"/>
      <c r="AC376" s="256"/>
      <c r="AD376" s="259"/>
      <c r="AE376" s="269"/>
      <c r="AF376" s="28"/>
      <c r="AG376" s="28"/>
      <c r="AH376" s="28"/>
      <c r="AI376" s="28"/>
      <c r="AJ376" s="28"/>
      <c r="AK376" s="261"/>
      <c r="AL376" s="261"/>
      <c r="AM376" s="261"/>
      <c r="AN376" s="270">
        <f t="shared" si="12"/>
        <v>0</v>
      </c>
      <c r="AO376" s="271"/>
      <c r="AP376" s="271"/>
      <c r="AQ376" s="271"/>
      <c r="AR376" s="272"/>
      <c r="AS376" s="272"/>
      <c r="AT376" s="273"/>
      <c r="AU376" s="273"/>
    </row>
    <row r="377" spans="1:47" x14ac:dyDescent="0.35">
      <c r="A377" s="23"/>
      <c r="B377" s="23"/>
      <c r="C377" s="257"/>
      <c r="D377" s="274"/>
      <c r="E377" s="23"/>
      <c r="F377" s="259"/>
      <c r="G377" s="260"/>
      <c r="H377" s="261"/>
      <c r="I377" s="262"/>
      <c r="J377" s="262"/>
      <c r="K377" s="262"/>
      <c r="L377" s="262"/>
      <c r="M377" s="262"/>
      <c r="N377" s="262"/>
      <c r="O377" s="263">
        <f t="shared" si="11"/>
        <v>0</v>
      </c>
      <c r="P377" s="264"/>
      <c r="Q377" s="265"/>
      <c r="R377" s="266"/>
      <c r="S377" s="266"/>
      <c r="T377" s="266"/>
      <c r="U377" s="266"/>
      <c r="V377" s="266"/>
      <c r="Z377" s="259"/>
      <c r="AA377" s="268"/>
      <c r="AB377" s="256"/>
      <c r="AC377" s="256"/>
      <c r="AD377" s="259"/>
      <c r="AE377" s="269"/>
      <c r="AF377" s="28"/>
      <c r="AG377" s="28"/>
      <c r="AH377" s="28"/>
      <c r="AI377" s="28"/>
      <c r="AJ377" s="28"/>
      <c r="AK377" s="261"/>
      <c r="AL377" s="261"/>
      <c r="AM377" s="261"/>
      <c r="AN377" s="270">
        <f t="shared" si="12"/>
        <v>0</v>
      </c>
      <c r="AO377" s="271"/>
      <c r="AP377" s="271"/>
      <c r="AQ377" s="271"/>
      <c r="AR377" s="272"/>
      <c r="AS377" s="272"/>
      <c r="AT377" s="273"/>
      <c r="AU377" s="273"/>
    </row>
    <row r="378" spans="1:47" x14ac:dyDescent="0.35">
      <c r="A378" s="23"/>
      <c r="B378" s="23"/>
      <c r="C378" s="257"/>
      <c r="D378" s="274"/>
      <c r="E378" s="23"/>
      <c r="F378" s="259"/>
      <c r="G378" s="260"/>
      <c r="H378" s="261"/>
      <c r="I378" s="262"/>
      <c r="J378" s="262"/>
      <c r="K378" s="262"/>
      <c r="L378" s="262"/>
      <c r="M378" s="262"/>
      <c r="N378" s="262"/>
      <c r="O378" s="263">
        <f t="shared" si="11"/>
        <v>0</v>
      </c>
      <c r="P378" s="264"/>
      <c r="Q378" s="265"/>
      <c r="R378" s="266"/>
      <c r="S378" s="266"/>
      <c r="T378" s="266"/>
      <c r="U378" s="266"/>
      <c r="V378" s="266"/>
      <c r="Z378" s="259"/>
      <c r="AA378" s="268"/>
      <c r="AB378" s="256"/>
      <c r="AC378" s="256"/>
      <c r="AD378" s="259"/>
      <c r="AE378" s="269"/>
      <c r="AF378" s="28"/>
      <c r="AG378" s="28"/>
      <c r="AH378" s="28"/>
      <c r="AI378" s="28"/>
      <c r="AJ378" s="28"/>
      <c r="AK378" s="261"/>
      <c r="AL378" s="261"/>
      <c r="AM378" s="261"/>
      <c r="AN378" s="270">
        <f t="shared" si="12"/>
        <v>0</v>
      </c>
      <c r="AO378" s="271"/>
      <c r="AP378" s="271"/>
      <c r="AQ378" s="271"/>
      <c r="AR378" s="272"/>
      <c r="AS378" s="272"/>
      <c r="AT378" s="273"/>
      <c r="AU378" s="273"/>
    </row>
    <row r="379" spans="1:47" x14ac:dyDescent="0.35">
      <c r="A379" s="23"/>
      <c r="B379" s="23"/>
      <c r="C379" s="257"/>
      <c r="D379" s="274"/>
      <c r="E379" s="23"/>
      <c r="F379" s="259"/>
      <c r="G379" s="260"/>
      <c r="H379" s="261"/>
      <c r="I379" s="262"/>
      <c r="J379" s="262"/>
      <c r="K379" s="262"/>
      <c r="L379" s="262"/>
      <c r="M379" s="262"/>
      <c r="N379" s="262"/>
      <c r="O379" s="263">
        <f t="shared" si="11"/>
        <v>0</v>
      </c>
      <c r="P379" s="264"/>
      <c r="Q379" s="265"/>
      <c r="R379" s="266"/>
      <c r="S379" s="266"/>
      <c r="T379" s="266"/>
      <c r="U379" s="266"/>
      <c r="V379" s="266"/>
      <c r="Z379" s="259"/>
      <c r="AA379" s="268"/>
      <c r="AB379" s="256"/>
      <c r="AC379" s="256"/>
      <c r="AD379" s="259"/>
      <c r="AE379" s="269"/>
      <c r="AF379" s="28"/>
      <c r="AG379" s="28"/>
      <c r="AH379" s="28"/>
      <c r="AI379" s="28"/>
      <c r="AJ379" s="28"/>
      <c r="AK379" s="261"/>
      <c r="AL379" s="261"/>
      <c r="AM379" s="261"/>
      <c r="AN379" s="270">
        <f t="shared" si="12"/>
        <v>0</v>
      </c>
      <c r="AO379" s="271"/>
      <c r="AP379" s="271"/>
      <c r="AQ379" s="271"/>
      <c r="AR379" s="272"/>
      <c r="AS379" s="272"/>
      <c r="AT379" s="273"/>
      <c r="AU379" s="273"/>
    </row>
    <row r="380" spans="1:47" x14ac:dyDescent="0.35">
      <c r="A380" s="23"/>
      <c r="B380" s="23"/>
      <c r="C380" s="257"/>
      <c r="D380" s="274"/>
      <c r="E380" s="23"/>
      <c r="F380" s="259"/>
      <c r="G380" s="260"/>
      <c r="H380" s="261"/>
      <c r="I380" s="262"/>
      <c r="J380" s="262"/>
      <c r="K380" s="262"/>
      <c r="L380" s="262"/>
      <c r="M380" s="262"/>
      <c r="N380" s="262"/>
      <c r="O380" s="263">
        <f t="shared" si="11"/>
        <v>0</v>
      </c>
      <c r="P380" s="264"/>
      <c r="Q380" s="265"/>
      <c r="R380" s="266"/>
      <c r="S380" s="266"/>
      <c r="T380" s="266"/>
      <c r="U380" s="266"/>
      <c r="V380" s="266"/>
      <c r="Z380" s="259"/>
      <c r="AA380" s="268"/>
      <c r="AB380" s="256"/>
      <c r="AC380" s="256"/>
      <c r="AD380" s="259"/>
      <c r="AE380" s="269"/>
      <c r="AF380" s="28"/>
      <c r="AG380" s="28"/>
      <c r="AH380" s="28"/>
      <c r="AI380" s="28"/>
      <c r="AJ380" s="28"/>
      <c r="AK380" s="261"/>
      <c r="AL380" s="261"/>
      <c r="AM380" s="261"/>
      <c r="AN380" s="270">
        <f t="shared" si="12"/>
        <v>0</v>
      </c>
      <c r="AO380" s="271"/>
      <c r="AP380" s="271"/>
      <c r="AQ380" s="271"/>
      <c r="AR380" s="272"/>
      <c r="AS380" s="272"/>
      <c r="AT380" s="273"/>
      <c r="AU380" s="273"/>
    </row>
    <row r="381" spans="1:47" x14ac:dyDescent="0.35">
      <c r="A381" s="23"/>
      <c r="B381" s="23"/>
      <c r="C381" s="257"/>
      <c r="D381" s="274"/>
      <c r="E381" s="23"/>
      <c r="F381" s="259"/>
      <c r="G381" s="260"/>
      <c r="H381" s="261"/>
      <c r="I381" s="262"/>
      <c r="J381" s="262"/>
      <c r="K381" s="262"/>
      <c r="L381" s="262"/>
      <c r="M381" s="262"/>
      <c r="N381" s="262"/>
      <c r="O381" s="263">
        <f t="shared" si="11"/>
        <v>0</v>
      </c>
      <c r="P381" s="264"/>
      <c r="Q381" s="265"/>
      <c r="R381" s="266"/>
      <c r="S381" s="266"/>
      <c r="T381" s="266"/>
      <c r="U381" s="266"/>
      <c r="V381" s="266"/>
      <c r="Z381" s="259"/>
      <c r="AA381" s="268"/>
      <c r="AB381" s="256"/>
      <c r="AC381" s="256"/>
      <c r="AD381" s="259"/>
      <c r="AE381" s="269"/>
      <c r="AF381" s="28"/>
      <c r="AG381" s="28"/>
      <c r="AH381" s="28"/>
      <c r="AI381" s="28"/>
      <c r="AJ381" s="28"/>
      <c r="AK381" s="261"/>
      <c r="AL381" s="261"/>
      <c r="AM381" s="261"/>
      <c r="AN381" s="270">
        <f t="shared" si="12"/>
        <v>0</v>
      </c>
      <c r="AO381" s="271"/>
      <c r="AP381" s="271"/>
      <c r="AQ381" s="271"/>
      <c r="AR381" s="272"/>
      <c r="AS381" s="272"/>
      <c r="AT381" s="273"/>
      <c r="AU381" s="273"/>
    </row>
    <row r="382" spans="1:47" x14ac:dyDescent="0.35">
      <c r="A382" s="23"/>
      <c r="B382" s="23"/>
      <c r="C382" s="257"/>
      <c r="D382" s="274"/>
      <c r="E382" s="23"/>
      <c r="F382" s="259"/>
      <c r="G382" s="260"/>
      <c r="H382" s="261"/>
      <c r="I382" s="262"/>
      <c r="J382" s="262"/>
      <c r="K382" s="262"/>
      <c r="L382" s="262"/>
      <c r="M382" s="262"/>
      <c r="N382" s="262"/>
      <c r="O382" s="263">
        <f t="shared" si="11"/>
        <v>0</v>
      </c>
      <c r="P382" s="264"/>
      <c r="Q382" s="265"/>
      <c r="R382" s="266"/>
      <c r="S382" s="266"/>
      <c r="T382" s="266"/>
      <c r="U382" s="266"/>
      <c r="V382" s="266"/>
      <c r="Z382" s="259"/>
      <c r="AA382" s="268"/>
      <c r="AB382" s="256"/>
      <c r="AC382" s="256"/>
      <c r="AD382" s="259"/>
      <c r="AE382" s="269"/>
      <c r="AF382" s="28"/>
      <c r="AG382" s="28"/>
      <c r="AH382" s="28"/>
      <c r="AI382" s="28"/>
      <c r="AJ382" s="28"/>
      <c r="AK382" s="261"/>
      <c r="AL382" s="261"/>
      <c r="AM382" s="261"/>
      <c r="AN382" s="270">
        <f t="shared" si="12"/>
        <v>0</v>
      </c>
      <c r="AO382" s="271"/>
      <c r="AP382" s="271"/>
      <c r="AQ382" s="271"/>
      <c r="AR382" s="272"/>
      <c r="AS382" s="272"/>
      <c r="AT382" s="273"/>
      <c r="AU382" s="273"/>
    </row>
    <row r="383" spans="1:47" x14ac:dyDescent="0.35">
      <c r="A383" s="23"/>
      <c r="B383" s="23"/>
      <c r="C383" s="257"/>
      <c r="D383" s="274"/>
      <c r="E383" s="23"/>
      <c r="F383" s="259"/>
      <c r="G383" s="260"/>
      <c r="H383" s="261"/>
      <c r="I383" s="262"/>
      <c r="J383" s="262"/>
      <c r="K383" s="262"/>
      <c r="L383" s="262"/>
      <c r="M383" s="262"/>
      <c r="N383" s="262"/>
      <c r="O383" s="263">
        <f t="shared" si="11"/>
        <v>0</v>
      </c>
      <c r="P383" s="264"/>
      <c r="Q383" s="265"/>
      <c r="R383" s="266"/>
      <c r="S383" s="266"/>
      <c r="T383" s="266"/>
      <c r="U383" s="266"/>
      <c r="V383" s="266"/>
      <c r="Z383" s="259"/>
      <c r="AA383" s="268"/>
      <c r="AB383" s="256"/>
      <c r="AC383" s="256"/>
      <c r="AD383" s="259"/>
      <c r="AE383" s="269"/>
      <c r="AF383" s="28"/>
      <c r="AG383" s="28"/>
      <c r="AH383" s="28"/>
      <c r="AI383" s="28"/>
      <c r="AJ383" s="28"/>
      <c r="AK383" s="261"/>
      <c r="AL383" s="261"/>
      <c r="AM383" s="261"/>
      <c r="AN383" s="270">
        <f t="shared" si="12"/>
        <v>0</v>
      </c>
      <c r="AO383" s="271"/>
      <c r="AP383" s="271"/>
      <c r="AQ383" s="271"/>
      <c r="AR383" s="272"/>
      <c r="AS383" s="272"/>
      <c r="AT383" s="273"/>
      <c r="AU383" s="273"/>
    </row>
    <row r="384" spans="1:47" x14ac:dyDescent="0.35">
      <c r="A384" s="23"/>
      <c r="B384" s="23"/>
      <c r="C384" s="257"/>
      <c r="D384" s="274"/>
      <c r="E384" s="23"/>
      <c r="F384" s="259"/>
      <c r="G384" s="260"/>
      <c r="H384" s="261"/>
      <c r="I384" s="262"/>
      <c r="J384" s="262"/>
      <c r="K384" s="262"/>
      <c r="L384" s="262"/>
      <c r="M384" s="262"/>
      <c r="N384" s="262"/>
      <c r="O384" s="263">
        <f t="shared" si="11"/>
        <v>0</v>
      </c>
      <c r="P384" s="264"/>
      <c r="Q384" s="265"/>
      <c r="R384" s="266"/>
      <c r="S384" s="266"/>
      <c r="T384" s="266"/>
      <c r="U384" s="266"/>
      <c r="V384" s="266"/>
      <c r="Z384" s="259"/>
      <c r="AA384" s="268"/>
      <c r="AB384" s="256"/>
      <c r="AC384" s="256"/>
      <c r="AD384" s="259"/>
      <c r="AE384" s="269"/>
      <c r="AF384" s="28"/>
      <c r="AG384" s="28"/>
      <c r="AH384" s="28"/>
      <c r="AI384" s="28"/>
      <c r="AJ384" s="28"/>
      <c r="AK384" s="261"/>
      <c r="AL384" s="261"/>
      <c r="AM384" s="261"/>
      <c r="AN384" s="270">
        <f t="shared" si="12"/>
        <v>0</v>
      </c>
      <c r="AO384" s="271"/>
      <c r="AP384" s="271"/>
      <c r="AQ384" s="271"/>
      <c r="AR384" s="272"/>
      <c r="AS384" s="272"/>
      <c r="AT384" s="273"/>
      <c r="AU384" s="273"/>
    </row>
    <row r="385" spans="1:47" x14ac:dyDescent="0.35">
      <c r="A385" s="23"/>
      <c r="B385" s="23"/>
      <c r="C385" s="257"/>
      <c r="D385" s="274"/>
      <c r="E385" s="23"/>
      <c r="F385" s="259"/>
      <c r="G385" s="260"/>
      <c r="H385" s="261"/>
      <c r="I385" s="262"/>
      <c r="J385" s="262"/>
      <c r="K385" s="262"/>
      <c r="L385" s="262"/>
      <c r="M385" s="262"/>
      <c r="N385" s="262"/>
      <c r="O385" s="263">
        <f t="shared" si="11"/>
        <v>0</v>
      </c>
      <c r="P385" s="264"/>
      <c r="Q385" s="265"/>
      <c r="R385" s="266"/>
      <c r="S385" s="266"/>
      <c r="T385" s="266"/>
      <c r="U385" s="266"/>
      <c r="V385" s="266"/>
      <c r="Z385" s="259"/>
      <c r="AA385" s="268"/>
      <c r="AB385" s="256"/>
      <c r="AC385" s="256"/>
      <c r="AD385" s="259"/>
      <c r="AE385" s="269"/>
      <c r="AF385" s="28"/>
      <c r="AG385" s="28"/>
      <c r="AH385" s="28"/>
      <c r="AI385" s="28"/>
      <c r="AJ385" s="28"/>
      <c r="AK385" s="261"/>
      <c r="AL385" s="261"/>
      <c r="AM385" s="261"/>
      <c r="AN385" s="270">
        <f t="shared" si="12"/>
        <v>0</v>
      </c>
      <c r="AO385" s="271"/>
      <c r="AP385" s="271"/>
      <c r="AQ385" s="271"/>
      <c r="AR385" s="272"/>
      <c r="AS385" s="272"/>
      <c r="AT385" s="273"/>
      <c r="AU385" s="273"/>
    </row>
    <row r="386" spans="1:47" x14ac:dyDescent="0.35">
      <c r="A386" s="23"/>
      <c r="B386" s="23"/>
      <c r="C386" s="257"/>
      <c r="D386" s="274"/>
      <c r="E386" s="23"/>
      <c r="F386" s="259"/>
      <c r="G386" s="260"/>
      <c r="H386" s="261"/>
      <c r="I386" s="262"/>
      <c r="J386" s="262"/>
      <c r="K386" s="262"/>
      <c r="L386" s="262"/>
      <c r="M386" s="262"/>
      <c r="N386" s="262"/>
      <c r="O386" s="263">
        <f t="shared" si="11"/>
        <v>0</v>
      </c>
      <c r="P386" s="264"/>
      <c r="Q386" s="265"/>
      <c r="R386" s="266"/>
      <c r="S386" s="266"/>
      <c r="T386" s="266"/>
      <c r="U386" s="266"/>
      <c r="V386" s="266"/>
      <c r="Z386" s="259"/>
      <c r="AA386" s="268"/>
      <c r="AB386" s="256"/>
      <c r="AC386" s="256"/>
      <c r="AD386" s="259"/>
      <c r="AE386" s="269"/>
      <c r="AF386" s="28"/>
      <c r="AG386" s="28"/>
      <c r="AH386" s="28"/>
      <c r="AI386" s="28"/>
      <c r="AJ386" s="28"/>
      <c r="AK386" s="261"/>
      <c r="AL386" s="261"/>
      <c r="AM386" s="261"/>
      <c r="AN386" s="270">
        <f t="shared" si="12"/>
        <v>0</v>
      </c>
      <c r="AO386" s="271"/>
      <c r="AP386" s="271"/>
      <c r="AQ386" s="271"/>
      <c r="AR386" s="272"/>
      <c r="AS386" s="272"/>
      <c r="AT386" s="273"/>
      <c r="AU386" s="273"/>
    </row>
    <row r="387" spans="1:47" x14ac:dyDescent="0.35">
      <c r="A387" s="23"/>
      <c r="B387" s="23"/>
      <c r="C387" s="257"/>
      <c r="D387" s="274"/>
      <c r="E387" s="23"/>
      <c r="F387" s="259"/>
      <c r="G387" s="260"/>
      <c r="H387" s="261"/>
      <c r="I387" s="262"/>
      <c r="J387" s="262"/>
      <c r="K387" s="262"/>
      <c r="L387" s="262"/>
      <c r="M387" s="262"/>
      <c r="N387" s="262"/>
      <c r="O387" s="263">
        <f t="shared" si="11"/>
        <v>0</v>
      </c>
      <c r="P387" s="264"/>
      <c r="Q387" s="265"/>
      <c r="R387" s="266"/>
      <c r="S387" s="266"/>
      <c r="T387" s="266"/>
      <c r="U387" s="266"/>
      <c r="V387" s="266"/>
      <c r="Z387" s="259"/>
      <c r="AA387" s="268"/>
      <c r="AB387" s="256"/>
      <c r="AC387" s="256"/>
      <c r="AD387" s="259"/>
      <c r="AE387" s="269"/>
      <c r="AF387" s="28"/>
      <c r="AG387" s="28"/>
      <c r="AH387" s="28"/>
      <c r="AI387" s="28"/>
      <c r="AJ387" s="28"/>
      <c r="AK387" s="261"/>
      <c r="AL387" s="261"/>
      <c r="AM387" s="261"/>
      <c r="AN387" s="270">
        <f t="shared" si="12"/>
        <v>0</v>
      </c>
      <c r="AO387" s="271"/>
      <c r="AP387" s="271"/>
      <c r="AQ387" s="271"/>
      <c r="AR387" s="272"/>
      <c r="AS387" s="272"/>
      <c r="AT387" s="273"/>
      <c r="AU387" s="273"/>
    </row>
    <row r="388" spans="1:47" x14ac:dyDescent="0.35">
      <c r="A388" s="23"/>
      <c r="B388" s="23"/>
      <c r="C388" s="257"/>
      <c r="D388" s="274"/>
      <c r="E388" s="23"/>
      <c r="F388" s="259"/>
      <c r="G388" s="260"/>
      <c r="H388" s="261"/>
      <c r="I388" s="262"/>
      <c r="J388" s="262"/>
      <c r="K388" s="262"/>
      <c r="L388" s="262"/>
      <c r="M388" s="262"/>
      <c r="N388" s="262"/>
      <c r="O388" s="263">
        <f t="shared" si="11"/>
        <v>0</v>
      </c>
      <c r="P388" s="264"/>
      <c r="Q388" s="265"/>
      <c r="R388" s="266"/>
      <c r="S388" s="266"/>
      <c r="T388" s="266"/>
      <c r="U388" s="266"/>
      <c r="V388" s="266"/>
      <c r="Z388" s="259"/>
      <c r="AA388" s="268"/>
      <c r="AB388" s="256"/>
      <c r="AC388" s="256"/>
      <c r="AD388" s="259"/>
      <c r="AE388" s="269"/>
      <c r="AF388" s="28"/>
      <c r="AG388" s="28"/>
      <c r="AH388" s="28"/>
      <c r="AI388" s="28"/>
      <c r="AJ388" s="28"/>
      <c r="AK388" s="261"/>
      <c r="AL388" s="261"/>
      <c r="AM388" s="261"/>
      <c r="AN388" s="270">
        <f t="shared" si="12"/>
        <v>0</v>
      </c>
      <c r="AO388" s="271"/>
      <c r="AP388" s="271"/>
      <c r="AQ388" s="271"/>
      <c r="AR388" s="272"/>
      <c r="AS388" s="272"/>
      <c r="AT388" s="273"/>
      <c r="AU388" s="273"/>
    </row>
    <row r="389" spans="1:47" x14ac:dyDescent="0.35">
      <c r="A389" s="23"/>
      <c r="B389" s="23"/>
      <c r="C389" s="257"/>
      <c r="D389" s="274"/>
      <c r="E389" s="23"/>
      <c r="F389" s="259"/>
      <c r="G389" s="260"/>
      <c r="H389" s="261"/>
      <c r="I389" s="262"/>
      <c r="J389" s="262"/>
      <c r="K389" s="262"/>
      <c r="L389" s="262"/>
      <c r="M389" s="262"/>
      <c r="N389" s="262"/>
      <c r="O389" s="263">
        <f t="shared" ref="O389:O452" si="13">SUM(H389:N389)</f>
        <v>0</v>
      </c>
      <c r="P389" s="264"/>
      <c r="Q389" s="265"/>
      <c r="R389" s="266"/>
      <c r="S389" s="266"/>
      <c r="T389" s="266"/>
      <c r="U389" s="266"/>
      <c r="V389" s="266"/>
      <c r="Z389" s="259"/>
      <c r="AA389" s="268"/>
      <c r="AB389" s="256"/>
      <c r="AC389" s="256"/>
      <c r="AD389" s="259"/>
      <c r="AE389" s="269"/>
      <c r="AF389" s="28"/>
      <c r="AG389" s="28"/>
      <c r="AH389" s="28"/>
      <c r="AI389" s="28"/>
      <c r="AJ389" s="28"/>
      <c r="AK389" s="261"/>
      <c r="AL389" s="261"/>
      <c r="AM389" s="261"/>
      <c r="AN389" s="270">
        <f t="shared" ref="AN389:AN452" si="14">SUM(Z389:AM389)</f>
        <v>0</v>
      </c>
      <c r="AO389" s="271"/>
      <c r="AP389" s="271"/>
      <c r="AQ389" s="271"/>
      <c r="AR389" s="272"/>
      <c r="AS389" s="272"/>
      <c r="AT389" s="273"/>
      <c r="AU389" s="273"/>
    </row>
    <row r="390" spans="1:47" x14ac:dyDescent="0.35">
      <c r="A390" s="23"/>
      <c r="B390" s="23"/>
      <c r="C390" s="257"/>
      <c r="D390" s="274"/>
      <c r="E390" s="23"/>
      <c r="F390" s="259"/>
      <c r="G390" s="260"/>
      <c r="H390" s="261"/>
      <c r="I390" s="262"/>
      <c r="J390" s="262"/>
      <c r="K390" s="262"/>
      <c r="L390" s="262"/>
      <c r="M390" s="262"/>
      <c r="N390" s="262"/>
      <c r="O390" s="263">
        <f t="shared" si="13"/>
        <v>0</v>
      </c>
      <c r="P390" s="264"/>
      <c r="Q390" s="265"/>
      <c r="R390" s="266"/>
      <c r="S390" s="266"/>
      <c r="T390" s="266"/>
      <c r="U390" s="266"/>
      <c r="V390" s="266"/>
      <c r="Z390" s="259"/>
      <c r="AA390" s="268"/>
      <c r="AB390" s="256"/>
      <c r="AC390" s="256"/>
      <c r="AD390" s="259"/>
      <c r="AE390" s="269"/>
      <c r="AF390" s="28"/>
      <c r="AG390" s="28"/>
      <c r="AH390" s="28"/>
      <c r="AI390" s="28"/>
      <c r="AJ390" s="28"/>
      <c r="AK390" s="261"/>
      <c r="AL390" s="261"/>
      <c r="AM390" s="261"/>
      <c r="AN390" s="270">
        <f t="shared" si="14"/>
        <v>0</v>
      </c>
      <c r="AO390" s="271"/>
      <c r="AP390" s="271"/>
      <c r="AQ390" s="271"/>
      <c r="AR390" s="272"/>
      <c r="AS390" s="272"/>
      <c r="AT390" s="273"/>
      <c r="AU390" s="273"/>
    </row>
    <row r="391" spans="1:47" x14ac:dyDescent="0.35">
      <c r="A391" s="23"/>
      <c r="B391" s="23"/>
      <c r="C391" s="257"/>
      <c r="D391" s="274"/>
      <c r="E391" s="23"/>
      <c r="F391" s="259"/>
      <c r="G391" s="260"/>
      <c r="H391" s="261"/>
      <c r="I391" s="262"/>
      <c r="J391" s="262"/>
      <c r="K391" s="262"/>
      <c r="L391" s="262"/>
      <c r="M391" s="262"/>
      <c r="N391" s="262"/>
      <c r="O391" s="263">
        <f t="shared" si="13"/>
        <v>0</v>
      </c>
      <c r="P391" s="264"/>
      <c r="Q391" s="265"/>
      <c r="R391" s="266"/>
      <c r="S391" s="266"/>
      <c r="T391" s="266"/>
      <c r="U391" s="266"/>
      <c r="V391" s="266"/>
      <c r="Z391" s="259"/>
      <c r="AA391" s="268"/>
      <c r="AB391" s="256"/>
      <c r="AC391" s="256"/>
      <c r="AD391" s="259"/>
      <c r="AE391" s="269"/>
      <c r="AF391" s="28"/>
      <c r="AG391" s="28"/>
      <c r="AH391" s="28"/>
      <c r="AI391" s="28"/>
      <c r="AJ391" s="28"/>
      <c r="AK391" s="261"/>
      <c r="AL391" s="261"/>
      <c r="AM391" s="261"/>
      <c r="AN391" s="270">
        <f t="shared" si="14"/>
        <v>0</v>
      </c>
      <c r="AO391" s="271"/>
      <c r="AP391" s="271"/>
      <c r="AQ391" s="271"/>
      <c r="AR391" s="272"/>
      <c r="AS391" s="272"/>
      <c r="AT391" s="273"/>
      <c r="AU391" s="273"/>
    </row>
    <row r="392" spans="1:47" x14ac:dyDescent="0.35">
      <c r="A392" s="23"/>
      <c r="B392" s="23"/>
      <c r="C392" s="257"/>
      <c r="D392" s="274"/>
      <c r="E392" s="23"/>
      <c r="F392" s="259"/>
      <c r="G392" s="260"/>
      <c r="H392" s="261"/>
      <c r="I392" s="262"/>
      <c r="J392" s="262"/>
      <c r="K392" s="262"/>
      <c r="L392" s="262"/>
      <c r="M392" s="262"/>
      <c r="N392" s="262"/>
      <c r="O392" s="263">
        <f t="shared" si="13"/>
        <v>0</v>
      </c>
      <c r="P392" s="264"/>
      <c r="Q392" s="265"/>
      <c r="R392" s="266"/>
      <c r="S392" s="266"/>
      <c r="T392" s="266"/>
      <c r="U392" s="266"/>
      <c r="V392" s="266"/>
      <c r="Z392" s="259"/>
      <c r="AA392" s="268"/>
      <c r="AB392" s="256"/>
      <c r="AC392" s="256"/>
      <c r="AD392" s="259"/>
      <c r="AE392" s="269"/>
      <c r="AF392" s="28"/>
      <c r="AG392" s="28"/>
      <c r="AH392" s="28"/>
      <c r="AI392" s="28"/>
      <c r="AJ392" s="28"/>
      <c r="AK392" s="261"/>
      <c r="AL392" s="261"/>
      <c r="AM392" s="261"/>
      <c r="AN392" s="270">
        <f t="shared" si="14"/>
        <v>0</v>
      </c>
      <c r="AO392" s="271"/>
      <c r="AP392" s="271"/>
      <c r="AQ392" s="271"/>
      <c r="AR392" s="272"/>
      <c r="AS392" s="272"/>
      <c r="AT392" s="273"/>
      <c r="AU392" s="273"/>
    </row>
    <row r="393" spans="1:47" x14ac:dyDescent="0.35">
      <c r="A393" s="23"/>
      <c r="B393" s="23"/>
      <c r="C393" s="257"/>
      <c r="D393" s="274"/>
      <c r="E393" s="23"/>
      <c r="F393" s="259"/>
      <c r="G393" s="260"/>
      <c r="H393" s="261"/>
      <c r="I393" s="262"/>
      <c r="J393" s="262"/>
      <c r="K393" s="262"/>
      <c r="L393" s="262"/>
      <c r="M393" s="262"/>
      <c r="N393" s="262"/>
      <c r="O393" s="263">
        <f t="shared" si="13"/>
        <v>0</v>
      </c>
      <c r="P393" s="264"/>
      <c r="Q393" s="265"/>
      <c r="R393" s="266"/>
      <c r="S393" s="266"/>
      <c r="T393" s="266"/>
      <c r="U393" s="266"/>
      <c r="V393" s="266"/>
      <c r="Z393" s="259"/>
      <c r="AA393" s="268"/>
      <c r="AB393" s="256"/>
      <c r="AC393" s="256"/>
      <c r="AD393" s="259"/>
      <c r="AE393" s="269"/>
      <c r="AF393" s="28"/>
      <c r="AG393" s="28"/>
      <c r="AH393" s="28"/>
      <c r="AI393" s="28"/>
      <c r="AJ393" s="28"/>
      <c r="AK393" s="261"/>
      <c r="AL393" s="261"/>
      <c r="AM393" s="261"/>
      <c r="AN393" s="270">
        <f t="shared" si="14"/>
        <v>0</v>
      </c>
      <c r="AO393" s="271"/>
      <c r="AP393" s="271"/>
      <c r="AQ393" s="271"/>
      <c r="AR393" s="272"/>
      <c r="AS393" s="272"/>
      <c r="AT393" s="273"/>
      <c r="AU393" s="273"/>
    </row>
    <row r="394" spans="1:47" x14ac:dyDescent="0.35">
      <c r="A394" s="23"/>
      <c r="B394" s="23"/>
      <c r="C394" s="257"/>
      <c r="D394" s="274"/>
      <c r="E394" s="23"/>
      <c r="F394" s="259"/>
      <c r="G394" s="260"/>
      <c r="H394" s="261"/>
      <c r="I394" s="262"/>
      <c r="J394" s="262"/>
      <c r="K394" s="262"/>
      <c r="L394" s="262"/>
      <c r="M394" s="262"/>
      <c r="N394" s="262"/>
      <c r="O394" s="263">
        <f t="shared" si="13"/>
        <v>0</v>
      </c>
      <c r="P394" s="264"/>
      <c r="Q394" s="265"/>
      <c r="R394" s="266"/>
      <c r="S394" s="266"/>
      <c r="T394" s="266"/>
      <c r="U394" s="266"/>
      <c r="V394" s="266"/>
      <c r="Z394" s="259"/>
      <c r="AA394" s="268"/>
      <c r="AB394" s="256"/>
      <c r="AC394" s="256"/>
      <c r="AD394" s="259"/>
      <c r="AE394" s="269"/>
      <c r="AF394" s="28"/>
      <c r="AG394" s="28"/>
      <c r="AH394" s="28"/>
      <c r="AI394" s="28"/>
      <c r="AJ394" s="28"/>
      <c r="AK394" s="261"/>
      <c r="AL394" s="261"/>
      <c r="AM394" s="261"/>
      <c r="AN394" s="270">
        <f t="shared" si="14"/>
        <v>0</v>
      </c>
      <c r="AO394" s="271"/>
      <c r="AP394" s="271"/>
      <c r="AQ394" s="271"/>
      <c r="AR394" s="272"/>
      <c r="AS394" s="272"/>
      <c r="AT394" s="273"/>
      <c r="AU394" s="273"/>
    </row>
    <row r="395" spans="1:47" x14ac:dyDescent="0.35">
      <c r="A395" s="23"/>
      <c r="B395" s="23"/>
      <c r="C395" s="257"/>
      <c r="D395" s="274"/>
      <c r="E395" s="23"/>
      <c r="F395" s="259"/>
      <c r="G395" s="260"/>
      <c r="H395" s="261"/>
      <c r="I395" s="262"/>
      <c r="J395" s="262"/>
      <c r="K395" s="262"/>
      <c r="L395" s="262"/>
      <c r="M395" s="262"/>
      <c r="N395" s="262"/>
      <c r="O395" s="263">
        <f t="shared" si="13"/>
        <v>0</v>
      </c>
      <c r="P395" s="264"/>
      <c r="Q395" s="265"/>
      <c r="R395" s="266"/>
      <c r="S395" s="266"/>
      <c r="T395" s="266"/>
      <c r="U395" s="266"/>
      <c r="V395" s="266"/>
      <c r="Z395" s="259"/>
      <c r="AA395" s="268"/>
      <c r="AB395" s="256"/>
      <c r="AC395" s="256"/>
      <c r="AD395" s="259"/>
      <c r="AE395" s="269"/>
      <c r="AF395" s="28"/>
      <c r="AG395" s="28"/>
      <c r="AH395" s="28"/>
      <c r="AI395" s="28"/>
      <c r="AJ395" s="28"/>
      <c r="AK395" s="261"/>
      <c r="AL395" s="261"/>
      <c r="AM395" s="261"/>
      <c r="AN395" s="270">
        <f t="shared" si="14"/>
        <v>0</v>
      </c>
      <c r="AO395" s="271"/>
      <c r="AP395" s="271"/>
      <c r="AQ395" s="271"/>
      <c r="AR395" s="272"/>
      <c r="AS395" s="272"/>
      <c r="AT395" s="273"/>
      <c r="AU395" s="273"/>
    </row>
    <row r="396" spans="1:47" x14ac:dyDescent="0.35">
      <c r="A396" s="23"/>
      <c r="B396" s="23"/>
      <c r="C396" s="257"/>
      <c r="D396" s="274"/>
      <c r="E396" s="23"/>
      <c r="F396" s="259"/>
      <c r="G396" s="260"/>
      <c r="H396" s="261"/>
      <c r="I396" s="262"/>
      <c r="J396" s="262"/>
      <c r="K396" s="262"/>
      <c r="L396" s="262"/>
      <c r="M396" s="262"/>
      <c r="N396" s="262"/>
      <c r="O396" s="263">
        <f t="shared" si="13"/>
        <v>0</v>
      </c>
      <c r="P396" s="264"/>
      <c r="Q396" s="265"/>
      <c r="R396" s="266"/>
      <c r="S396" s="266"/>
      <c r="T396" s="266"/>
      <c r="U396" s="266"/>
      <c r="V396" s="266"/>
      <c r="Z396" s="259"/>
      <c r="AA396" s="268"/>
      <c r="AB396" s="256"/>
      <c r="AC396" s="256"/>
      <c r="AD396" s="259"/>
      <c r="AE396" s="269"/>
      <c r="AF396" s="28"/>
      <c r="AG396" s="28"/>
      <c r="AH396" s="28"/>
      <c r="AI396" s="28"/>
      <c r="AJ396" s="28"/>
      <c r="AK396" s="261"/>
      <c r="AL396" s="261"/>
      <c r="AM396" s="261"/>
      <c r="AN396" s="270">
        <f t="shared" si="14"/>
        <v>0</v>
      </c>
      <c r="AO396" s="271"/>
      <c r="AP396" s="271"/>
      <c r="AQ396" s="271"/>
      <c r="AR396" s="272"/>
      <c r="AS396" s="272"/>
      <c r="AT396" s="273"/>
      <c r="AU396" s="273"/>
    </row>
    <row r="397" spans="1:47" x14ac:dyDescent="0.35">
      <c r="A397" s="23"/>
      <c r="B397" s="23"/>
      <c r="C397" s="257"/>
      <c r="D397" s="274"/>
      <c r="E397" s="23"/>
      <c r="F397" s="259"/>
      <c r="G397" s="260"/>
      <c r="H397" s="261"/>
      <c r="I397" s="262"/>
      <c r="J397" s="262"/>
      <c r="K397" s="262"/>
      <c r="L397" s="262"/>
      <c r="M397" s="262"/>
      <c r="N397" s="262"/>
      <c r="O397" s="263">
        <f t="shared" si="13"/>
        <v>0</v>
      </c>
      <c r="P397" s="264"/>
      <c r="Q397" s="265"/>
      <c r="R397" s="266"/>
      <c r="S397" s="266"/>
      <c r="T397" s="266"/>
      <c r="U397" s="266"/>
      <c r="V397" s="266"/>
      <c r="Z397" s="259"/>
      <c r="AA397" s="268"/>
      <c r="AB397" s="256"/>
      <c r="AC397" s="256"/>
      <c r="AD397" s="259"/>
      <c r="AE397" s="269"/>
      <c r="AF397" s="28"/>
      <c r="AG397" s="28"/>
      <c r="AH397" s="28"/>
      <c r="AI397" s="28"/>
      <c r="AJ397" s="28"/>
      <c r="AK397" s="261"/>
      <c r="AL397" s="261"/>
      <c r="AM397" s="261"/>
      <c r="AN397" s="270">
        <f t="shared" si="14"/>
        <v>0</v>
      </c>
      <c r="AO397" s="271"/>
      <c r="AP397" s="271"/>
      <c r="AQ397" s="271"/>
      <c r="AR397" s="272"/>
      <c r="AS397" s="272"/>
      <c r="AT397" s="273"/>
      <c r="AU397" s="273"/>
    </row>
    <row r="398" spans="1:47" x14ac:dyDescent="0.35">
      <c r="A398" s="23"/>
      <c r="B398" s="23"/>
      <c r="C398" s="257"/>
      <c r="D398" s="274"/>
      <c r="E398" s="23"/>
      <c r="F398" s="259"/>
      <c r="G398" s="260"/>
      <c r="H398" s="261"/>
      <c r="I398" s="262"/>
      <c r="J398" s="262"/>
      <c r="K398" s="262"/>
      <c r="L398" s="262"/>
      <c r="M398" s="262"/>
      <c r="N398" s="262"/>
      <c r="O398" s="263">
        <f t="shared" si="13"/>
        <v>0</v>
      </c>
      <c r="P398" s="264"/>
      <c r="Q398" s="265"/>
      <c r="R398" s="266"/>
      <c r="S398" s="266"/>
      <c r="T398" s="266"/>
      <c r="U398" s="266"/>
      <c r="V398" s="266"/>
      <c r="Z398" s="259"/>
      <c r="AA398" s="268"/>
      <c r="AB398" s="256"/>
      <c r="AC398" s="256"/>
      <c r="AD398" s="259"/>
      <c r="AE398" s="269"/>
      <c r="AF398" s="28"/>
      <c r="AG398" s="28"/>
      <c r="AH398" s="28"/>
      <c r="AI398" s="28"/>
      <c r="AJ398" s="28"/>
      <c r="AK398" s="261"/>
      <c r="AL398" s="261"/>
      <c r="AM398" s="261"/>
      <c r="AN398" s="270">
        <f t="shared" si="14"/>
        <v>0</v>
      </c>
      <c r="AO398" s="271"/>
      <c r="AP398" s="271"/>
      <c r="AQ398" s="271"/>
      <c r="AR398" s="272"/>
      <c r="AS398" s="272"/>
      <c r="AT398" s="273"/>
      <c r="AU398" s="273"/>
    </row>
    <row r="399" spans="1:47" x14ac:dyDescent="0.35">
      <c r="A399" s="23"/>
      <c r="B399" s="23"/>
      <c r="C399" s="257"/>
      <c r="D399" s="274"/>
      <c r="E399" s="23"/>
      <c r="F399" s="259"/>
      <c r="G399" s="260"/>
      <c r="H399" s="261"/>
      <c r="I399" s="262"/>
      <c r="J399" s="262"/>
      <c r="K399" s="262"/>
      <c r="L399" s="262"/>
      <c r="M399" s="262"/>
      <c r="N399" s="262"/>
      <c r="O399" s="263">
        <f t="shared" si="13"/>
        <v>0</v>
      </c>
      <c r="P399" s="264"/>
      <c r="Q399" s="265"/>
      <c r="R399" s="266"/>
      <c r="S399" s="266"/>
      <c r="T399" s="266"/>
      <c r="U399" s="266"/>
      <c r="V399" s="266"/>
      <c r="Z399" s="259"/>
      <c r="AA399" s="268"/>
      <c r="AB399" s="256"/>
      <c r="AC399" s="256"/>
      <c r="AD399" s="259"/>
      <c r="AE399" s="269"/>
      <c r="AF399" s="28"/>
      <c r="AG399" s="28"/>
      <c r="AH399" s="28"/>
      <c r="AI399" s="28"/>
      <c r="AJ399" s="28"/>
      <c r="AK399" s="261"/>
      <c r="AL399" s="261"/>
      <c r="AM399" s="261"/>
      <c r="AN399" s="270">
        <f t="shared" si="14"/>
        <v>0</v>
      </c>
      <c r="AO399" s="271"/>
      <c r="AP399" s="271"/>
      <c r="AQ399" s="271"/>
      <c r="AR399" s="272"/>
      <c r="AS399" s="272"/>
      <c r="AT399" s="273"/>
      <c r="AU399" s="273"/>
    </row>
    <row r="400" spans="1:47" x14ac:dyDescent="0.35">
      <c r="A400" s="23"/>
      <c r="B400" s="23"/>
      <c r="C400" s="257"/>
      <c r="D400" s="274"/>
      <c r="E400" s="23"/>
      <c r="F400" s="259"/>
      <c r="G400" s="260"/>
      <c r="H400" s="261"/>
      <c r="I400" s="262"/>
      <c r="J400" s="262"/>
      <c r="K400" s="262"/>
      <c r="L400" s="262"/>
      <c r="M400" s="262"/>
      <c r="N400" s="262"/>
      <c r="O400" s="263">
        <f t="shared" si="13"/>
        <v>0</v>
      </c>
      <c r="P400" s="264"/>
      <c r="Q400" s="265"/>
      <c r="R400" s="266"/>
      <c r="S400" s="266"/>
      <c r="T400" s="266"/>
      <c r="U400" s="266"/>
      <c r="V400" s="266"/>
      <c r="Z400" s="259"/>
      <c r="AA400" s="268"/>
      <c r="AB400" s="256"/>
      <c r="AC400" s="256"/>
      <c r="AD400" s="259"/>
      <c r="AE400" s="269"/>
      <c r="AF400" s="28"/>
      <c r="AG400" s="28"/>
      <c r="AH400" s="28"/>
      <c r="AI400" s="28"/>
      <c r="AJ400" s="28"/>
      <c r="AK400" s="261"/>
      <c r="AL400" s="261"/>
      <c r="AM400" s="261"/>
      <c r="AN400" s="270">
        <f t="shared" si="14"/>
        <v>0</v>
      </c>
      <c r="AO400" s="271"/>
      <c r="AP400" s="271"/>
      <c r="AQ400" s="271"/>
      <c r="AR400" s="272"/>
      <c r="AS400" s="272"/>
      <c r="AT400" s="273"/>
      <c r="AU400" s="273"/>
    </row>
    <row r="401" spans="1:47" x14ac:dyDescent="0.35">
      <c r="A401" s="23"/>
      <c r="B401" s="23"/>
      <c r="C401" s="257"/>
      <c r="D401" s="274"/>
      <c r="E401" s="23"/>
      <c r="F401" s="259"/>
      <c r="G401" s="260"/>
      <c r="H401" s="261"/>
      <c r="I401" s="262"/>
      <c r="J401" s="262"/>
      <c r="K401" s="262"/>
      <c r="L401" s="262"/>
      <c r="M401" s="262"/>
      <c r="N401" s="262"/>
      <c r="O401" s="263">
        <f t="shared" si="13"/>
        <v>0</v>
      </c>
      <c r="P401" s="264"/>
      <c r="Q401" s="265"/>
      <c r="R401" s="266"/>
      <c r="S401" s="266"/>
      <c r="T401" s="266"/>
      <c r="U401" s="266"/>
      <c r="V401" s="266"/>
      <c r="Z401" s="259"/>
      <c r="AA401" s="268"/>
      <c r="AB401" s="256"/>
      <c r="AC401" s="256"/>
      <c r="AD401" s="259"/>
      <c r="AE401" s="269"/>
      <c r="AF401" s="28"/>
      <c r="AG401" s="28"/>
      <c r="AH401" s="28"/>
      <c r="AI401" s="28"/>
      <c r="AJ401" s="28"/>
      <c r="AK401" s="261"/>
      <c r="AL401" s="261"/>
      <c r="AM401" s="261"/>
      <c r="AN401" s="270">
        <f t="shared" si="14"/>
        <v>0</v>
      </c>
      <c r="AO401" s="271"/>
      <c r="AP401" s="271"/>
      <c r="AQ401" s="271"/>
      <c r="AR401" s="272"/>
      <c r="AS401" s="272"/>
      <c r="AT401" s="273"/>
      <c r="AU401" s="273"/>
    </row>
    <row r="402" spans="1:47" x14ac:dyDescent="0.35">
      <c r="A402" s="23"/>
      <c r="B402" s="23"/>
      <c r="C402" s="257"/>
      <c r="D402" s="274"/>
      <c r="E402" s="23"/>
      <c r="F402" s="259"/>
      <c r="G402" s="260"/>
      <c r="H402" s="261"/>
      <c r="I402" s="262"/>
      <c r="J402" s="262"/>
      <c r="K402" s="262"/>
      <c r="L402" s="262"/>
      <c r="M402" s="262"/>
      <c r="N402" s="262"/>
      <c r="O402" s="263">
        <f t="shared" si="13"/>
        <v>0</v>
      </c>
      <c r="P402" s="264"/>
      <c r="Q402" s="265"/>
      <c r="R402" s="266"/>
      <c r="S402" s="266"/>
      <c r="T402" s="266"/>
      <c r="U402" s="266"/>
      <c r="V402" s="266"/>
      <c r="Z402" s="259"/>
      <c r="AA402" s="268"/>
      <c r="AB402" s="256"/>
      <c r="AC402" s="256"/>
      <c r="AD402" s="259"/>
      <c r="AE402" s="269"/>
      <c r="AF402" s="28"/>
      <c r="AG402" s="28"/>
      <c r="AH402" s="28"/>
      <c r="AI402" s="28"/>
      <c r="AJ402" s="28"/>
      <c r="AK402" s="261"/>
      <c r="AL402" s="261"/>
      <c r="AM402" s="261"/>
      <c r="AN402" s="270">
        <f t="shared" si="14"/>
        <v>0</v>
      </c>
      <c r="AO402" s="271"/>
      <c r="AP402" s="271"/>
      <c r="AQ402" s="271"/>
      <c r="AR402" s="272"/>
      <c r="AS402" s="272"/>
      <c r="AT402" s="273"/>
      <c r="AU402" s="273"/>
    </row>
    <row r="403" spans="1:47" x14ac:dyDescent="0.35">
      <c r="A403" s="23"/>
      <c r="B403" s="23"/>
      <c r="C403" s="257"/>
      <c r="D403" s="274"/>
      <c r="E403" s="23"/>
      <c r="F403" s="259"/>
      <c r="G403" s="260"/>
      <c r="H403" s="261"/>
      <c r="I403" s="262"/>
      <c r="J403" s="262"/>
      <c r="K403" s="262"/>
      <c r="L403" s="262"/>
      <c r="M403" s="262"/>
      <c r="N403" s="262"/>
      <c r="O403" s="263">
        <f t="shared" si="13"/>
        <v>0</v>
      </c>
      <c r="P403" s="264"/>
      <c r="Q403" s="265"/>
      <c r="R403" s="266"/>
      <c r="S403" s="266"/>
      <c r="T403" s="266"/>
      <c r="U403" s="266"/>
      <c r="V403" s="266"/>
      <c r="Z403" s="259"/>
      <c r="AA403" s="268"/>
      <c r="AB403" s="256"/>
      <c r="AC403" s="256"/>
      <c r="AD403" s="259"/>
      <c r="AE403" s="269"/>
      <c r="AF403" s="28"/>
      <c r="AG403" s="28"/>
      <c r="AH403" s="28"/>
      <c r="AI403" s="28"/>
      <c r="AJ403" s="28"/>
      <c r="AK403" s="261"/>
      <c r="AL403" s="261"/>
      <c r="AM403" s="261"/>
      <c r="AN403" s="270">
        <f t="shared" si="14"/>
        <v>0</v>
      </c>
      <c r="AO403" s="271"/>
      <c r="AP403" s="271"/>
      <c r="AQ403" s="271"/>
      <c r="AR403" s="272"/>
      <c r="AS403" s="272"/>
      <c r="AT403" s="273"/>
      <c r="AU403" s="273"/>
    </row>
    <row r="404" spans="1:47" x14ac:dyDescent="0.35">
      <c r="A404" s="23"/>
      <c r="B404" s="23"/>
      <c r="C404" s="257"/>
      <c r="D404" s="274"/>
      <c r="E404" s="23"/>
      <c r="F404" s="259"/>
      <c r="G404" s="260"/>
      <c r="H404" s="261"/>
      <c r="I404" s="262"/>
      <c r="J404" s="262"/>
      <c r="K404" s="262"/>
      <c r="L404" s="262"/>
      <c r="M404" s="262"/>
      <c r="N404" s="262"/>
      <c r="O404" s="263">
        <f t="shared" si="13"/>
        <v>0</v>
      </c>
      <c r="P404" s="264"/>
      <c r="Q404" s="265"/>
      <c r="R404" s="266"/>
      <c r="S404" s="266"/>
      <c r="T404" s="266"/>
      <c r="U404" s="266"/>
      <c r="V404" s="266"/>
      <c r="Z404" s="259"/>
      <c r="AA404" s="268"/>
      <c r="AB404" s="256"/>
      <c r="AC404" s="256"/>
      <c r="AD404" s="259"/>
      <c r="AE404" s="269"/>
      <c r="AF404" s="28"/>
      <c r="AG404" s="28"/>
      <c r="AH404" s="28"/>
      <c r="AI404" s="28"/>
      <c r="AJ404" s="28"/>
      <c r="AK404" s="261"/>
      <c r="AL404" s="261"/>
      <c r="AM404" s="261"/>
      <c r="AN404" s="270">
        <f t="shared" si="14"/>
        <v>0</v>
      </c>
      <c r="AO404" s="271"/>
      <c r="AP404" s="271"/>
      <c r="AQ404" s="271"/>
      <c r="AR404" s="272"/>
      <c r="AS404" s="272"/>
      <c r="AT404" s="273"/>
      <c r="AU404" s="273"/>
    </row>
    <row r="405" spans="1:47" x14ac:dyDescent="0.35">
      <c r="A405" s="23"/>
      <c r="B405" s="23"/>
      <c r="C405" s="257"/>
      <c r="D405" s="274"/>
      <c r="E405" s="23"/>
      <c r="F405" s="259"/>
      <c r="G405" s="260"/>
      <c r="H405" s="261"/>
      <c r="I405" s="262"/>
      <c r="J405" s="262"/>
      <c r="K405" s="262"/>
      <c r="L405" s="262"/>
      <c r="M405" s="262"/>
      <c r="N405" s="262"/>
      <c r="O405" s="263">
        <f t="shared" si="13"/>
        <v>0</v>
      </c>
      <c r="P405" s="264"/>
      <c r="Q405" s="265"/>
      <c r="R405" s="266"/>
      <c r="S405" s="266"/>
      <c r="T405" s="266"/>
      <c r="U405" s="266"/>
      <c r="V405" s="266"/>
      <c r="Z405" s="259"/>
      <c r="AA405" s="268"/>
      <c r="AB405" s="256"/>
      <c r="AC405" s="256"/>
      <c r="AD405" s="259"/>
      <c r="AE405" s="269"/>
      <c r="AF405" s="28"/>
      <c r="AG405" s="28"/>
      <c r="AH405" s="28"/>
      <c r="AI405" s="28"/>
      <c r="AJ405" s="28"/>
      <c r="AK405" s="261"/>
      <c r="AL405" s="261"/>
      <c r="AM405" s="261"/>
      <c r="AN405" s="270">
        <f t="shared" si="14"/>
        <v>0</v>
      </c>
      <c r="AO405" s="271"/>
      <c r="AP405" s="271"/>
      <c r="AQ405" s="271"/>
      <c r="AR405" s="272"/>
      <c r="AS405" s="272"/>
      <c r="AT405" s="273"/>
      <c r="AU405" s="273"/>
    </row>
    <row r="406" spans="1:47" x14ac:dyDescent="0.35">
      <c r="A406" s="23"/>
      <c r="B406" s="23"/>
      <c r="C406" s="257"/>
      <c r="D406" s="274"/>
      <c r="E406" s="23"/>
      <c r="F406" s="259"/>
      <c r="G406" s="260"/>
      <c r="H406" s="261"/>
      <c r="I406" s="262"/>
      <c r="J406" s="262"/>
      <c r="K406" s="262"/>
      <c r="L406" s="262"/>
      <c r="M406" s="262"/>
      <c r="N406" s="262"/>
      <c r="O406" s="263">
        <f t="shared" si="13"/>
        <v>0</v>
      </c>
      <c r="P406" s="264"/>
      <c r="Q406" s="265"/>
      <c r="R406" s="266"/>
      <c r="S406" s="266"/>
      <c r="T406" s="266"/>
      <c r="U406" s="266"/>
      <c r="V406" s="266"/>
      <c r="Z406" s="259"/>
      <c r="AA406" s="268"/>
      <c r="AB406" s="256"/>
      <c r="AC406" s="256"/>
      <c r="AD406" s="259"/>
      <c r="AE406" s="269"/>
      <c r="AF406" s="28"/>
      <c r="AG406" s="28"/>
      <c r="AH406" s="28"/>
      <c r="AI406" s="28"/>
      <c r="AJ406" s="28"/>
      <c r="AK406" s="261"/>
      <c r="AL406" s="261"/>
      <c r="AM406" s="261"/>
      <c r="AN406" s="270">
        <f t="shared" si="14"/>
        <v>0</v>
      </c>
      <c r="AO406" s="271"/>
      <c r="AP406" s="271"/>
      <c r="AQ406" s="271"/>
      <c r="AR406" s="272"/>
      <c r="AS406" s="272"/>
      <c r="AT406" s="273"/>
      <c r="AU406" s="273"/>
    </row>
    <row r="407" spans="1:47" x14ac:dyDescent="0.35">
      <c r="A407" s="23"/>
      <c r="B407" s="23"/>
      <c r="C407" s="257"/>
      <c r="D407" s="274"/>
      <c r="E407" s="23"/>
      <c r="F407" s="259"/>
      <c r="G407" s="260"/>
      <c r="H407" s="261"/>
      <c r="I407" s="262"/>
      <c r="J407" s="262"/>
      <c r="K407" s="262"/>
      <c r="L407" s="262"/>
      <c r="M407" s="262"/>
      <c r="N407" s="262"/>
      <c r="O407" s="263">
        <f t="shared" si="13"/>
        <v>0</v>
      </c>
      <c r="P407" s="264"/>
      <c r="Q407" s="265"/>
      <c r="R407" s="266"/>
      <c r="S407" s="266"/>
      <c r="T407" s="266"/>
      <c r="U407" s="266"/>
      <c r="V407" s="266"/>
      <c r="Z407" s="259"/>
      <c r="AA407" s="268"/>
      <c r="AB407" s="256"/>
      <c r="AC407" s="256"/>
      <c r="AD407" s="259"/>
      <c r="AE407" s="269"/>
      <c r="AF407" s="28"/>
      <c r="AG407" s="28"/>
      <c r="AH407" s="28"/>
      <c r="AI407" s="28"/>
      <c r="AJ407" s="28"/>
      <c r="AK407" s="261"/>
      <c r="AL407" s="261"/>
      <c r="AM407" s="261"/>
      <c r="AN407" s="270">
        <f t="shared" si="14"/>
        <v>0</v>
      </c>
      <c r="AO407" s="271"/>
      <c r="AP407" s="271"/>
      <c r="AQ407" s="271"/>
      <c r="AR407" s="272"/>
      <c r="AS407" s="272"/>
      <c r="AT407" s="273"/>
      <c r="AU407" s="273"/>
    </row>
    <row r="408" spans="1:47" x14ac:dyDescent="0.35">
      <c r="A408" s="23"/>
      <c r="B408" s="23"/>
      <c r="C408" s="257"/>
      <c r="D408" s="274"/>
      <c r="E408" s="23"/>
      <c r="F408" s="259"/>
      <c r="G408" s="260"/>
      <c r="H408" s="261"/>
      <c r="I408" s="262"/>
      <c r="J408" s="262"/>
      <c r="K408" s="262"/>
      <c r="L408" s="262"/>
      <c r="M408" s="262"/>
      <c r="N408" s="262"/>
      <c r="O408" s="263">
        <f t="shared" si="13"/>
        <v>0</v>
      </c>
      <c r="P408" s="264"/>
      <c r="Q408" s="265"/>
      <c r="R408" s="266"/>
      <c r="S408" s="266"/>
      <c r="T408" s="266"/>
      <c r="U408" s="266"/>
      <c r="V408" s="266"/>
      <c r="Z408" s="259"/>
      <c r="AA408" s="268"/>
      <c r="AB408" s="256"/>
      <c r="AC408" s="256"/>
      <c r="AD408" s="259"/>
      <c r="AE408" s="269"/>
      <c r="AF408" s="28"/>
      <c r="AG408" s="28"/>
      <c r="AH408" s="28"/>
      <c r="AI408" s="28"/>
      <c r="AJ408" s="28"/>
      <c r="AK408" s="261"/>
      <c r="AL408" s="261"/>
      <c r="AM408" s="261"/>
      <c r="AN408" s="270">
        <f t="shared" si="14"/>
        <v>0</v>
      </c>
      <c r="AO408" s="271"/>
      <c r="AP408" s="271"/>
      <c r="AQ408" s="271"/>
      <c r="AR408" s="272"/>
      <c r="AS408" s="272"/>
      <c r="AT408" s="273"/>
      <c r="AU408" s="273"/>
    </row>
    <row r="409" spans="1:47" x14ac:dyDescent="0.35">
      <c r="A409" s="23"/>
      <c r="B409" s="23"/>
      <c r="C409" s="257"/>
      <c r="D409" s="274"/>
      <c r="E409" s="23"/>
      <c r="F409" s="259"/>
      <c r="G409" s="260"/>
      <c r="H409" s="261"/>
      <c r="I409" s="262"/>
      <c r="J409" s="262"/>
      <c r="K409" s="262"/>
      <c r="L409" s="262"/>
      <c r="M409" s="262"/>
      <c r="N409" s="262"/>
      <c r="O409" s="263">
        <f t="shared" si="13"/>
        <v>0</v>
      </c>
      <c r="P409" s="264"/>
      <c r="Q409" s="265"/>
      <c r="R409" s="266"/>
      <c r="S409" s="266"/>
      <c r="T409" s="266"/>
      <c r="U409" s="266"/>
      <c r="V409" s="266"/>
      <c r="Z409" s="259"/>
      <c r="AA409" s="268"/>
      <c r="AB409" s="256"/>
      <c r="AC409" s="256"/>
      <c r="AD409" s="259"/>
      <c r="AE409" s="269"/>
      <c r="AF409" s="28"/>
      <c r="AG409" s="28"/>
      <c r="AH409" s="28"/>
      <c r="AI409" s="28"/>
      <c r="AJ409" s="28"/>
      <c r="AK409" s="261"/>
      <c r="AL409" s="261"/>
      <c r="AM409" s="261"/>
      <c r="AN409" s="270">
        <f t="shared" si="14"/>
        <v>0</v>
      </c>
      <c r="AO409" s="271"/>
      <c r="AP409" s="271"/>
      <c r="AQ409" s="271"/>
      <c r="AR409" s="272"/>
      <c r="AS409" s="272"/>
      <c r="AT409" s="273"/>
      <c r="AU409" s="273"/>
    </row>
    <row r="410" spans="1:47" x14ac:dyDescent="0.35">
      <c r="A410" s="23"/>
      <c r="B410" s="23"/>
      <c r="C410" s="257"/>
      <c r="D410" s="274"/>
      <c r="E410" s="23"/>
      <c r="F410" s="259"/>
      <c r="G410" s="260"/>
      <c r="H410" s="261"/>
      <c r="I410" s="262"/>
      <c r="J410" s="262"/>
      <c r="K410" s="262"/>
      <c r="L410" s="262"/>
      <c r="M410" s="262"/>
      <c r="N410" s="262"/>
      <c r="O410" s="263">
        <f t="shared" si="13"/>
        <v>0</v>
      </c>
      <c r="P410" s="264"/>
      <c r="Q410" s="265"/>
      <c r="R410" s="266"/>
      <c r="S410" s="266"/>
      <c r="T410" s="266"/>
      <c r="U410" s="266"/>
      <c r="V410" s="266"/>
      <c r="Z410" s="259"/>
      <c r="AA410" s="268"/>
      <c r="AB410" s="256"/>
      <c r="AC410" s="256"/>
      <c r="AD410" s="259"/>
      <c r="AE410" s="269"/>
      <c r="AF410" s="28"/>
      <c r="AG410" s="28"/>
      <c r="AH410" s="28"/>
      <c r="AI410" s="28"/>
      <c r="AJ410" s="28"/>
      <c r="AK410" s="261"/>
      <c r="AL410" s="261"/>
      <c r="AM410" s="261"/>
      <c r="AN410" s="270">
        <f t="shared" si="14"/>
        <v>0</v>
      </c>
      <c r="AO410" s="271"/>
      <c r="AP410" s="271"/>
      <c r="AQ410" s="271"/>
      <c r="AR410" s="272"/>
      <c r="AS410" s="272"/>
      <c r="AT410" s="273"/>
      <c r="AU410" s="273"/>
    </row>
    <row r="411" spans="1:47" x14ac:dyDescent="0.35">
      <c r="A411" s="23"/>
      <c r="B411" s="23"/>
      <c r="C411" s="257"/>
      <c r="D411" s="274"/>
      <c r="E411" s="23"/>
      <c r="F411" s="259"/>
      <c r="G411" s="260"/>
      <c r="H411" s="261"/>
      <c r="I411" s="262"/>
      <c r="J411" s="262"/>
      <c r="K411" s="262"/>
      <c r="L411" s="262"/>
      <c r="M411" s="262"/>
      <c r="N411" s="262"/>
      <c r="O411" s="263">
        <f t="shared" si="13"/>
        <v>0</v>
      </c>
      <c r="P411" s="264"/>
      <c r="Q411" s="265"/>
      <c r="R411" s="266"/>
      <c r="S411" s="266"/>
      <c r="T411" s="266"/>
      <c r="U411" s="266"/>
      <c r="V411" s="266"/>
      <c r="Z411" s="259"/>
      <c r="AA411" s="268"/>
      <c r="AB411" s="256"/>
      <c r="AC411" s="256"/>
      <c r="AD411" s="259"/>
      <c r="AE411" s="269"/>
      <c r="AF411" s="28"/>
      <c r="AG411" s="28"/>
      <c r="AH411" s="28"/>
      <c r="AI411" s="28"/>
      <c r="AJ411" s="28"/>
      <c r="AK411" s="261"/>
      <c r="AL411" s="261"/>
      <c r="AM411" s="261"/>
      <c r="AN411" s="270">
        <f t="shared" si="14"/>
        <v>0</v>
      </c>
      <c r="AO411" s="271"/>
      <c r="AP411" s="271"/>
      <c r="AQ411" s="271"/>
      <c r="AR411" s="272"/>
      <c r="AS411" s="272"/>
      <c r="AT411" s="273"/>
      <c r="AU411" s="273"/>
    </row>
    <row r="412" spans="1:47" x14ac:dyDescent="0.35">
      <c r="A412" s="23"/>
      <c r="B412" s="23"/>
      <c r="C412" s="257"/>
      <c r="D412" s="274"/>
      <c r="E412" s="23"/>
      <c r="F412" s="259"/>
      <c r="G412" s="260"/>
      <c r="H412" s="261"/>
      <c r="I412" s="262"/>
      <c r="J412" s="262"/>
      <c r="K412" s="262"/>
      <c r="L412" s="262"/>
      <c r="M412" s="262"/>
      <c r="N412" s="262"/>
      <c r="O412" s="263">
        <f t="shared" si="13"/>
        <v>0</v>
      </c>
      <c r="P412" s="264"/>
      <c r="Q412" s="265"/>
      <c r="R412" s="266"/>
      <c r="S412" s="266"/>
      <c r="T412" s="266"/>
      <c r="U412" s="266"/>
      <c r="V412" s="266"/>
      <c r="Z412" s="259"/>
      <c r="AA412" s="268"/>
      <c r="AB412" s="256"/>
      <c r="AC412" s="256"/>
      <c r="AD412" s="259"/>
      <c r="AE412" s="269"/>
      <c r="AF412" s="28"/>
      <c r="AG412" s="28"/>
      <c r="AH412" s="28"/>
      <c r="AI412" s="28"/>
      <c r="AJ412" s="28"/>
      <c r="AK412" s="261"/>
      <c r="AL412" s="261"/>
      <c r="AM412" s="261"/>
      <c r="AN412" s="270">
        <f t="shared" si="14"/>
        <v>0</v>
      </c>
      <c r="AO412" s="271"/>
      <c r="AP412" s="271"/>
      <c r="AQ412" s="271"/>
      <c r="AR412" s="272"/>
      <c r="AS412" s="272"/>
      <c r="AT412" s="273"/>
      <c r="AU412" s="273"/>
    </row>
    <row r="413" spans="1:47" x14ac:dyDescent="0.35">
      <c r="A413" s="23"/>
      <c r="B413" s="23"/>
      <c r="C413" s="257"/>
      <c r="D413" s="274"/>
      <c r="E413" s="23"/>
      <c r="F413" s="259"/>
      <c r="G413" s="260"/>
      <c r="H413" s="261"/>
      <c r="I413" s="262"/>
      <c r="J413" s="262"/>
      <c r="K413" s="262"/>
      <c r="L413" s="262"/>
      <c r="M413" s="262"/>
      <c r="N413" s="262"/>
      <c r="O413" s="263">
        <f t="shared" si="13"/>
        <v>0</v>
      </c>
      <c r="P413" s="264"/>
      <c r="Q413" s="265"/>
      <c r="R413" s="266"/>
      <c r="S413" s="266"/>
      <c r="T413" s="266"/>
      <c r="U413" s="266"/>
      <c r="V413" s="266"/>
      <c r="Z413" s="259"/>
      <c r="AA413" s="268"/>
      <c r="AB413" s="256"/>
      <c r="AC413" s="256"/>
      <c r="AD413" s="259"/>
      <c r="AE413" s="269"/>
      <c r="AF413" s="28"/>
      <c r="AG413" s="28"/>
      <c r="AH413" s="28"/>
      <c r="AI413" s="28"/>
      <c r="AJ413" s="28"/>
      <c r="AK413" s="261"/>
      <c r="AL413" s="261"/>
      <c r="AM413" s="261"/>
      <c r="AN413" s="270">
        <f t="shared" si="14"/>
        <v>0</v>
      </c>
      <c r="AO413" s="271"/>
      <c r="AP413" s="271"/>
      <c r="AQ413" s="271"/>
      <c r="AR413" s="272"/>
      <c r="AS413" s="272"/>
      <c r="AT413" s="273"/>
      <c r="AU413" s="273"/>
    </row>
    <row r="414" spans="1:47" x14ac:dyDescent="0.35">
      <c r="A414" s="23"/>
      <c r="B414" s="23"/>
      <c r="C414" s="257"/>
      <c r="D414" s="274"/>
      <c r="E414" s="23"/>
      <c r="F414" s="259"/>
      <c r="G414" s="260"/>
      <c r="H414" s="261"/>
      <c r="I414" s="262"/>
      <c r="J414" s="262"/>
      <c r="K414" s="262"/>
      <c r="L414" s="262"/>
      <c r="M414" s="262"/>
      <c r="N414" s="262"/>
      <c r="O414" s="263">
        <f t="shared" si="13"/>
        <v>0</v>
      </c>
      <c r="P414" s="264"/>
      <c r="Q414" s="265"/>
      <c r="R414" s="266"/>
      <c r="S414" s="266"/>
      <c r="T414" s="266"/>
      <c r="U414" s="266"/>
      <c r="V414" s="266"/>
      <c r="Z414" s="259"/>
      <c r="AA414" s="268"/>
      <c r="AB414" s="256"/>
      <c r="AC414" s="256"/>
      <c r="AD414" s="259"/>
      <c r="AE414" s="269"/>
      <c r="AF414" s="28"/>
      <c r="AG414" s="28"/>
      <c r="AH414" s="28"/>
      <c r="AI414" s="28"/>
      <c r="AJ414" s="28"/>
      <c r="AK414" s="261"/>
      <c r="AL414" s="261"/>
      <c r="AM414" s="261"/>
      <c r="AN414" s="270">
        <f t="shared" si="14"/>
        <v>0</v>
      </c>
      <c r="AO414" s="271"/>
      <c r="AP414" s="271"/>
      <c r="AQ414" s="271"/>
      <c r="AR414" s="272"/>
      <c r="AS414" s="272"/>
      <c r="AT414" s="273"/>
      <c r="AU414" s="273"/>
    </row>
    <row r="415" spans="1:47" x14ac:dyDescent="0.35">
      <c r="A415" s="23"/>
      <c r="B415" s="23"/>
      <c r="C415" s="257"/>
      <c r="D415" s="274"/>
      <c r="E415" s="23"/>
      <c r="F415" s="259"/>
      <c r="G415" s="260"/>
      <c r="H415" s="261"/>
      <c r="I415" s="262"/>
      <c r="J415" s="262"/>
      <c r="K415" s="262"/>
      <c r="L415" s="262"/>
      <c r="M415" s="262"/>
      <c r="N415" s="262"/>
      <c r="O415" s="263">
        <f t="shared" si="13"/>
        <v>0</v>
      </c>
      <c r="P415" s="264"/>
      <c r="Q415" s="265"/>
      <c r="R415" s="266"/>
      <c r="S415" s="266"/>
      <c r="T415" s="266"/>
      <c r="U415" s="266"/>
      <c r="V415" s="266"/>
      <c r="Z415" s="259"/>
      <c r="AA415" s="268"/>
      <c r="AB415" s="256"/>
      <c r="AC415" s="256"/>
      <c r="AD415" s="259"/>
      <c r="AE415" s="269"/>
      <c r="AF415" s="28"/>
      <c r="AG415" s="28"/>
      <c r="AH415" s="28"/>
      <c r="AI415" s="28"/>
      <c r="AJ415" s="28"/>
      <c r="AK415" s="261"/>
      <c r="AL415" s="261"/>
      <c r="AM415" s="261"/>
      <c r="AN415" s="270">
        <f t="shared" si="14"/>
        <v>0</v>
      </c>
      <c r="AO415" s="271"/>
      <c r="AP415" s="271"/>
      <c r="AQ415" s="271"/>
      <c r="AR415" s="272"/>
      <c r="AS415" s="272"/>
      <c r="AT415" s="273"/>
      <c r="AU415" s="273"/>
    </row>
    <row r="416" spans="1:47" x14ac:dyDescent="0.35">
      <c r="A416" s="23"/>
      <c r="B416" s="23"/>
      <c r="C416" s="257"/>
      <c r="D416" s="274"/>
      <c r="E416" s="23"/>
      <c r="F416" s="259"/>
      <c r="G416" s="260"/>
      <c r="H416" s="261"/>
      <c r="I416" s="262"/>
      <c r="J416" s="262"/>
      <c r="K416" s="262"/>
      <c r="L416" s="262"/>
      <c r="M416" s="262"/>
      <c r="N416" s="262"/>
      <c r="O416" s="263">
        <f t="shared" si="13"/>
        <v>0</v>
      </c>
      <c r="P416" s="264"/>
      <c r="Q416" s="265"/>
      <c r="R416" s="266"/>
      <c r="S416" s="266"/>
      <c r="T416" s="266"/>
      <c r="U416" s="266"/>
      <c r="V416" s="266"/>
      <c r="Z416" s="259"/>
      <c r="AA416" s="268"/>
      <c r="AB416" s="256"/>
      <c r="AC416" s="256"/>
      <c r="AD416" s="259"/>
      <c r="AE416" s="269"/>
      <c r="AF416" s="28"/>
      <c r="AG416" s="28"/>
      <c r="AH416" s="28"/>
      <c r="AI416" s="28"/>
      <c r="AJ416" s="28"/>
      <c r="AK416" s="261"/>
      <c r="AL416" s="261"/>
      <c r="AM416" s="261"/>
      <c r="AN416" s="270">
        <f t="shared" si="14"/>
        <v>0</v>
      </c>
      <c r="AO416" s="271"/>
      <c r="AP416" s="271"/>
      <c r="AQ416" s="271"/>
      <c r="AR416" s="272"/>
      <c r="AS416" s="272"/>
      <c r="AT416" s="273"/>
      <c r="AU416" s="273"/>
    </row>
    <row r="417" spans="1:47" x14ac:dyDescent="0.35">
      <c r="A417" s="23"/>
      <c r="B417" s="23"/>
      <c r="C417" s="257"/>
      <c r="D417" s="274"/>
      <c r="E417" s="23"/>
      <c r="F417" s="259"/>
      <c r="G417" s="260"/>
      <c r="H417" s="261"/>
      <c r="I417" s="262"/>
      <c r="J417" s="262"/>
      <c r="K417" s="262"/>
      <c r="L417" s="262"/>
      <c r="M417" s="262"/>
      <c r="N417" s="262"/>
      <c r="O417" s="263">
        <f t="shared" si="13"/>
        <v>0</v>
      </c>
      <c r="P417" s="264"/>
      <c r="Q417" s="265"/>
      <c r="R417" s="266"/>
      <c r="S417" s="266"/>
      <c r="T417" s="266"/>
      <c r="U417" s="266"/>
      <c r="V417" s="266"/>
      <c r="Z417" s="259"/>
      <c r="AA417" s="268"/>
      <c r="AB417" s="256"/>
      <c r="AC417" s="256"/>
      <c r="AD417" s="259"/>
      <c r="AE417" s="269"/>
      <c r="AF417" s="28"/>
      <c r="AG417" s="28"/>
      <c r="AH417" s="28"/>
      <c r="AI417" s="28"/>
      <c r="AJ417" s="28"/>
      <c r="AK417" s="261"/>
      <c r="AL417" s="261"/>
      <c r="AM417" s="261"/>
      <c r="AN417" s="270">
        <f t="shared" si="14"/>
        <v>0</v>
      </c>
      <c r="AO417" s="271"/>
      <c r="AP417" s="271"/>
      <c r="AQ417" s="271"/>
      <c r="AR417" s="272"/>
      <c r="AS417" s="272"/>
      <c r="AT417" s="273"/>
      <c r="AU417" s="273"/>
    </row>
    <row r="418" spans="1:47" x14ac:dyDescent="0.35">
      <c r="A418" s="23"/>
      <c r="B418" s="23"/>
      <c r="C418" s="257"/>
      <c r="D418" s="274"/>
      <c r="E418" s="23"/>
      <c r="F418" s="259"/>
      <c r="G418" s="260"/>
      <c r="H418" s="261"/>
      <c r="I418" s="262"/>
      <c r="J418" s="262"/>
      <c r="K418" s="262"/>
      <c r="L418" s="262"/>
      <c r="M418" s="262"/>
      <c r="N418" s="262"/>
      <c r="O418" s="263">
        <f t="shared" si="13"/>
        <v>0</v>
      </c>
      <c r="P418" s="264"/>
      <c r="Q418" s="265"/>
      <c r="R418" s="266"/>
      <c r="S418" s="266"/>
      <c r="T418" s="266"/>
      <c r="U418" s="266"/>
      <c r="V418" s="266"/>
      <c r="Z418" s="259"/>
      <c r="AA418" s="268"/>
      <c r="AB418" s="256"/>
      <c r="AC418" s="256"/>
      <c r="AD418" s="259"/>
      <c r="AE418" s="269"/>
      <c r="AF418" s="28"/>
      <c r="AG418" s="28"/>
      <c r="AH418" s="28"/>
      <c r="AI418" s="28"/>
      <c r="AJ418" s="28"/>
      <c r="AK418" s="261"/>
      <c r="AL418" s="261"/>
      <c r="AM418" s="261"/>
      <c r="AN418" s="270">
        <f t="shared" si="14"/>
        <v>0</v>
      </c>
      <c r="AO418" s="271"/>
      <c r="AP418" s="271"/>
      <c r="AQ418" s="271"/>
      <c r="AR418" s="272"/>
      <c r="AS418" s="272"/>
      <c r="AT418" s="273"/>
      <c r="AU418" s="273"/>
    </row>
    <row r="419" spans="1:47" x14ac:dyDescent="0.35">
      <c r="A419" s="23"/>
      <c r="B419" s="23"/>
      <c r="C419" s="257"/>
      <c r="D419" s="274"/>
      <c r="E419" s="23"/>
      <c r="F419" s="259"/>
      <c r="G419" s="260"/>
      <c r="H419" s="261"/>
      <c r="I419" s="262"/>
      <c r="J419" s="262"/>
      <c r="K419" s="262"/>
      <c r="L419" s="262"/>
      <c r="M419" s="262"/>
      <c r="N419" s="262"/>
      <c r="O419" s="263">
        <f t="shared" si="13"/>
        <v>0</v>
      </c>
      <c r="P419" s="264"/>
      <c r="Q419" s="265"/>
      <c r="R419" s="266"/>
      <c r="S419" s="266"/>
      <c r="T419" s="266"/>
      <c r="U419" s="266"/>
      <c r="V419" s="266"/>
      <c r="Z419" s="259"/>
      <c r="AA419" s="268"/>
      <c r="AB419" s="256"/>
      <c r="AC419" s="256"/>
      <c r="AD419" s="259"/>
      <c r="AE419" s="269"/>
      <c r="AF419" s="28"/>
      <c r="AG419" s="28"/>
      <c r="AH419" s="28"/>
      <c r="AI419" s="28"/>
      <c r="AJ419" s="28"/>
      <c r="AK419" s="261"/>
      <c r="AL419" s="261"/>
      <c r="AM419" s="261"/>
      <c r="AN419" s="270">
        <f t="shared" si="14"/>
        <v>0</v>
      </c>
      <c r="AO419" s="271"/>
      <c r="AP419" s="271"/>
      <c r="AQ419" s="271"/>
      <c r="AR419" s="272"/>
      <c r="AS419" s="272"/>
      <c r="AT419" s="273"/>
      <c r="AU419" s="273"/>
    </row>
    <row r="420" spans="1:47" x14ac:dyDescent="0.35">
      <c r="A420" s="23"/>
      <c r="B420" s="23"/>
      <c r="C420" s="257"/>
      <c r="D420" s="274"/>
      <c r="E420" s="23"/>
      <c r="F420" s="259"/>
      <c r="G420" s="260"/>
      <c r="H420" s="261"/>
      <c r="I420" s="262"/>
      <c r="J420" s="262"/>
      <c r="K420" s="262"/>
      <c r="L420" s="262"/>
      <c r="M420" s="262"/>
      <c r="N420" s="262"/>
      <c r="O420" s="263">
        <f t="shared" si="13"/>
        <v>0</v>
      </c>
      <c r="P420" s="264"/>
      <c r="Q420" s="265"/>
      <c r="R420" s="266"/>
      <c r="S420" s="266"/>
      <c r="T420" s="266"/>
      <c r="U420" s="266"/>
      <c r="V420" s="266"/>
      <c r="Z420" s="259"/>
      <c r="AA420" s="268"/>
      <c r="AB420" s="256"/>
      <c r="AC420" s="256"/>
      <c r="AD420" s="259"/>
      <c r="AE420" s="269"/>
      <c r="AF420" s="28"/>
      <c r="AG420" s="28"/>
      <c r="AH420" s="28"/>
      <c r="AI420" s="28"/>
      <c r="AJ420" s="28"/>
      <c r="AK420" s="261"/>
      <c r="AL420" s="261"/>
      <c r="AM420" s="261"/>
      <c r="AN420" s="270">
        <f t="shared" si="14"/>
        <v>0</v>
      </c>
      <c r="AO420" s="271"/>
      <c r="AP420" s="271"/>
      <c r="AQ420" s="271"/>
      <c r="AR420" s="272"/>
      <c r="AS420" s="272"/>
      <c r="AT420" s="273"/>
      <c r="AU420" s="273"/>
    </row>
    <row r="421" spans="1:47" x14ac:dyDescent="0.35">
      <c r="A421" s="23"/>
      <c r="B421" s="23"/>
      <c r="C421" s="257"/>
      <c r="D421" s="274"/>
      <c r="E421" s="23"/>
      <c r="F421" s="259"/>
      <c r="G421" s="260"/>
      <c r="H421" s="261"/>
      <c r="I421" s="262"/>
      <c r="J421" s="262"/>
      <c r="K421" s="262"/>
      <c r="L421" s="262"/>
      <c r="M421" s="262"/>
      <c r="N421" s="262"/>
      <c r="O421" s="263">
        <f t="shared" si="13"/>
        <v>0</v>
      </c>
      <c r="P421" s="264"/>
      <c r="Q421" s="265"/>
      <c r="R421" s="266"/>
      <c r="S421" s="266"/>
      <c r="T421" s="266"/>
      <c r="U421" s="266"/>
      <c r="V421" s="266"/>
      <c r="Z421" s="259"/>
      <c r="AA421" s="268"/>
      <c r="AB421" s="256"/>
      <c r="AC421" s="256"/>
      <c r="AD421" s="259"/>
      <c r="AE421" s="269"/>
      <c r="AF421" s="28"/>
      <c r="AG421" s="28"/>
      <c r="AH421" s="28"/>
      <c r="AI421" s="28"/>
      <c r="AJ421" s="28"/>
      <c r="AK421" s="261"/>
      <c r="AL421" s="261"/>
      <c r="AM421" s="261"/>
      <c r="AN421" s="270">
        <f t="shared" si="14"/>
        <v>0</v>
      </c>
      <c r="AO421" s="271"/>
      <c r="AP421" s="271"/>
      <c r="AQ421" s="271"/>
      <c r="AR421" s="272"/>
      <c r="AS421" s="272"/>
      <c r="AT421" s="273"/>
      <c r="AU421" s="273"/>
    </row>
    <row r="422" spans="1:47" x14ac:dyDescent="0.35">
      <c r="A422" s="23"/>
      <c r="B422" s="23"/>
      <c r="C422" s="257"/>
      <c r="D422" s="274"/>
      <c r="E422" s="23"/>
      <c r="F422" s="259"/>
      <c r="G422" s="260"/>
      <c r="H422" s="261"/>
      <c r="I422" s="262"/>
      <c r="J422" s="262"/>
      <c r="K422" s="262"/>
      <c r="L422" s="262"/>
      <c r="M422" s="262"/>
      <c r="N422" s="262"/>
      <c r="O422" s="263">
        <f t="shared" si="13"/>
        <v>0</v>
      </c>
      <c r="P422" s="264"/>
      <c r="Q422" s="265"/>
      <c r="R422" s="266"/>
      <c r="S422" s="266"/>
      <c r="T422" s="266"/>
      <c r="U422" s="266"/>
      <c r="V422" s="266"/>
      <c r="Z422" s="259"/>
      <c r="AA422" s="268"/>
      <c r="AB422" s="256"/>
      <c r="AC422" s="256"/>
      <c r="AD422" s="259"/>
      <c r="AE422" s="269"/>
      <c r="AF422" s="28"/>
      <c r="AG422" s="28"/>
      <c r="AH422" s="28"/>
      <c r="AI422" s="28"/>
      <c r="AJ422" s="28"/>
      <c r="AK422" s="261"/>
      <c r="AL422" s="261"/>
      <c r="AM422" s="261"/>
      <c r="AN422" s="270">
        <f t="shared" si="14"/>
        <v>0</v>
      </c>
      <c r="AO422" s="271"/>
      <c r="AP422" s="271"/>
      <c r="AQ422" s="271"/>
      <c r="AR422" s="272"/>
      <c r="AS422" s="272"/>
      <c r="AT422" s="273"/>
      <c r="AU422" s="273"/>
    </row>
    <row r="423" spans="1:47" x14ac:dyDescent="0.35">
      <c r="A423" s="23"/>
      <c r="B423" s="23"/>
      <c r="C423" s="257"/>
      <c r="D423" s="274"/>
      <c r="E423" s="23"/>
      <c r="F423" s="259"/>
      <c r="G423" s="260"/>
      <c r="H423" s="261"/>
      <c r="I423" s="262"/>
      <c r="J423" s="262"/>
      <c r="K423" s="262"/>
      <c r="L423" s="262"/>
      <c r="M423" s="262"/>
      <c r="N423" s="262"/>
      <c r="O423" s="263">
        <f t="shared" si="13"/>
        <v>0</v>
      </c>
      <c r="P423" s="264"/>
      <c r="Q423" s="265"/>
      <c r="R423" s="266"/>
      <c r="S423" s="266"/>
      <c r="T423" s="266"/>
      <c r="U423" s="266"/>
      <c r="V423" s="266"/>
      <c r="Z423" s="259"/>
      <c r="AA423" s="268"/>
      <c r="AB423" s="256"/>
      <c r="AC423" s="256"/>
      <c r="AD423" s="259"/>
      <c r="AE423" s="269"/>
      <c r="AF423" s="28"/>
      <c r="AG423" s="28"/>
      <c r="AH423" s="28"/>
      <c r="AI423" s="28"/>
      <c r="AJ423" s="28"/>
      <c r="AK423" s="261"/>
      <c r="AL423" s="261"/>
      <c r="AM423" s="261"/>
      <c r="AN423" s="270">
        <f t="shared" si="14"/>
        <v>0</v>
      </c>
      <c r="AO423" s="271"/>
      <c r="AP423" s="271"/>
      <c r="AQ423" s="271"/>
      <c r="AR423" s="272"/>
      <c r="AS423" s="272"/>
      <c r="AT423" s="273"/>
      <c r="AU423" s="273"/>
    </row>
    <row r="424" spans="1:47" x14ac:dyDescent="0.35">
      <c r="A424" s="23"/>
      <c r="B424" s="23"/>
      <c r="C424" s="257"/>
      <c r="D424" s="274"/>
      <c r="E424" s="23"/>
      <c r="F424" s="259"/>
      <c r="G424" s="260"/>
      <c r="H424" s="261"/>
      <c r="I424" s="262"/>
      <c r="J424" s="262"/>
      <c r="K424" s="262"/>
      <c r="L424" s="262"/>
      <c r="M424" s="262"/>
      <c r="N424" s="262"/>
      <c r="O424" s="263">
        <f t="shared" si="13"/>
        <v>0</v>
      </c>
      <c r="P424" s="264"/>
      <c r="Q424" s="265"/>
      <c r="R424" s="266"/>
      <c r="S424" s="266"/>
      <c r="T424" s="266"/>
      <c r="U424" s="266"/>
      <c r="V424" s="266"/>
      <c r="Z424" s="259"/>
      <c r="AA424" s="268"/>
      <c r="AB424" s="256"/>
      <c r="AC424" s="256"/>
      <c r="AD424" s="259"/>
      <c r="AE424" s="269"/>
      <c r="AF424" s="28"/>
      <c r="AG424" s="28"/>
      <c r="AH424" s="28"/>
      <c r="AI424" s="28"/>
      <c r="AJ424" s="28"/>
      <c r="AK424" s="261"/>
      <c r="AL424" s="261"/>
      <c r="AM424" s="261"/>
      <c r="AN424" s="270">
        <f t="shared" si="14"/>
        <v>0</v>
      </c>
      <c r="AO424" s="271"/>
      <c r="AP424" s="271"/>
      <c r="AQ424" s="271"/>
      <c r="AR424" s="272"/>
      <c r="AS424" s="272"/>
      <c r="AT424" s="273"/>
      <c r="AU424" s="273"/>
    </row>
    <row r="425" spans="1:47" x14ac:dyDescent="0.35">
      <c r="A425" s="23"/>
      <c r="B425" s="23"/>
      <c r="C425" s="257"/>
      <c r="D425" s="274"/>
      <c r="E425" s="23"/>
      <c r="F425" s="259"/>
      <c r="G425" s="260"/>
      <c r="H425" s="261"/>
      <c r="I425" s="262"/>
      <c r="J425" s="262"/>
      <c r="K425" s="262"/>
      <c r="L425" s="262"/>
      <c r="M425" s="262"/>
      <c r="N425" s="262"/>
      <c r="O425" s="263">
        <f t="shared" si="13"/>
        <v>0</v>
      </c>
      <c r="P425" s="264"/>
      <c r="Q425" s="265"/>
      <c r="R425" s="266"/>
      <c r="S425" s="266"/>
      <c r="T425" s="266"/>
      <c r="U425" s="266"/>
      <c r="V425" s="266"/>
      <c r="Z425" s="259"/>
      <c r="AA425" s="268"/>
      <c r="AB425" s="256"/>
      <c r="AC425" s="256"/>
      <c r="AD425" s="259"/>
      <c r="AE425" s="269"/>
      <c r="AF425" s="28"/>
      <c r="AG425" s="28"/>
      <c r="AH425" s="28"/>
      <c r="AI425" s="28"/>
      <c r="AJ425" s="28"/>
      <c r="AK425" s="261"/>
      <c r="AL425" s="261"/>
      <c r="AM425" s="261"/>
      <c r="AN425" s="270">
        <f t="shared" si="14"/>
        <v>0</v>
      </c>
      <c r="AO425" s="271"/>
      <c r="AP425" s="271"/>
      <c r="AQ425" s="271"/>
      <c r="AR425" s="272"/>
      <c r="AS425" s="272"/>
      <c r="AT425" s="273"/>
      <c r="AU425" s="273"/>
    </row>
    <row r="426" spans="1:47" x14ac:dyDescent="0.35">
      <c r="A426" s="23"/>
      <c r="B426" s="23"/>
      <c r="C426" s="257"/>
      <c r="D426" s="274"/>
      <c r="E426" s="23"/>
      <c r="F426" s="259"/>
      <c r="G426" s="260"/>
      <c r="H426" s="261"/>
      <c r="I426" s="262"/>
      <c r="J426" s="262"/>
      <c r="K426" s="262"/>
      <c r="L426" s="262"/>
      <c r="M426" s="262"/>
      <c r="N426" s="262"/>
      <c r="O426" s="263">
        <f t="shared" si="13"/>
        <v>0</v>
      </c>
      <c r="P426" s="264"/>
      <c r="Q426" s="265"/>
      <c r="R426" s="266"/>
      <c r="S426" s="266"/>
      <c r="T426" s="266"/>
      <c r="U426" s="266"/>
      <c r="V426" s="266"/>
      <c r="Z426" s="259"/>
      <c r="AA426" s="268"/>
      <c r="AB426" s="256"/>
      <c r="AC426" s="256"/>
      <c r="AD426" s="259"/>
      <c r="AE426" s="269"/>
      <c r="AF426" s="28"/>
      <c r="AG426" s="28"/>
      <c r="AH426" s="28"/>
      <c r="AI426" s="28"/>
      <c r="AJ426" s="28"/>
      <c r="AK426" s="261"/>
      <c r="AL426" s="261"/>
      <c r="AM426" s="261"/>
      <c r="AN426" s="270">
        <f t="shared" si="14"/>
        <v>0</v>
      </c>
      <c r="AO426" s="271"/>
      <c r="AP426" s="271"/>
      <c r="AQ426" s="271"/>
      <c r="AR426" s="272"/>
      <c r="AS426" s="272"/>
      <c r="AT426" s="273"/>
      <c r="AU426" s="273"/>
    </row>
    <row r="427" spans="1:47" x14ac:dyDescent="0.35">
      <c r="A427" s="23"/>
      <c r="B427" s="23"/>
      <c r="C427" s="257"/>
      <c r="D427" s="274"/>
      <c r="E427" s="23"/>
      <c r="F427" s="259"/>
      <c r="G427" s="260"/>
      <c r="H427" s="261"/>
      <c r="I427" s="262"/>
      <c r="J427" s="262"/>
      <c r="K427" s="262"/>
      <c r="L427" s="262"/>
      <c r="M427" s="262"/>
      <c r="N427" s="262"/>
      <c r="O427" s="263">
        <f t="shared" si="13"/>
        <v>0</v>
      </c>
      <c r="P427" s="264"/>
      <c r="Q427" s="265"/>
      <c r="R427" s="266"/>
      <c r="S427" s="266"/>
      <c r="T427" s="266"/>
      <c r="U427" s="266"/>
      <c r="V427" s="266"/>
      <c r="Z427" s="259"/>
      <c r="AA427" s="268"/>
      <c r="AB427" s="256"/>
      <c r="AC427" s="256"/>
      <c r="AD427" s="259"/>
      <c r="AE427" s="269"/>
      <c r="AF427" s="28"/>
      <c r="AG427" s="28"/>
      <c r="AH427" s="28"/>
      <c r="AI427" s="28"/>
      <c r="AJ427" s="28"/>
      <c r="AK427" s="261"/>
      <c r="AL427" s="261"/>
      <c r="AM427" s="261"/>
      <c r="AN427" s="270">
        <f t="shared" si="14"/>
        <v>0</v>
      </c>
      <c r="AO427" s="271"/>
      <c r="AP427" s="271"/>
      <c r="AQ427" s="271"/>
      <c r="AR427" s="272"/>
      <c r="AS427" s="272"/>
      <c r="AT427" s="273"/>
      <c r="AU427" s="273"/>
    </row>
    <row r="428" spans="1:47" x14ac:dyDescent="0.35">
      <c r="A428" s="23"/>
      <c r="B428" s="23"/>
      <c r="C428" s="257"/>
      <c r="D428" s="274"/>
      <c r="E428" s="23"/>
      <c r="F428" s="259"/>
      <c r="G428" s="260"/>
      <c r="H428" s="261"/>
      <c r="I428" s="262"/>
      <c r="J428" s="262"/>
      <c r="K428" s="262"/>
      <c r="L428" s="262"/>
      <c r="M428" s="262"/>
      <c r="N428" s="262"/>
      <c r="O428" s="263">
        <f t="shared" si="13"/>
        <v>0</v>
      </c>
      <c r="P428" s="264"/>
      <c r="Q428" s="265"/>
      <c r="R428" s="266"/>
      <c r="S428" s="266"/>
      <c r="T428" s="266"/>
      <c r="U428" s="266"/>
      <c r="V428" s="266"/>
      <c r="Z428" s="259"/>
      <c r="AA428" s="268"/>
      <c r="AB428" s="256"/>
      <c r="AC428" s="256"/>
      <c r="AD428" s="259"/>
      <c r="AE428" s="269"/>
      <c r="AF428" s="28"/>
      <c r="AG428" s="28"/>
      <c r="AH428" s="28"/>
      <c r="AI428" s="28"/>
      <c r="AJ428" s="28"/>
      <c r="AK428" s="261"/>
      <c r="AL428" s="261"/>
      <c r="AM428" s="261"/>
      <c r="AN428" s="270">
        <f t="shared" si="14"/>
        <v>0</v>
      </c>
      <c r="AO428" s="271"/>
      <c r="AP428" s="271"/>
      <c r="AQ428" s="271"/>
      <c r="AR428" s="272"/>
      <c r="AS428" s="272"/>
      <c r="AT428" s="273"/>
      <c r="AU428" s="273"/>
    </row>
    <row r="429" spans="1:47" x14ac:dyDescent="0.35">
      <c r="A429" s="23"/>
      <c r="B429" s="23"/>
      <c r="C429" s="257"/>
      <c r="D429" s="274"/>
      <c r="E429" s="23"/>
      <c r="F429" s="259"/>
      <c r="G429" s="260"/>
      <c r="H429" s="261"/>
      <c r="I429" s="262"/>
      <c r="J429" s="262"/>
      <c r="K429" s="262"/>
      <c r="L429" s="262"/>
      <c r="M429" s="262"/>
      <c r="N429" s="262"/>
      <c r="O429" s="263">
        <f t="shared" si="13"/>
        <v>0</v>
      </c>
      <c r="P429" s="264"/>
      <c r="Q429" s="265"/>
      <c r="R429" s="266"/>
      <c r="S429" s="266"/>
      <c r="T429" s="266"/>
      <c r="U429" s="266"/>
      <c r="V429" s="266"/>
      <c r="Z429" s="259"/>
      <c r="AA429" s="268"/>
      <c r="AB429" s="256"/>
      <c r="AC429" s="256"/>
      <c r="AD429" s="259"/>
      <c r="AE429" s="269"/>
      <c r="AF429" s="28"/>
      <c r="AG429" s="28"/>
      <c r="AH429" s="28"/>
      <c r="AI429" s="28"/>
      <c r="AJ429" s="28"/>
      <c r="AK429" s="261"/>
      <c r="AL429" s="261"/>
      <c r="AM429" s="261"/>
      <c r="AN429" s="270">
        <f t="shared" si="14"/>
        <v>0</v>
      </c>
      <c r="AO429" s="271"/>
      <c r="AP429" s="271"/>
      <c r="AQ429" s="271"/>
      <c r="AR429" s="272"/>
      <c r="AS429" s="272"/>
      <c r="AT429" s="273"/>
      <c r="AU429" s="273"/>
    </row>
    <row r="430" spans="1:47" x14ac:dyDescent="0.35">
      <c r="A430" s="23"/>
      <c r="B430" s="23"/>
      <c r="C430" s="257"/>
      <c r="D430" s="274"/>
      <c r="E430" s="23"/>
      <c r="F430" s="259"/>
      <c r="G430" s="260"/>
      <c r="H430" s="261"/>
      <c r="I430" s="262"/>
      <c r="J430" s="262"/>
      <c r="K430" s="262"/>
      <c r="L430" s="262"/>
      <c r="M430" s="262"/>
      <c r="N430" s="262"/>
      <c r="O430" s="263">
        <f t="shared" si="13"/>
        <v>0</v>
      </c>
      <c r="P430" s="264"/>
      <c r="Q430" s="265"/>
      <c r="R430" s="266"/>
      <c r="S430" s="266"/>
      <c r="T430" s="266"/>
      <c r="U430" s="266"/>
      <c r="V430" s="266"/>
      <c r="Z430" s="259"/>
      <c r="AA430" s="268"/>
      <c r="AB430" s="256"/>
      <c r="AC430" s="256"/>
      <c r="AD430" s="259"/>
      <c r="AE430" s="269"/>
      <c r="AF430" s="28"/>
      <c r="AG430" s="28"/>
      <c r="AH430" s="28"/>
      <c r="AI430" s="28"/>
      <c r="AJ430" s="28"/>
      <c r="AK430" s="261"/>
      <c r="AL430" s="261"/>
      <c r="AM430" s="261"/>
      <c r="AN430" s="270">
        <f t="shared" si="14"/>
        <v>0</v>
      </c>
      <c r="AO430" s="271"/>
      <c r="AP430" s="271"/>
      <c r="AQ430" s="271"/>
      <c r="AR430" s="272"/>
      <c r="AS430" s="272"/>
      <c r="AT430" s="273"/>
      <c r="AU430" s="273"/>
    </row>
    <row r="431" spans="1:47" x14ac:dyDescent="0.35">
      <c r="A431" s="23"/>
      <c r="B431" s="23"/>
      <c r="C431" s="257"/>
      <c r="D431" s="274"/>
      <c r="E431" s="23"/>
      <c r="F431" s="259"/>
      <c r="G431" s="260"/>
      <c r="H431" s="261"/>
      <c r="I431" s="262"/>
      <c r="J431" s="262"/>
      <c r="K431" s="262"/>
      <c r="L431" s="262"/>
      <c r="M431" s="262"/>
      <c r="N431" s="262"/>
      <c r="O431" s="263">
        <f t="shared" si="13"/>
        <v>0</v>
      </c>
      <c r="P431" s="264"/>
      <c r="Q431" s="265"/>
      <c r="R431" s="266"/>
      <c r="S431" s="266"/>
      <c r="T431" s="266"/>
      <c r="U431" s="266"/>
      <c r="V431" s="266"/>
      <c r="Z431" s="259"/>
      <c r="AA431" s="268"/>
      <c r="AB431" s="256"/>
      <c r="AC431" s="256"/>
      <c r="AD431" s="259"/>
      <c r="AE431" s="269"/>
      <c r="AF431" s="28"/>
      <c r="AG431" s="28"/>
      <c r="AH431" s="28"/>
      <c r="AI431" s="28"/>
      <c r="AJ431" s="28"/>
      <c r="AK431" s="261"/>
      <c r="AL431" s="261"/>
      <c r="AM431" s="261"/>
      <c r="AN431" s="270">
        <f t="shared" si="14"/>
        <v>0</v>
      </c>
      <c r="AO431" s="271"/>
      <c r="AP431" s="271"/>
      <c r="AQ431" s="271"/>
      <c r="AR431" s="272"/>
      <c r="AS431" s="272"/>
      <c r="AT431" s="273"/>
      <c r="AU431" s="273"/>
    </row>
    <row r="432" spans="1:47" x14ac:dyDescent="0.35">
      <c r="A432" s="23"/>
      <c r="B432" s="23"/>
      <c r="C432" s="257"/>
      <c r="D432" s="274"/>
      <c r="E432" s="23"/>
      <c r="F432" s="259"/>
      <c r="G432" s="260"/>
      <c r="H432" s="261"/>
      <c r="I432" s="262"/>
      <c r="J432" s="262"/>
      <c r="K432" s="262"/>
      <c r="L432" s="262"/>
      <c r="M432" s="262"/>
      <c r="N432" s="262"/>
      <c r="O432" s="263">
        <f t="shared" si="13"/>
        <v>0</v>
      </c>
      <c r="P432" s="264"/>
      <c r="Q432" s="265"/>
      <c r="R432" s="266"/>
      <c r="S432" s="266"/>
      <c r="T432" s="266"/>
      <c r="U432" s="266"/>
      <c r="V432" s="266"/>
      <c r="Z432" s="259"/>
      <c r="AA432" s="268"/>
      <c r="AB432" s="256"/>
      <c r="AC432" s="256"/>
      <c r="AD432" s="259"/>
      <c r="AE432" s="269"/>
      <c r="AF432" s="28"/>
      <c r="AG432" s="28"/>
      <c r="AH432" s="28"/>
      <c r="AI432" s="28"/>
      <c r="AJ432" s="28"/>
      <c r="AK432" s="261"/>
      <c r="AL432" s="261"/>
      <c r="AM432" s="261"/>
      <c r="AN432" s="270">
        <f t="shared" si="14"/>
        <v>0</v>
      </c>
      <c r="AO432" s="271"/>
      <c r="AP432" s="271"/>
      <c r="AQ432" s="271"/>
      <c r="AR432" s="272"/>
      <c r="AS432" s="272"/>
      <c r="AT432" s="273"/>
      <c r="AU432" s="273"/>
    </row>
    <row r="433" spans="1:47" x14ac:dyDescent="0.35">
      <c r="A433" s="23"/>
      <c r="B433" s="23"/>
      <c r="C433" s="257"/>
      <c r="D433" s="274"/>
      <c r="E433" s="23"/>
      <c r="F433" s="259"/>
      <c r="G433" s="260"/>
      <c r="H433" s="261"/>
      <c r="I433" s="262"/>
      <c r="J433" s="262"/>
      <c r="K433" s="262"/>
      <c r="L433" s="262"/>
      <c r="M433" s="262"/>
      <c r="N433" s="262"/>
      <c r="O433" s="263">
        <f t="shared" si="13"/>
        <v>0</v>
      </c>
      <c r="P433" s="264"/>
      <c r="Q433" s="265"/>
      <c r="R433" s="266"/>
      <c r="S433" s="266"/>
      <c r="T433" s="266"/>
      <c r="U433" s="266"/>
      <c r="V433" s="266"/>
      <c r="Z433" s="259"/>
      <c r="AA433" s="268"/>
      <c r="AB433" s="256"/>
      <c r="AC433" s="256"/>
      <c r="AD433" s="259"/>
      <c r="AE433" s="269"/>
      <c r="AF433" s="28"/>
      <c r="AG433" s="28"/>
      <c r="AH433" s="28"/>
      <c r="AI433" s="28"/>
      <c r="AJ433" s="28"/>
      <c r="AK433" s="261"/>
      <c r="AL433" s="261"/>
      <c r="AM433" s="261"/>
      <c r="AN433" s="270">
        <f t="shared" si="14"/>
        <v>0</v>
      </c>
      <c r="AO433" s="271"/>
      <c r="AP433" s="271"/>
      <c r="AQ433" s="271"/>
      <c r="AR433" s="272"/>
      <c r="AS433" s="272"/>
      <c r="AT433" s="273"/>
      <c r="AU433" s="273"/>
    </row>
    <row r="434" spans="1:47" x14ac:dyDescent="0.35">
      <c r="A434" s="23"/>
      <c r="B434" s="23"/>
      <c r="C434" s="257"/>
      <c r="D434" s="274"/>
      <c r="E434" s="23"/>
      <c r="F434" s="259"/>
      <c r="G434" s="260"/>
      <c r="H434" s="261"/>
      <c r="I434" s="262"/>
      <c r="J434" s="262"/>
      <c r="K434" s="262"/>
      <c r="L434" s="262"/>
      <c r="M434" s="262"/>
      <c r="N434" s="262"/>
      <c r="O434" s="263">
        <f t="shared" si="13"/>
        <v>0</v>
      </c>
      <c r="P434" s="264"/>
      <c r="Q434" s="265"/>
      <c r="R434" s="266"/>
      <c r="S434" s="266"/>
      <c r="T434" s="266"/>
      <c r="U434" s="266"/>
      <c r="V434" s="266"/>
      <c r="Z434" s="259"/>
      <c r="AA434" s="268"/>
      <c r="AB434" s="256"/>
      <c r="AC434" s="256"/>
      <c r="AD434" s="259"/>
      <c r="AE434" s="269"/>
      <c r="AF434" s="28"/>
      <c r="AG434" s="28"/>
      <c r="AH434" s="28"/>
      <c r="AI434" s="28"/>
      <c r="AJ434" s="28"/>
      <c r="AK434" s="261"/>
      <c r="AL434" s="261"/>
      <c r="AM434" s="261"/>
      <c r="AN434" s="270">
        <f t="shared" si="14"/>
        <v>0</v>
      </c>
      <c r="AO434" s="271"/>
      <c r="AP434" s="271"/>
      <c r="AQ434" s="271"/>
      <c r="AR434" s="272"/>
      <c r="AS434" s="272"/>
      <c r="AT434" s="273"/>
      <c r="AU434" s="273"/>
    </row>
    <row r="435" spans="1:47" x14ac:dyDescent="0.35">
      <c r="A435" s="23"/>
      <c r="B435" s="23"/>
      <c r="C435" s="257"/>
      <c r="D435" s="274"/>
      <c r="E435" s="23"/>
      <c r="F435" s="259"/>
      <c r="G435" s="260"/>
      <c r="H435" s="261"/>
      <c r="I435" s="262"/>
      <c r="J435" s="262"/>
      <c r="K435" s="262"/>
      <c r="L435" s="262"/>
      <c r="M435" s="262"/>
      <c r="N435" s="262"/>
      <c r="O435" s="263">
        <f t="shared" si="13"/>
        <v>0</v>
      </c>
      <c r="P435" s="264"/>
      <c r="Q435" s="265"/>
      <c r="R435" s="266"/>
      <c r="S435" s="266"/>
      <c r="T435" s="266"/>
      <c r="U435" s="266"/>
      <c r="V435" s="266"/>
      <c r="Z435" s="259"/>
      <c r="AA435" s="268"/>
      <c r="AB435" s="256"/>
      <c r="AC435" s="256"/>
      <c r="AD435" s="259"/>
      <c r="AE435" s="269"/>
      <c r="AF435" s="28"/>
      <c r="AG435" s="28"/>
      <c r="AH435" s="28"/>
      <c r="AI435" s="28"/>
      <c r="AJ435" s="28"/>
      <c r="AK435" s="261"/>
      <c r="AL435" s="261"/>
      <c r="AM435" s="261"/>
      <c r="AN435" s="270">
        <f t="shared" si="14"/>
        <v>0</v>
      </c>
      <c r="AO435" s="271"/>
      <c r="AP435" s="271"/>
      <c r="AQ435" s="271"/>
      <c r="AR435" s="272"/>
      <c r="AS435" s="272"/>
      <c r="AT435" s="273"/>
      <c r="AU435" s="273"/>
    </row>
    <row r="436" spans="1:47" x14ac:dyDescent="0.35">
      <c r="A436" s="23"/>
      <c r="B436" s="23"/>
      <c r="C436" s="257"/>
      <c r="D436" s="274"/>
      <c r="E436" s="23"/>
      <c r="F436" s="259"/>
      <c r="G436" s="260"/>
      <c r="H436" s="261"/>
      <c r="I436" s="262"/>
      <c r="J436" s="262"/>
      <c r="K436" s="262"/>
      <c r="L436" s="262"/>
      <c r="M436" s="262"/>
      <c r="N436" s="262"/>
      <c r="O436" s="263">
        <f t="shared" si="13"/>
        <v>0</v>
      </c>
      <c r="P436" s="264"/>
      <c r="Q436" s="265"/>
      <c r="R436" s="266"/>
      <c r="S436" s="266"/>
      <c r="T436" s="266"/>
      <c r="U436" s="266"/>
      <c r="V436" s="266"/>
      <c r="Z436" s="259"/>
      <c r="AA436" s="268"/>
      <c r="AB436" s="256"/>
      <c r="AC436" s="256"/>
      <c r="AD436" s="259"/>
      <c r="AE436" s="269"/>
      <c r="AF436" s="28"/>
      <c r="AG436" s="28"/>
      <c r="AH436" s="28"/>
      <c r="AI436" s="28"/>
      <c r="AJ436" s="28"/>
      <c r="AK436" s="261"/>
      <c r="AL436" s="261"/>
      <c r="AM436" s="261"/>
      <c r="AN436" s="270">
        <f t="shared" si="14"/>
        <v>0</v>
      </c>
      <c r="AO436" s="271"/>
      <c r="AP436" s="271"/>
      <c r="AQ436" s="271"/>
      <c r="AR436" s="272"/>
      <c r="AS436" s="272"/>
      <c r="AT436" s="273"/>
      <c r="AU436" s="273"/>
    </row>
    <row r="437" spans="1:47" x14ac:dyDescent="0.35">
      <c r="A437" s="23"/>
      <c r="B437" s="23"/>
      <c r="C437" s="257"/>
      <c r="D437" s="274"/>
      <c r="E437" s="23"/>
      <c r="F437" s="259"/>
      <c r="G437" s="260"/>
      <c r="H437" s="261"/>
      <c r="I437" s="262"/>
      <c r="J437" s="262"/>
      <c r="K437" s="262"/>
      <c r="L437" s="262"/>
      <c r="M437" s="262"/>
      <c r="N437" s="262"/>
      <c r="O437" s="263">
        <f t="shared" si="13"/>
        <v>0</v>
      </c>
      <c r="P437" s="264"/>
      <c r="Q437" s="265"/>
      <c r="R437" s="266"/>
      <c r="S437" s="266"/>
      <c r="T437" s="266"/>
      <c r="U437" s="266"/>
      <c r="V437" s="266"/>
      <c r="Z437" s="259"/>
      <c r="AA437" s="268"/>
      <c r="AB437" s="256"/>
      <c r="AC437" s="256"/>
      <c r="AD437" s="259"/>
      <c r="AE437" s="269"/>
      <c r="AF437" s="28"/>
      <c r="AG437" s="28"/>
      <c r="AH437" s="28"/>
      <c r="AI437" s="28"/>
      <c r="AJ437" s="28"/>
      <c r="AK437" s="261"/>
      <c r="AL437" s="261"/>
      <c r="AM437" s="261"/>
      <c r="AN437" s="270">
        <f t="shared" si="14"/>
        <v>0</v>
      </c>
      <c r="AO437" s="271"/>
      <c r="AP437" s="271"/>
      <c r="AQ437" s="271"/>
      <c r="AR437" s="272"/>
      <c r="AS437" s="272"/>
      <c r="AT437" s="273"/>
      <c r="AU437" s="273"/>
    </row>
    <row r="438" spans="1:47" x14ac:dyDescent="0.35">
      <c r="A438" s="23"/>
      <c r="B438" s="23"/>
      <c r="C438" s="257"/>
      <c r="D438" s="274"/>
      <c r="E438" s="23"/>
      <c r="F438" s="259"/>
      <c r="G438" s="260"/>
      <c r="H438" s="261"/>
      <c r="I438" s="262"/>
      <c r="J438" s="262"/>
      <c r="K438" s="262"/>
      <c r="L438" s="262"/>
      <c r="M438" s="262"/>
      <c r="N438" s="262"/>
      <c r="O438" s="263">
        <f t="shared" si="13"/>
        <v>0</v>
      </c>
      <c r="P438" s="264"/>
      <c r="Q438" s="265"/>
      <c r="R438" s="266"/>
      <c r="S438" s="266"/>
      <c r="T438" s="266"/>
      <c r="U438" s="266"/>
      <c r="V438" s="266"/>
      <c r="Z438" s="259"/>
      <c r="AA438" s="268"/>
      <c r="AB438" s="256"/>
      <c r="AC438" s="256"/>
      <c r="AD438" s="259"/>
      <c r="AE438" s="269"/>
      <c r="AF438" s="28"/>
      <c r="AG438" s="28"/>
      <c r="AH438" s="28"/>
      <c r="AI438" s="28"/>
      <c r="AJ438" s="28"/>
      <c r="AK438" s="261"/>
      <c r="AL438" s="261"/>
      <c r="AM438" s="261"/>
      <c r="AN438" s="270">
        <f t="shared" si="14"/>
        <v>0</v>
      </c>
      <c r="AO438" s="271"/>
      <c r="AP438" s="271"/>
      <c r="AQ438" s="271"/>
      <c r="AR438" s="272"/>
      <c r="AS438" s="272"/>
      <c r="AT438" s="273"/>
      <c r="AU438" s="273"/>
    </row>
    <row r="439" spans="1:47" x14ac:dyDescent="0.35">
      <c r="A439" s="23"/>
      <c r="B439" s="23"/>
      <c r="C439" s="257"/>
      <c r="D439" s="274"/>
      <c r="E439" s="23"/>
      <c r="F439" s="259"/>
      <c r="G439" s="260"/>
      <c r="H439" s="261"/>
      <c r="I439" s="262"/>
      <c r="J439" s="262"/>
      <c r="K439" s="262"/>
      <c r="L439" s="262"/>
      <c r="M439" s="262"/>
      <c r="N439" s="262"/>
      <c r="O439" s="263">
        <f t="shared" si="13"/>
        <v>0</v>
      </c>
      <c r="P439" s="264"/>
      <c r="Q439" s="265"/>
      <c r="R439" s="266"/>
      <c r="S439" s="266"/>
      <c r="T439" s="266"/>
      <c r="U439" s="266"/>
      <c r="V439" s="266"/>
      <c r="Z439" s="259"/>
      <c r="AA439" s="268"/>
      <c r="AB439" s="256"/>
      <c r="AC439" s="256"/>
      <c r="AD439" s="259"/>
      <c r="AE439" s="269"/>
      <c r="AF439" s="28"/>
      <c r="AG439" s="28"/>
      <c r="AH439" s="28"/>
      <c r="AI439" s="28"/>
      <c r="AJ439" s="28"/>
      <c r="AK439" s="261"/>
      <c r="AL439" s="261"/>
      <c r="AM439" s="261"/>
      <c r="AN439" s="270">
        <f t="shared" si="14"/>
        <v>0</v>
      </c>
      <c r="AO439" s="271"/>
      <c r="AP439" s="271"/>
      <c r="AQ439" s="271"/>
      <c r="AR439" s="272"/>
      <c r="AS439" s="272"/>
      <c r="AT439" s="273"/>
      <c r="AU439" s="273"/>
    </row>
    <row r="440" spans="1:47" x14ac:dyDescent="0.35">
      <c r="A440" s="23"/>
      <c r="B440" s="23"/>
      <c r="C440" s="257"/>
      <c r="D440" s="274"/>
      <c r="E440" s="23"/>
      <c r="F440" s="259"/>
      <c r="G440" s="260"/>
      <c r="H440" s="261"/>
      <c r="I440" s="262"/>
      <c r="J440" s="262"/>
      <c r="K440" s="262"/>
      <c r="L440" s="262"/>
      <c r="M440" s="262"/>
      <c r="N440" s="262"/>
      <c r="O440" s="263">
        <f t="shared" si="13"/>
        <v>0</v>
      </c>
      <c r="P440" s="264"/>
      <c r="Q440" s="265"/>
      <c r="R440" s="266"/>
      <c r="S440" s="266"/>
      <c r="T440" s="266"/>
      <c r="U440" s="266"/>
      <c r="V440" s="266"/>
      <c r="Z440" s="259"/>
      <c r="AA440" s="268"/>
      <c r="AB440" s="256"/>
      <c r="AC440" s="256"/>
      <c r="AD440" s="259"/>
      <c r="AE440" s="269"/>
      <c r="AF440" s="28"/>
      <c r="AG440" s="28"/>
      <c r="AH440" s="28"/>
      <c r="AI440" s="28"/>
      <c r="AJ440" s="28"/>
      <c r="AK440" s="261"/>
      <c r="AL440" s="261"/>
      <c r="AM440" s="261"/>
      <c r="AN440" s="270">
        <f t="shared" si="14"/>
        <v>0</v>
      </c>
      <c r="AO440" s="271"/>
      <c r="AP440" s="271"/>
      <c r="AQ440" s="271"/>
      <c r="AR440" s="272"/>
      <c r="AS440" s="272"/>
      <c r="AT440" s="273"/>
      <c r="AU440" s="273"/>
    </row>
    <row r="441" spans="1:47" x14ac:dyDescent="0.35">
      <c r="A441" s="23"/>
      <c r="B441" s="23"/>
      <c r="C441" s="257"/>
      <c r="D441" s="274"/>
      <c r="E441" s="23"/>
      <c r="F441" s="259"/>
      <c r="G441" s="260"/>
      <c r="H441" s="261"/>
      <c r="I441" s="262"/>
      <c r="J441" s="262"/>
      <c r="K441" s="262"/>
      <c r="L441" s="262"/>
      <c r="M441" s="262"/>
      <c r="N441" s="262"/>
      <c r="O441" s="263">
        <f t="shared" si="13"/>
        <v>0</v>
      </c>
      <c r="P441" s="264"/>
      <c r="Q441" s="265"/>
      <c r="R441" s="266"/>
      <c r="S441" s="266"/>
      <c r="T441" s="266"/>
      <c r="U441" s="266"/>
      <c r="V441" s="266"/>
      <c r="Z441" s="259"/>
      <c r="AA441" s="268"/>
      <c r="AB441" s="256"/>
      <c r="AC441" s="256"/>
      <c r="AD441" s="259"/>
      <c r="AE441" s="269"/>
      <c r="AF441" s="28"/>
      <c r="AG441" s="28"/>
      <c r="AH441" s="28"/>
      <c r="AI441" s="28"/>
      <c r="AJ441" s="28"/>
      <c r="AK441" s="261"/>
      <c r="AL441" s="261"/>
      <c r="AM441" s="261"/>
      <c r="AN441" s="270">
        <f t="shared" si="14"/>
        <v>0</v>
      </c>
      <c r="AO441" s="271"/>
      <c r="AP441" s="271"/>
      <c r="AQ441" s="271"/>
      <c r="AR441" s="272"/>
      <c r="AS441" s="272"/>
      <c r="AT441" s="273"/>
      <c r="AU441" s="273"/>
    </row>
    <row r="442" spans="1:47" x14ac:dyDescent="0.35">
      <c r="A442" s="23"/>
      <c r="B442" s="23"/>
      <c r="C442" s="257"/>
      <c r="D442" s="274"/>
      <c r="E442" s="23"/>
      <c r="F442" s="259"/>
      <c r="G442" s="260"/>
      <c r="H442" s="261"/>
      <c r="I442" s="262"/>
      <c r="J442" s="262"/>
      <c r="K442" s="262"/>
      <c r="L442" s="262"/>
      <c r="M442" s="262"/>
      <c r="N442" s="262"/>
      <c r="O442" s="263">
        <f t="shared" si="13"/>
        <v>0</v>
      </c>
      <c r="P442" s="264"/>
      <c r="Q442" s="265"/>
      <c r="R442" s="266"/>
      <c r="S442" s="266"/>
      <c r="T442" s="266"/>
      <c r="U442" s="266"/>
      <c r="V442" s="266"/>
      <c r="Z442" s="259"/>
      <c r="AA442" s="268"/>
      <c r="AB442" s="256"/>
      <c r="AC442" s="256"/>
      <c r="AD442" s="259"/>
      <c r="AE442" s="269"/>
      <c r="AF442" s="28"/>
      <c r="AG442" s="28"/>
      <c r="AH442" s="28"/>
      <c r="AI442" s="28"/>
      <c r="AJ442" s="28"/>
      <c r="AK442" s="261"/>
      <c r="AL442" s="261"/>
      <c r="AM442" s="261"/>
      <c r="AN442" s="270">
        <f t="shared" si="14"/>
        <v>0</v>
      </c>
      <c r="AO442" s="271"/>
      <c r="AP442" s="271"/>
      <c r="AQ442" s="271"/>
      <c r="AR442" s="272"/>
      <c r="AS442" s="272"/>
      <c r="AT442" s="273"/>
      <c r="AU442" s="273"/>
    </row>
    <row r="443" spans="1:47" x14ac:dyDescent="0.35">
      <c r="A443" s="23"/>
      <c r="B443" s="23"/>
      <c r="C443" s="257"/>
      <c r="D443" s="274"/>
      <c r="E443" s="23"/>
      <c r="F443" s="259"/>
      <c r="G443" s="260"/>
      <c r="H443" s="261"/>
      <c r="I443" s="262"/>
      <c r="J443" s="262"/>
      <c r="K443" s="262"/>
      <c r="L443" s="262"/>
      <c r="M443" s="262"/>
      <c r="N443" s="262"/>
      <c r="O443" s="263">
        <f t="shared" si="13"/>
        <v>0</v>
      </c>
      <c r="P443" s="264"/>
      <c r="Q443" s="265"/>
      <c r="R443" s="266"/>
      <c r="S443" s="266"/>
      <c r="T443" s="266"/>
      <c r="U443" s="266"/>
      <c r="V443" s="266"/>
      <c r="Z443" s="259"/>
      <c r="AA443" s="268"/>
      <c r="AB443" s="256"/>
      <c r="AC443" s="256"/>
      <c r="AD443" s="259"/>
      <c r="AE443" s="269"/>
      <c r="AF443" s="28"/>
      <c r="AG443" s="28"/>
      <c r="AH443" s="28"/>
      <c r="AI443" s="28"/>
      <c r="AJ443" s="28"/>
      <c r="AK443" s="261"/>
      <c r="AL443" s="261"/>
      <c r="AM443" s="261"/>
      <c r="AN443" s="270">
        <f t="shared" si="14"/>
        <v>0</v>
      </c>
      <c r="AO443" s="271"/>
      <c r="AP443" s="271"/>
      <c r="AQ443" s="271"/>
      <c r="AR443" s="272"/>
      <c r="AS443" s="272"/>
      <c r="AT443" s="273"/>
      <c r="AU443" s="273"/>
    </row>
    <row r="444" spans="1:47" x14ac:dyDescent="0.35">
      <c r="A444" s="23"/>
      <c r="B444" s="23"/>
      <c r="C444" s="257"/>
      <c r="D444" s="274"/>
      <c r="E444" s="23"/>
      <c r="F444" s="259"/>
      <c r="G444" s="260"/>
      <c r="H444" s="261"/>
      <c r="I444" s="262"/>
      <c r="J444" s="262"/>
      <c r="K444" s="262"/>
      <c r="L444" s="262"/>
      <c r="M444" s="262"/>
      <c r="N444" s="262"/>
      <c r="O444" s="263">
        <f t="shared" si="13"/>
        <v>0</v>
      </c>
      <c r="P444" s="264"/>
      <c r="Q444" s="265"/>
      <c r="R444" s="266"/>
      <c r="S444" s="266"/>
      <c r="T444" s="266"/>
      <c r="U444" s="266"/>
      <c r="V444" s="266"/>
      <c r="Z444" s="259"/>
      <c r="AA444" s="268"/>
      <c r="AB444" s="256"/>
      <c r="AC444" s="256"/>
      <c r="AD444" s="259"/>
      <c r="AE444" s="269"/>
      <c r="AF444" s="28"/>
      <c r="AG444" s="28"/>
      <c r="AH444" s="28"/>
      <c r="AI444" s="28"/>
      <c r="AJ444" s="28"/>
      <c r="AK444" s="261"/>
      <c r="AL444" s="261"/>
      <c r="AM444" s="261"/>
      <c r="AN444" s="270">
        <f t="shared" si="14"/>
        <v>0</v>
      </c>
      <c r="AO444" s="271"/>
      <c r="AP444" s="271"/>
      <c r="AQ444" s="271"/>
      <c r="AR444" s="272"/>
      <c r="AS444" s="272"/>
      <c r="AT444" s="273"/>
      <c r="AU444" s="273"/>
    </row>
    <row r="445" spans="1:47" x14ac:dyDescent="0.35">
      <c r="A445" s="23"/>
      <c r="B445" s="23"/>
      <c r="C445" s="257"/>
      <c r="D445" s="274"/>
      <c r="E445" s="23"/>
      <c r="F445" s="259"/>
      <c r="G445" s="260"/>
      <c r="H445" s="261"/>
      <c r="I445" s="262"/>
      <c r="J445" s="262"/>
      <c r="K445" s="262"/>
      <c r="L445" s="262"/>
      <c r="M445" s="262"/>
      <c r="N445" s="262"/>
      <c r="O445" s="263">
        <f t="shared" si="13"/>
        <v>0</v>
      </c>
      <c r="P445" s="264"/>
      <c r="Q445" s="265"/>
      <c r="R445" s="266"/>
      <c r="S445" s="266"/>
      <c r="T445" s="266"/>
      <c r="U445" s="266"/>
      <c r="V445" s="266"/>
      <c r="Z445" s="259"/>
      <c r="AA445" s="268"/>
      <c r="AB445" s="256"/>
      <c r="AC445" s="256"/>
      <c r="AD445" s="259"/>
      <c r="AE445" s="269"/>
      <c r="AF445" s="28"/>
      <c r="AG445" s="28"/>
      <c r="AH445" s="28"/>
      <c r="AI445" s="28"/>
      <c r="AJ445" s="28"/>
      <c r="AK445" s="261"/>
      <c r="AL445" s="261"/>
      <c r="AM445" s="261"/>
      <c r="AN445" s="270">
        <f t="shared" si="14"/>
        <v>0</v>
      </c>
      <c r="AO445" s="271"/>
      <c r="AP445" s="271"/>
      <c r="AQ445" s="271"/>
      <c r="AR445" s="272"/>
      <c r="AS445" s="272"/>
      <c r="AT445" s="273"/>
      <c r="AU445" s="273"/>
    </row>
    <row r="446" spans="1:47" x14ac:dyDescent="0.35">
      <c r="A446" s="23"/>
      <c r="B446" s="23"/>
      <c r="C446" s="257"/>
      <c r="D446" s="274"/>
      <c r="E446" s="23"/>
      <c r="F446" s="259"/>
      <c r="G446" s="260"/>
      <c r="H446" s="261"/>
      <c r="I446" s="262"/>
      <c r="J446" s="262"/>
      <c r="K446" s="262"/>
      <c r="L446" s="262"/>
      <c r="M446" s="262"/>
      <c r="N446" s="262"/>
      <c r="O446" s="263">
        <f t="shared" si="13"/>
        <v>0</v>
      </c>
      <c r="P446" s="264"/>
      <c r="Q446" s="265"/>
      <c r="R446" s="266"/>
      <c r="S446" s="266"/>
      <c r="T446" s="266"/>
      <c r="U446" s="266"/>
      <c r="V446" s="266"/>
      <c r="Z446" s="259"/>
      <c r="AA446" s="268"/>
      <c r="AB446" s="256"/>
      <c r="AC446" s="256"/>
      <c r="AD446" s="259"/>
      <c r="AE446" s="269"/>
      <c r="AF446" s="28"/>
      <c r="AG446" s="28"/>
      <c r="AH446" s="28"/>
      <c r="AI446" s="28"/>
      <c r="AJ446" s="28"/>
      <c r="AK446" s="261"/>
      <c r="AL446" s="261"/>
      <c r="AM446" s="261"/>
      <c r="AN446" s="270">
        <f t="shared" si="14"/>
        <v>0</v>
      </c>
      <c r="AO446" s="271"/>
      <c r="AP446" s="271"/>
      <c r="AQ446" s="271"/>
      <c r="AR446" s="272"/>
      <c r="AS446" s="272"/>
      <c r="AT446" s="273"/>
      <c r="AU446" s="273"/>
    </row>
    <row r="447" spans="1:47" x14ac:dyDescent="0.35">
      <c r="A447" s="23"/>
      <c r="B447" s="23"/>
      <c r="C447" s="257"/>
      <c r="D447" s="274"/>
      <c r="E447" s="23"/>
      <c r="F447" s="259"/>
      <c r="G447" s="260"/>
      <c r="H447" s="261"/>
      <c r="I447" s="262"/>
      <c r="J447" s="262"/>
      <c r="K447" s="262"/>
      <c r="L447" s="262"/>
      <c r="M447" s="262"/>
      <c r="N447" s="262"/>
      <c r="O447" s="263">
        <f t="shared" si="13"/>
        <v>0</v>
      </c>
      <c r="P447" s="264"/>
      <c r="Q447" s="265"/>
      <c r="R447" s="266"/>
      <c r="S447" s="266"/>
      <c r="T447" s="266"/>
      <c r="U447" s="266"/>
      <c r="V447" s="266"/>
      <c r="Z447" s="259"/>
      <c r="AA447" s="268"/>
      <c r="AB447" s="256"/>
      <c r="AC447" s="256"/>
      <c r="AD447" s="259"/>
      <c r="AE447" s="269"/>
      <c r="AF447" s="28"/>
      <c r="AG447" s="28"/>
      <c r="AH447" s="28"/>
      <c r="AI447" s="28"/>
      <c r="AJ447" s="28"/>
      <c r="AK447" s="261"/>
      <c r="AL447" s="261"/>
      <c r="AM447" s="261"/>
      <c r="AN447" s="270">
        <f t="shared" si="14"/>
        <v>0</v>
      </c>
      <c r="AO447" s="271"/>
      <c r="AP447" s="271"/>
      <c r="AQ447" s="271"/>
      <c r="AR447" s="272"/>
      <c r="AS447" s="272"/>
      <c r="AT447" s="273"/>
      <c r="AU447" s="273"/>
    </row>
    <row r="448" spans="1:47" x14ac:dyDescent="0.35">
      <c r="A448" s="23"/>
      <c r="B448" s="23"/>
      <c r="C448" s="257"/>
      <c r="D448" s="274"/>
      <c r="E448" s="23"/>
      <c r="F448" s="259"/>
      <c r="G448" s="260"/>
      <c r="H448" s="261"/>
      <c r="I448" s="262"/>
      <c r="J448" s="262"/>
      <c r="K448" s="262"/>
      <c r="L448" s="262"/>
      <c r="M448" s="262"/>
      <c r="N448" s="262"/>
      <c r="O448" s="263">
        <f t="shared" si="13"/>
        <v>0</v>
      </c>
      <c r="P448" s="264"/>
      <c r="Q448" s="265"/>
      <c r="R448" s="266"/>
      <c r="S448" s="266"/>
      <c r="T448" s="266"/>
      <c r="U448" s="266"/>
      <c r="V448" s="266"/>
      <c r="Z448" s="259"/>
      <c r="AA448" s="268"/>
      <c r="AB448" s="256"/>
      <c r="AC448" s="256"/>
      <c r="AD448" s="259"/>
      <c r="AE448" s="269"/>
      <c r="AF448" s="28"/>
      <c r="AG448" s="28"/>
      <c r="AH448" s="28"/>
      <c r="AI448" s="28"/>
      <c r="AJ448" s="28"/>
      <c r="AK448" s="261"/>
      <c r="AL448" s="261"/>
      <c r="AM448" s="261"/>
      <c r="AN448" s="270">
        <f t="shared" si="14"/>
        <v>0</v>
      </c>
      <c r="AO448" s="271"/>
      <c r="AP448" s="271"/>
      <c r="AQ448" s="271"/>
      <c r="AR448" s="272"/>
      <c r="AS448" s="272"/>
      <c r="AT448" s="273"/>
      <c r="AU448" s="273"/>
    </row>
    <row r="449" spans="1:47" x14ac:dyDescent="0.35">
      <c r="A449" s="23"/>
      <c r="B449" s="23"/>
      <c r="C449" s="257"/>
      <c r="D449" s="274"/>
      <c r="E449" s="23"/>
      <c r="F449" s="259"/>
      <c r="G449" s="260"/>
      <c r="H449" s="261"/>
      <c r="I449" s="262"/>
      <c r="J449" s="262"/>
      <c r="K449" s="262"/>
      <c r="L449" s="262"/>
      <c r="M449" s="262"/>
      <c r="N449" s="262"/>
      <c r="O449" s="263">
        <f t="shared" si="13"/>
        <v>0</v>
      </c>
      <c r="P449" s="264"/>
      <c r="Q449" s="265"/>
      <c r="R449" s="266"/>
      <c r="S449" s="266"/>
      <c r="T449" s="266"/>
      <c r="U449" s="266"/>
      <c r="V449" s="266"/>
      <c r="Z449" s="259"/>
      <c r="AA449" s="268"/>
      <c r="AB449" s="256"/>
      <c r="AC449" s="256"/>
      <c r="AD449" s="259"/>
      <c r="AE449" s="269"/>
      <c r="AF449" s="28"/>
      <c r="AG449" s="28"/>
      <c r="AH449" s="28"/>
      <c r="AI449" s="28"/>
      <c r="AJ449" s="28"/>
      <c r="AK449" s="261"/>
      <c r="AL449" s="261"/>
      <c r="AM449" s="261"/>
      <c r="AN449" s="270">
        <f t="shared" si="14"/>
        <v>0</v>
      </c>
      <c r="AO449" s="271"/>
      <c r="AP449" s="271"/>
      <c r="AQ449" s="271"/>
      <c r="AR449" s="272"/>
      <c r="AS449" s="272"/>
      <c r="AT449" s="273"/>
      <c r="AU449" s="273"/>
    </row>
    <row r="450" spans="1:47" x14ac:dyDescent="0.35">
      <c r="A450" s="23"/>
      <c r="B450" s="23"/>
      <c r="C450" s="257"/>
      <c r="D450" s="274"/>
      <c r="E450" s="23"/>
      <c r="F450" s="259"/>
      <c r="G450" s="260"/>
      <c r="H450" s="261"/>
      <c r="I450" s="262"/>
      <c r="J450" s="262"/>
      <c r="K450" s="262"/>
      <c r="L450" s="262"/>
      <c r="M450" s="262"/>
      <c r="N450" s="262"/>
      <c r="O450" s="263">
        <f t="shared" si="13"/>
        <v>0</v>
      </c>
      <c r="P450" s="264"/>
      <c r="Q450" s="265"/>
      <c r="R450" s="266"/>
      <c r="S450" s="266"/>
      <c r="T450" s="266"/>
      <c r="U450" s="266"/>
      <c r="V450" s="266"/>
      <c r="Z450" s="259"/>
      <c r="AA450" s="268"/>
      <c r="AB450" s="256"/>
      <c r="AC450" s="256"/>
      <c r="AD450" s="259"/>
      <c r="AE450" s="269"/>
      <c r="AF450" s="28"/>
      <c r="AG450" s="28"/>
      <c r="AH450" s="28"/>
      <c r="AI450" s="28"/>
      <c r="AJ450" s="28"/>
      <c r="AK450" s="261"/>
      <c r="AL450" s="261"/>
      <c r="AM450" s="261"/>
      <c r="AN450" s="270">
        <f t="shared" si="14"/>
        <v>0</v>
      </c>
      <c r="AO450" s="271"/>
      <c r="AP450" s="271"/>
      <c r="AQ450" s="271"/>
      <c r="AR450" s="272"/>
      <c r="AS450" s="272"/>
      <c r="AT450" s="273"/>
      <c r="AU450" s="273"/>
    </row>
    <row r="451" spans="1:47" x14ac:dyDescent="0.35">
      <c r="A451" s="23"/>
      <c r="B451" s="23"/>
      <c r="C451" s="257"/>
      <c r="D451" s="274"/>
      <c r="E451" s="23"/>
      <c r="F451" s="259"/>
      <c r="G451" s="260"/>
      <c r="H451" s="261"/>
      <c r="I451" s="262"/>
      <c r="J451" s="262"/>
      <c r="K451" s="262"/>
      <c r="L451" s="262"/>
      <c r="M451" s="262"/>
      <c r="N451" s="262"/>
      <c r="O451" s="263">
        <f t="shared" si="13"/>
        <v>0</v>
      </c>
      <c r="P451" s="264"/>
      <c r="Q451" s="265"/>
      <c r="R451" s="266"/>
      <c r="S451" s="266"/>
      <c r="T451" s="266"/>
      <c r="U451" s="266"/>
      <c r="V451" s="266"/>
      <c r="Z451" s="259"/>
      <c r="AA451" s="268"/>
      <c r="AB451" s="256"/>
      <c r="AC451" s="256"/>
      <c r="AD451" s="259"/>
      <c r="AE451" s="269"/>
      <c r="AF451" s="28"/>
      <c r="AG451" s="28"/>
      <c r="AH451" s="28"/>
      <c r="AI451" s="28"/>
      <c r="AJ451" s="28"/>
      <c r="AK451" s="261"/>
      <c r="AL451" s="261"/>
      <c r="AM451" s="261"/>
      <c r="AN451" s="270">
        <f t="shared" si="14"/>
        <v>0</v>
      </c>
      <c r="AO451" s="271"/>
      <c r="AP451" s="271"/>
      <c r="AQ451" s="271"/>
      <c r="AR451" s="272"/>
      <c r="AS451" s="272"/>
      <c r="AT451" s="273"/>
      <c r="AU451" s="273"/>
    </row>
    <row r="452" spans="1:47" x14ac:dyDescent="0.35">
      <c r="A452" s="23"/>
      <c r="B452" s="23"/>
      <c r="C452" s="257"/>
      <c r="D452" s="274"/>
      <c r="E452" s="23"/>
      <c r="F452" s="259"/>
      <c r="G452" s="260"/>
      <c r="H452" s="261"/>
      <c r="I452" s="262"/>
      <c r="J452" s="262"/>
      <c r="K452" s="262"/>
      <c r="L452" s="262"/>
      <c r="M452" s="262"/>
      <c r="N452" s="262"/>
      <c r="O452" s="263">
        <f t="shared" si="13"/>
        <v>0</v>
      </c>
      <c r="P452" s="264"/>
      <c r="Q452" s="265"/>
      <c r="R452" s="266"/>
      <c r="S452" s="266"/>
      <c r="T452" s="266"/>
      <c r="U452" s="266"/>
      <c r="V452" s="266"/>
      <c r="Z452" s="259"/>
      <c r="AA452" s="268"/>
      <c r="AB452" s="256"/>
      <c r="AC452" s="256"/>
      <c r="AD452" s="259"/>
      <c r="AE452" s="269"/>
      <c r="AF452" s="28"/>
      <c r="AG452" s="28"/>
      <c r="AH452" s="28"/>
      <c r="AI452" s="28"/>
      <c r="AJ452" s="28"/>
      <c r="AK452" s="261"/>
      <c r="AL452" s="261"/>
      <c r="AM452" s="261"/>
      <c r="AN452" s="270">
        <f t="shared" si="14"/>
        <v>0</v>
      </c>
      <c r="AO452" s="271"/>
      <c r="AP452" s="271"/>
      <c r="AQ452" s="271"/>
      <c r="AR452" s="272"/>
      <c r="AS452" s="272"/>
      <c r="AT452" s="273"/>
      <c r="AU452" s="273"/>
    </row>
    <row r="453" spans="1:47" x14ac:dyDescent="0.35">
      <c r="A453" s="23"/>
      <c r="B453" s="23"/>
      <c r="C453" s="257"/>
      <c r="D453" s="274"/>
      <c r="E453" s="23"/>
      <c r="F453" s="259"/>
      <c r="G453" s="260"/>
      <c r="H453" s="261"/>
      <c r="I453" s="262"/>
      <c r="J453" s="262"/>
      <c r="K453" s="262"/>
      <c r="L453" s="262"/>
      <c r="M453" s="262"/>
      <c r="N453" s="262"/>
      <c r="O453" s="263">
        <f t="shared" ref="O453:O500" si="15">SUM(H453:N453)</f>
        <v>0</v>
      </c>
      <c r="P453" s="264"/>
      <c r="Q453" s="265"/>
      <c r="R453" s="266"/>
      <c r="S453" s="266"/>
      <c r="T453" s="266"/>
      <c r="U453" s="266"/>
      <c r="V453" s="266"/>
      <c r="Z453" s="259"/>
      <c r="AA453" s="268"/>
      <c r="AB453" s="256"/>
      <c r="AC453" s="256"/>
      <c r="AD453" s="259"/>
      <c r="AE453" s="269"/>
      <c r="AF453" s="28"/>
      <c r="AG453" s="28"/>
      <c r="AH453" s="28"/>
      <c r="AI453" s="28"/>
      <c r="AJ453" s="28"/>
      <c r="AK453" s="261"/>
      <c r="AL453" s="261"/>
      <c r="AM453" s="261"/>
      <c r="AN453" s="270">
        <f t="shared" ref="AN453:AN500" si="16">SUM(Z453:AM453)</f>
        <v>0</v>
      </c>
      <c r="AO453" s="271"/>
      <c r="AP453" s="271"/>
      <c r="AQ453" s="271"/>
      <c r="AR453" s="272"/>
      <c r="AS453" s="272"/>
      <c r="AT453" s="273"/>
      <c r="AU453" s="273"/>
    </row>
    <row r="454" spans="1:47" x14ac:dyDescent="0.35">
      <c r="A454" s="23"/>
      <c r="B454" s="23"/>
      <c r="C454" s="257"/>
      <c r="D454" s="274"/>
      <c r="E454" s="23"/>
      <c r="F454" s="259"/>
      <c r="G454" s="260"/>
      <c r="H454" s="261"/>
      <c r="I454" s="262"/>
      <c r="J454" s="262"/>
      <c r="K454" s="262"/>
      <c r="L454" s="262"/>
      <c r="M454" s="262"/>
      <c r="N454" s="262"/>
      <c r="O454" s="263">
        <f t="shared" si="15"/>
        <v>0</v>
      </c>
      <c r="P454" s="264"/>
      <c r="Q454" s="265"/>
      <c r="R454" s="266"/>
      <c r="S454" s="266"/>
      <c r="T454" s="266"/>
      <c r="U454" s="266"/>
      <c r="V454" s="266"/>
      <c r="Z454" s="259"/>
      <c r="AA454" s="268"/>
      <c r="AB454" s="256"/>
      <c r="AC454" s="256"/>
      <c r="AD454" s="259"/>
      <c r="AE454" s="269"/>
      <c r="AF454" s="28"/>
      <c r="AG454" s="28"/>
      <c r="AH454" s="28"/>
      <c r="AI454" s="28"/>
      <c r="AJ454" s="28"/>
      <c r="AK454" s="261"/>
      <c r="AL454" s="261"/>
      <c r="AM454" s="261"/>
      <c r="AN454" s="270">
        <f t="shared" si="16"/>
        <v>0</v>
      </c>
      <c r="AO454" s="271"/>
      <c r="AP454" s="271"/>
      <c r="AQ454" s="271"/>
      <c r="AR454" s="272"/>
      <c r="AS454" s="272"/>
      <c r="AT454" s="273"/>
      <c r="AU454" s="273"/>
    </row>
    <row r="455" spans="1:47" x14ac:dyDescent="0.35">
      <c r="A455" s="23"/>
      <c r="B455" s="23"/>
      <c r="C455" s="257"/>
      <c r="D455" s="274"/>
      <c r="E455" s="23"/>
      <c r="F455" s="259"/>
      <c r="G455" s="260"/>
      <c r="H455" s="261"/>
      <c r="I455" s="262"/>
      <c r="J455" s="262"/>
      <c r="K455" s="262"/>
      <c r="L455" s="262"/>
      <c r="M455" s="262"/>
      <c r="N455" s="262"/>
      <c r="O455" s="263">
        <f t="shared" si="15"/>
        <v>0</v>
      </c>
      <c r="P455" s="264"/>
      <c r="Q455" s="265"/>
      <c r="R455" s="266"/>
      <c r="S455" s="266"/>
      <c r="T455" s="266"/>
      <c r="U455" s="266"/>
      <c r="V455" s="266"/>
      <c r="Z455" s="259"/>
      <c r="AA455" s="268"/>
      <c r="AB455" s="256"/>
      <c r="AC455" s="256"/>
      <c r="AD455" s="259"/>
      <c r="AE455" s="269"/>
      <c r="AF455" s="28"/>
      <c r="AG455" s="28"/>
      <c r="AH455" s="28"/>
      <c r="AI455" s="28"/>
      <c r="AJ455" s="28"/>
      <c r="AK455" s="261"/>
      <c r="AL455" s="261"/>
      <c r="AM455" s="261"/>
      <c r="AN455" s="270">
        <f t="shared" si="16"/>
        <v>0</v>
      </c>
      <c r="AO455" s="271"/>
      <c r="AP455" s="271"/>
      <c r="AQ455" s="271"/>
      <c r="AR455" s="272"/>
      <c r="AS455" s="272"/>
      <c r="AT455" s="273"/>
      <c r="AU455" s="273"/>
    </row>
    <row r="456" spans="1:47" x14ac:dyDescent="0.35">
      <c r="A456" s="23"/>
      <c r="B456" s="23"/>
      <c r="C456" s="257"/>
      <c r="D456" s="274"/>
      <c r="E456" s="23"/>
      <c r="F456" s="259"/>
      <c r="G456" s="260"/>
      <c r="H456" s="261"/>
      <c r="I456" s="262"/>
      <c r="J456" s="262"/>
      <c r="K456" s="262"/>
      <c r="L456" s="262"/>
      <c r="M456" s="262"/>
      <c r="N456" s="262"/>
      <c r="O456" s="263">
        <f t="shared" si="15"/>
        <v>0</v>
      </c>
      <c r="P456" s="264"/>
      <c r="Q456" s="265"/>
      <c r="R456" s="266"/>
      <c r="S456" s="266"/>
      <c r="T456" s="266"/>
      <c r="U456" s="266"/>
      <c r="V456" s="266"/>
      <c r="Z456" s="259"/>
      <c r="AA456" s="268"/>
      <c r="AB456" s="256"/>
      <c r="AC456" s="256"/>
      <c r="AD456" s="259"/>
      <c r="AE456" s="269"/>
      <c r="AF456" s="28"/>
      <c r="AG456" s="28"/>
      <c r="AH456" s="28"/>
      <c r="AI456" s="28"/>
      <c r="AJ456" s="28"/>
      <c r="AK456" s="261"/>
      <c r="AL456" s="261"/>
      <c r="AM456" s="261"/>
      <c r="AN456" s="270">
        <f t="shared" si="16"/>
        <v>0</v>
      </c>
      <c r="AO456" s="271"/>
      <c r="AP456" s="271"/>
      <c r="AQ456" s="271"/>
      <c r="AR456" s="272"/>
      <c r="AS456" s="272"/>
      <c r="AT456" s="273"/>
      <c r="AU456" s="273"/>
    </row>
    <row r="457" spans="1:47" x14ac:dyDescent="0.35">
      <c r="A457" s="23"/>
      <c r="B457" s="23"/>
      <c r="C457" s="257"/>
      <c r="D457" s="274"/>
      <c r="E457" s="23"/>
      <c r="F457" s="259"/>
      <c r="G457" s="260"/>
      <c r="H457" s="261"/>
      <c r="I457" s="262"/>
      <c r="J457" s="262"/>
      <c r="K457" s="262"/>
      <c r="L457" s="262"/>
      <c r="M457" s="262"/>
      <c r="N457" s="262"/>
      <c r="O457" s="263">
        <f t="shared" si="15"/>
        <v>0</v>
      </c>
      <c r="P457" s="264"/>
      <c r="Q457" s="265"/>
      <c r="R457" s="266"/>
      <c r="S457" s="266"/>
      <c r="T457" s="266"/>
      <c r="U457" s="266"/>
      <c r="V457" s="266"/>
      <c r="Z457" s="259"/>
      <c r="AA457" s="268"/>
      <c r="AB457" s="256"/>
      <c r="AC457" s="256"/>
      <c r="AD457" s="259"/>
      <c r="AE457" s="269"/>
      <c r="AF457" s="28"/>
      <c r="AG457" s="28"/>
      <c r="AH457" s="28"/>
      <c r="AI457" s="28"/>
      <c r="AJ457" s="28"/>
      <c r="AK457" s="261"/>
      <c r="AL457" s="261"/>
      <c r="AM457" s="261"/>
      <c r="AN457" s="270">
        <f t="shared" si="16"/>
        <v>0</v>
      </c>
      <c r="AO457" s="271"/>
      <c r="AP457" s="271"/>
      <c r="AQ457" s="271"/>
      <c r="AR457" s="272"/>
      <c r="AS457" s="272"/>
      <c r="AT457" s="273"/>
      <c r="AU457" s="273"/>
    </row>
    <row r="458" spans="1:47" x14ac:dyDescent="0.35">
      <c r="A458" s="23"/>
      <c r="B458" s="23"/>
      <c r="C458" s="257"/>
      <c r="D458" s="274"/>
      <c r="E458" s="23"/>
      <c r="F458" s="259"/>
      <c r="G458" s="260"/>
      <c r="H458" s="261"/>
      <c r="I458" s="262"/>
      <c r="J458" s="262"/>
      <c r="K458" s="262"/>
      <c r="L458" s="262"/>
      <c r="M458" s="262"/>
      <c r="N458" s="262"/>
      <c r="O458" s="263">
        <f t="shared" si="15"/>
        <v>0</v>
      </c>
      <c r="P458" s="264"/>
      <c r="Q458" s="265"/>
      <c r="R458" s="266"/>
      <c r="S458" s="266"/>
      <c r="T458" s="266"/>
      <c r="U458" s="266"/>
      <c r="V458" s="266"/>
      <c r="Z458" s="259"/>
      <c r="AA458" s="268"/>
      <c r="AB458" s="256"/>
      <c r="AC458" s="256"/>
      <c r="AD458" s="259"/>
      <c r="AE458" s="269"/>
      <c r="AF458" s="28"/>
      <c r="AG458" s="28"/>
      <c r="AH458" s="28"/>
      <c r="AI458" s="28"/>
      <c r="AJ458" s="28"/>
      <c r="AK458" s="261"/>
      <c r="AL458" s="261"/>
      <c r="AM458" s="261"/>
      <c r="AN458" s="270">
        <f t="shared" si="16"/>
        <v>0</v>
      </c>
      <c r="AO458" s="271"/>
      <c r="AP458" s="271"/>
      <c r="AQ458" s="271"/>
      <c r="AR458" s="272"/>
      <c r="AS458" s="272"/>
      <c r="AT458" s="273"/>
      <c r="AU458" s="273"/>
    </row>
    <row r="459" spans="1:47" x14ac:dyDescent="0.35">
      <c r="A459" s="23"/>
      <c r="B459" s="23"/>
      <c r="C459" s="257"/>
      <c r="D459" s="274"/>
      <c r="E459" s="23"/>
      <c r="F459" s="259"/>
      <c r="G459" s="260"/>
      <c r="H459" s="261"/>
      <c r="I459" s="262"/>
      <c r="J459" s="262"/>
      <c r="K459" s="262"/>
      <c r="L459" s="262"/>
      <c r="M459" s="262"/>
      <c r="N459" s="262"/>
      <c r="O459" s="263">
        <f t="shared" si="15"/>
        <v>0</v>
      </c>
      <c r="P459" s="264"/>
      <c r="Q459" s="265"/>
      <c r="R459" s="266"/>
      <c r="S459" s="266"/>
      <c r="T459" s="266"/>
      <c r="U459" s="266"/>
      <c r="V459" s="266"/>
      <c r="Z459" s="259"/>
      <c r="AA459" s="268"/>
      <c r="AB459" s="256"/>
      <c r="AC459" s="256"/>
      <c r="AD459" s="259"/>
      <c r="AE459" s="269"/>
      <c r="AF459" s="28"/>
      <c r="AG459" s="28"/>
      <c r="AH459" s="28"/>
      <c r="AI459" s="28"/>
      <c r="AJ459" s="28"/>
      <c r="AK459" s="261"/>
      <c r="AL459" s="261"/>
      <c r="AM459" s="261"/>
      <c r="AN459" s="270">
        <f t="shared" si="16"/>
        <v>0</v>
      </c>
      <c r="AO459" s="271"/>
      <c r="AP459" s="271"/>
      <c r="AQ459" s="271"/>
      <c r="AR459" s="272"/>
      <c r="AS459" s="272"/>
      <c r="AT459" s="273"/>
      <c r="AU459" s="273"/>
    </row>
    <row r="460" spans="1:47" x14ac:dyDescent="0.35">
      <c r="A460" s="23"/>
      <c r="B460" s="23"/>
      <c r="C460" s="257"/>
      <c r="D460" s="274"/>
      <c r="E460" s="23"/>
      <c r="F460" s="259"/>
      <c r="G460" s="260"/>
      <c r="H460" s="261"/>
      <c r="I460" s="262"/>
      <c r="J460" s="262"/>
      <c r="K460" s="262"/>
      <c r="L460" s="262"/>
      <c r="M460" s="262"/>
      <c r="N460" s="262"/>
      <c r="O460" s="263">
        <f t="shared" si="15"/>
        <v>0</v>
      </c>
      <c r="P460" s="264"/>
      <c r="Q460" s="265"/>
      <c r="R460" s="266"/>
      <c r="S460" s="266"/>
      <c r="T460" s="266"/>
      <c r="U460" s="266"/>
      <c r="V460" s="266"/>
      <c r="Z460" s="259"/>
      <c r="AA460" s="268"/>
      <c r="AB460" s="256"/>
      <c r="AC460" s="256"/>
      <c r="AD460" s="259"/>
      <c r="AE460" s="269"/>
      <c r="AF460" s="28"/>
      <c r="AG460" s="28"/>
      <c r="AH460" s="28"/>
      <c r="AI460" s="28"/>
      <c r="AJ460" s="28"/>
      <c r="AK460" s="261"/>
      <c r="AL460" s="261"/>
      <c r="AM460" s="261"/>
      <c r="AN460" s="270">
        <f t="shared" si="16"/>
        <v>0</v>
      </c>
      <c r="AO460" s="271"/>
      <c r="AP460" s="271"/>
      <c r="AQ460" s="271"/>
      <c r="AR460" s="272"/>
      <c r="AS460" s="272"/>
      <c r="AT460" s="273"/>
      <c r="AU460" s="273"/>
    </row>
    <row r="461" spans="1:47" x14ac:dyDescent="0.35">
      <c r="A461" s="23"/>
      <c r="B461" s="23"/>
      <c r="C461" s="257"/>
      <c r="D461" s="274"/>
      <c r="E461" s="23"/>
      <c r="F461" s="259"/>
      <c r="G461" s="260"/>
      <c r="H461" s="261"/>
      <c r="I461" s="262"/>
      <c r="J461" s="262"/>
      <c r="K461" s="262"/>
      <c r="L461" s="262"/>
      <c r="M461" s="262"/>
      <c r="N461" s="262"/>
      <c r="O461" s="263">
        <f t="shared" si="15"/>
        <v>0</v>
      </c>
      <c r="P461" s="264"/>
      <c r="Q461" s="265"/>
      <c r="R461" s="266"/>
      <c r="S461" s="266"/>
      <c r="T461" s="266"/>
      <c r="U461" s="266"/>
      <c r="V461" s="266"/>
      <c r="Z461" s="259"/>
      <c r="AA461" s="268"/>
      <c r="AB461" s="256"/>
      <c r="AC461" s="256"/>
      <c r="AD461" s="259"/>
      <c r="AE461" s="269"/>
      <c r="AF461" s="28"/>
      <c r="AG461" s="28"/>
      <c r="AH461" s="28"/>
      <c r="AI461" s="28"/>
      <c r="AJ461" s="28"/>
      <c r="AK461" s="261"/>
      <c r="AL461" s="261"/>
      <c r="AM461" s="261"/>
      <c r="AN461" s="270">
        <f t="shared" si="16"/>
        <v>0</v>
      </c>
      <c r="AO461" s="271"/>
      <c r="AP461" s="271"/>
      <c r="AQ461" s="271"/>
      <c r="AR461" s="272"/>
      <c r="AS461" s="272"/>
      <c r="AT461" s="273"/>
      <c r="AU461" s="273"/>
    </row>
    <row r="462" spans="1:47" x14ac:dyDescent="0.35">
      <c r="A462" s="23"/>
      <c r="B462" s="23"/>
      <c r="C462" s="257"/>
      <c r="D462" s="274"/>
      <c r="E462" s="23"/>
      <c r="F462" s="259"/>
      <c r="G462" s="260"/>
      <c r="H462" s="261"/>
      <c r="I462" s="262"/>
      <c r="J462" s="262"/>
      <c r="K462" s="262"/>
      <c r="L462" s="262"/>
      <c r="M462" s="262"/>
      <c r="N462" s="262"/>
      <c r="O462" s="263">
        <f t="shared" si="15"/>
        <v>0</v>
      </c>
      <c r="P462" s="264"/>
      <c r="Q462" s="265"/>
      <c r="R462" s="266"/>
      <c r="S462" s="266"/>
      <c r="T462" s="266"/>
      <c r="U462" s="266"/>
      <c r="V462" s="266"/>
      <c r="Z462" s="259"/>
      <c r="AA462" s="268"/>
      <c r="AB462" s="256"/>
      <c r="AC462" s="256"/>
      <c r="AD462" s="259"/>
      <c r="AE462" s="269"/>
      <c r="AF462" s="28"/>
      <c r="AG462" s="28"/>
      <c r="AH462" s="28"/>
      <c r="AI462" s="28"/>
      <c r="AJ462" s="28"/>
      <c r="AK462" s="261"/>
      <c r="AL462" s="261"/>
      <c r="AM462" s="261"/>
      <c r="AN462" s="270">
        <f t="shared" si="16"/>
        <v>0</v>
      </c>
      <c r="AO462" s="271"/>
      <c r="AP462" s="271"/>
      <c r="AQ462" s="271"/>
      <c r="AR462" s="272"/>
      <c r="AS462" s="272"/>
      <c r="AT462" s="273"/>
      <c r="AU462" s="273"/>
    </row>
    <row r="463" spans="1:47" x14ac:dyDescent="0.35">
      <c r="A463" s="23"/>
      <c r="B463" s="23"/>
      <c r="C463" s="257"/>
      <c r="D463" s="274"/>
      <c r="E463" s="23"/>
      <c r="F463" s="259"/>
      <c r="G463" s="260"/>
      <c r="H463" s="261"/>
      <c r="I463" s="262"/>
      <c r="J463" s="262"/>
      <c r="K463" s="262"/>
      <c r="L463" s="262"/>
      <c r="M463" s="262"/>
      <c r="N463" s="262"/>
      <c r="O463" s="263">
        <f t="shared" si="15"/>
        <v>0</v>
      </c>
      <c r="P463" s="264"/>
      <c r="Q463" s="265"/>
      <c r="R463" s="266"/>
      <c r="S463" s="266"/>
      <c r="T463" s="266"/>
      <c r="U463" s="266"/>
      <c r="V463" s="266"/>
      <c r="Z463" s="259"/>
      <c r="AA463" s="268"/>
      <c r="AB463" s="256"/>
      <c r="AC463" s="256"/>
      <c r="AD463" s="259"/>
      <c r="AE463" s="269"/>
      <c r="AF463" s="28"/>
      <c r="AG463" s="28"/>
      <c r="AH463" s="28"/>
      <c r="AI463" s="28"/>
      <c r="AJ463" s="28"/>
      <c r="AK463" s="261"/>
      <c r="AL463" s="261"/>
      <c r="AM463" s="261"/>
      <c r="AN463" s="270">
        <f t="shared" si="16"/>
        <v>0</v>
      </c>
      <c r="AO463" s="271"/>
      <c r="AP463" s="271"/>
      <c r="AQ463" s="271"/>
      <c r="AR463" s="272"/>
      <c r="AS463" s="272"/>
      <c r="AT463" s="273"/>
      <c r="AU463" s="273"/>
    </row>
    <row r="464" spans="1:47" x14ac:dyDescent="0.35">
      <c r="A464" s="23"/>
      <c r="B464" s="23"/>
      <c r="C464" s="257"/>
      <c r="D464" s="274"/>
      <c r="E464" s="23"/>
      <c r="F464" s="259"/>
      <c r="G464" s="260"/>
      <c r="H464" s="261"/>
      <c r="I464" s="262"/>
      <c r="J464" s="262"/>
      <c r="K464" s="262"/>
      <c r="L464" s="262"/>
      <c r="M464" s="262"/>
      <c r="N464" s="262"/>
      <c r="O464" s="263">
        <f t="shared" si="15"/>
        <v>0</v>
      </c>
      <c r="P464" s="264"/>
      <c r="Q464" s="265"/>
      <c r="R464" s="266"/>
      <c r="S464" s="266"/>
      <c r="T464" s="266"/>
      <c r="U464" s="266"/>
      <c r="V464" s="266"/>
      <c r="Z464" s="259"/>
      <c r="AA464" s="268"/>
      <c r="AB464" s="256"/>
      <c r="AC464" s="256"/>
      <c r="AD464" s="259"/>
      <c r="AE464" s="269"/>
      <c r="AF464" s="28"/>
      <c r="AG464" s="28"/>
      <c r="AH464" s="28"/>
      <c r="AI464" s="28"/>
      <c r="AJ464" s="28"/>
      <c r="AK464" s="261"/>
      <c r="AL464" s="261"/>
      <c r="AM464" s="261"/>
      <c r="AN464" s="270">
        <f t="shared" si="16"/>
        <v>0</v>
      </c>
      <c r="AO464" s="271"/>
      <c r="AP464" s="271"/>
      <c r="AQ464" s="271"/>
      <c r="AR464" s="272"/>
      <c r="AS464" s="272"/>
      <c r="AT464" s="273"/>
      <c r="AU464" s="273"/>
    </row>
    <row r="465" spans="1:47" x14ac:dyDescent="0.35">
      <c r="A465" s="23"/>
      <c r="B465" s="23"/>
      <c r="C465" s="257"/>
      <c r="D465" s="274"/>
      <c r="E465" s="23"/>
      <c r="F465" s="259"/>
      <c r="G465" s="260"/>
      <c r="H465" s="261"/>
      <c r="I465" s="262"/>
      <c r="J465" s="262"/>
      <c r="K465" s="262"/>
      <c r="L465" s="262"/>
      <c r="M465" s="262"/>
      <c r="N465" s="262"/>
      <c r="O465" s="263">
        <f t="shared" si="15"/>
        <v>0</v>
      </c>
      <c r="P465" s="264"/>
      <c r="Q465" s="265"/>
      <c r="R465" s="266"/>
      <c r="S465" s="266"/>
      <c r="T465" s="266"/>
      <c r="U465" s="266"/>
      <c r="V465" s="266"/>
      <c r="Z465" s="259"/>
      <c r="AA465" s="268"/>
      <c r="AB465" s="256"/>
      <c r="AC465" s="256"/>
      <c r="AD465" s="259"/>
      <c r="AE465" s="269"/>
      <c r="AF465" s="28"/>
      <c r="AG465" s="28"/>
      <c r="AH465" s="28"/>
      <c r="AI465" s="28"/>
      <c r="AJ465" s="28"/>
      <c r="AK465" s="261"/>
      <c r="AL465" s="261"/>
      <c r="AM465" s="261"/>
      <c r="AN465" s="270">
        <f t="shared" si="16"/>
        <v>0</v>
      </c>
      <c r="AO465" s="271"/>
      <c r="AP465" s="271"/>
      <c r="AQ465" s="271"/>
      <c r="AR465" s="272"/>
      <c r="AS465" s="272"/>
      <c r="AT465" s="273"/>
      <c r="AU465" s="273"/>
    </row>
    <row r="466" spans="1:47" x14ac:dyDescent="0.35">
      <c r="A466" s="23"/>
      <c r="B466" s="23"/>
      <c r="C466" s="257"/>
      <c r="D466" s="274"/>
      <c r="E466" s="23"/>
      <c r="F466" s="259"/>
      <c r="G466" s="260"/>
      <c r="H466" s="261"/>
      <c r="I466" s="262"/>
      <c r="J466" s="262"/>
      <c r="K466" s="262"/>
      <c r="L466" s="262"/>
      <c r="M466" s="262"/>
      <c r="N466" s="262"/>
      <c r="O466" s="263">
        <f t="shared" si="15"/>
        <v>0</v>
      </c>
      <c r="P466" s="264"/>
      <c r="Q466" s="265"/>
      <c r="R466" s="266"/>
      <c r="S466" s="266"/>
      <c r="T466" s="266"/>
      <c r="U466" s="266"/>
      <c r="V466" s="266"/>
      <c r="Z466" s="259"/>
      <c r="AA466" s="268"/>
      <c r="AB466" s="256"/>
      <c r="AC466" s="256"/>
      <c r="AD466" s="259"/>
      <c r="AE466" s="269"/>
      <c r="AF466" s="28"/>
      <c r="AG466" s="28"/>
      <c r="AH466" s="28"/>
      <c r="AI466" s="28"/>
      <c r="AJ466" s="28"/>
      <c r="AK466" s="261"/>
      <c r="AL466" s="261"/>
      <c r="AM466" s="261"/>
      <c r="AN466" s="270">
        <f t="shared" si="16"/>
        <v>0</v>
      </c>
      <c r="AO466" s="271"/>
      <c r="AP466" s="271"/>
      <c r="AQ466" s="271"/>
      <c r="AR466" s="272"/>
      <c r="AS466" s="272"/>
      <c r="AT466" s="273"/>
      <c r="AU466" s="273"/>
    </row>
    <row r="467" spans="1:47" x14ac:dyDescent="0.35">
      <c r="A467" s="23"/>
      <c r="B467" s="23"/>
      <c r="C467" s="257"/>
      <c r="D467" s="274"/>
      <c r="E467" s="23"/>
      <c r="F467" s="259"/>
      <c r="G467" s="260"/>
      <c r="H467" s="261"/>
      <c r="I467" s="262"/>
      <c r="J467" s="262"/>
      <c r="K467" s="262"/>
      <c r="L467" s="262"/>
      <c r="M467" s="262"/>
      <c r="N467" s="262"/>
      <c r="O467" s="263">
        <f t="shared" si="15"/>
        <v>0</v>
      </c>
      <c r="P467" s="264"/>
      <c r="Q467" s="265"/>
      <c r="R467" s="266"/>
      <c r="S467" s="266"/>
      <c r="T467" s="266"/>
      <c r="U467" s="266"/>
      <c r="V467" s="266"/>
      <c r="Z467" s="259"/>
      <c r="AA467" s="268"/>
      <c r="AB467" s="256"/>
      <c r="AC467" s="256"/>
      <c r="AD467" s="259"/>
      <c r="AE467" s="269"/>
      <c r="AF467" s="28"/>
      <c r="AG467" s="28"/>
      <c r="AH467" s="28"/>
      <c r="AI467" s="28"/>
      <c r="AJ467" s="28"/>
      <c r="AK467" s="261"/>
      <c r="AL467" s="261"/>
      <c r="AM467" s="261"/>
      <c r="AN467" s="270">
        <f t="shared" si="16"/>
        <v>0</v>
      </c>
      <c r="AO467" s="271"/>
      <c r="AP467" s="271"/>
      <c r="AQ467" s="271"/>
      <c r="AR467" s="272"/>
      <c r="AS467" s="272"/>
      <c r="AT467" s="273"/>
      <c r="AU467" s="273"/>
    </row>
    <row r="468" spans="1:47" x14ac:dyDescent="0.35">
      <c r="A468" s="23"/>
      <c r="B468" s="23"/>
      <c r="C468" s="257"/>
      <c r="D468" s="274"/>
      <c r="E468" s="23"/>
      <c r="F468" s="259"/>
      <c r="G468" s="260"/>
      <c r="H468" s="261"/>
      <c r="I468" s="262"/>
      <c r="J468" s="262"/>
      <c r="K468" s="262"/>
      <c r="L468" s="262"/>
      <c r="M468" s="262"/>
      <c r="N468" s="262"/>
      <c r="O468" s="263">
        <f t="shared" si="15"/>
        <v>0</v>
      </c>
      <c r="P468" s="264"/>
      <c r="Q468" s="265"/>
      <c r="R468" s="266"/>
      <c r="S468" s="266"/>
      <c r="T468" s="266"/>
      <c r="U468" s="266"/>
      <c r="V468" s="266"/>
      <c r="Z468" s="259"/>
      <c r="AA468" s="268"/>
      <c r="AB468" s="256"/>
      <c r="AC468" s="256"/>
      <c r="AD468" s="259"/>
      <c r="AE468" s="269"/>
      <c r="AF468" s="28"/>
      <c r="AG468" s="28"/>
      <c r="AH468" s="28"/>
      <c r="AI468" s="28"/>
      <c r="AJ468" s="28"/>
      <c r="AK468" s="261"/>
      <c r="AL468" s="261"/>
      <c r="AM468" s="261"/>
      <c r="AN468" s="270">
        <f t="shared" si="16"/>
        <v>0</v>
      </c>
      <c r="AO468" s="271"/>
      <c r="AP468" s="271"/>
      <c r="AQ468" s="271"/>
      <c r="AR468" s="272"/>
      <c r="AS468" s="272"/>
      <c r="AT468" s="273"/>
      <c r="AU468" s="273"/>
    </row>
    <row r="469" spans="1:47" x14ac:dyDescent="0.35">
      <c r="A469" s="23"/>
      <c r="B469" s="23"/>
      <c r="C469" s="257"/>
      <c r="D469" s="274"/>
      <c r="E469" s="23"/>
      <c r="F469" s="259"/>
      <c r="G469" s="260"/>
      <c r="H469" s="261"/>
      <c r="I469" s="262"/>
      <c r="J469" s="262"/>
      <c r="K469" s="262"/>
      <c r="L469" s="262"/>
      <c r="M469" s="262"/>
      <c r="N469" s="262"/>
      <c r="O469" s="263">
        <f t="shared" si="15"/>
        <v>0</v>
      </c>
      <c r="P469" s="264"/>
      <c r="Q469" s="265"/>
      <c r="R469" s="266"/>
      <c r="S469" s="266"/>
      <c r="T469" s="266"/>
      <c r="U469" s="266"/>
      <c r="V469" s="266"/>
      <c r="Z469" s="259"/>
      <c r="AA469" s="268"/>
      <c r="AB469" s="256"/>
      <c r="AC469" s="256"/>
      <c r="AD469" s="259"/>
      <c r="AE469" s="269"/>
      <c r="AF469" s="28"/>
      <c r="AG469" s="28"/>
      <c r="AH469" s="28"/>
      <c r="AI469" s="28"/>
      <c r="AJ469" s="28"/>
      <c r="AK469" s="261"/>
      <c r="AL469" s="261"/>
      <c r="AM469" s="261"/>
      <c r="AN469" s="270">
        <f t="shared" si="16"/>
        <v>0</v>
      </c>
      <c r="AO469" s="271"/>
      <c r="AP469" s="271"/>
      <c r="AQ469" s="271"/>
      <c r="AR469" s="272"/>
      <c r="AS469" s="272"/>
      <c r="AT469" s="273"/>
      <c r="AU469" s="273"/>
    </row>
    <row r="470" spans="1:47" x14ac:dyDescent="0.35">
      <c r="A470" s="23"/>
      <c r="B470" s="23"/>
      <c r="C470" s="257"/>
      <c r="D470" s="274"/>
      <c r="E470" s="23"/>
      <c r="F470" s="259"/>
      <c r="G470" s="260"/>
      <c r="H470" s="261"/>
      <c r="I470" s="262"/>
      <c r="J470" s="262"/>
      <c r="K470" s="262"/>
      <c r="L470" s="262"/>
      <c r="M470" s="262"/>
      <c r="N470" s="262"/>
      <c r="O470" s="263">
        <f t="shared" si="15"/>
        <v>0</v>
      </c>
      <c r="P470" s="264"/>
      <c r="Q470" s="265"/>
      <c r="R470" s="266"/>
      <c r="S470" s="266"/>
      <c r="T470" s="266"/>
      <c r="U470" s="266"/>
      <c r="V470" s="266"/>
      <c r="Z470" s="259"/>
      <c r="AA470" s="268"/>
      <c r="AB470" s="256"/>
      <c r="AC470" s="256"/>
      <c r="AD470" s="259"/>
      <c r="AE470" s="269"/>
      <c r="AF470" s="28"/>
      <c r="AG470" s="28"/>
      <c r="AH470" s="28"/>
      <c r="AI470" s="28"/>
      <c r="AJ470" s="28"/>
      <c r="AK470" s="261"/>
      <c r="AL470" s="261"/>
      <c r="AM470" s="261"/>
      <c r="AN470" s="270">
        <f t="shared" si="16"/>
        <v>0</v>
      </c>
      <c r="AO470" s="271"/>
      <c r="AP470" s="271"/>
      <c r="AQ470" s="271"/>
      <c r="AR470" s="272"/>
      <c r="AS470" s="272"/>
      <c r="AT470" s="273"/>
      <c r="AU470" s="273"/>
    </row>
    <row r="471" spans="1:47" x14ac:dyDescent="0.35">
      <c r="A471" s="23"/>
      <c r="B471" s="23"/>
      <c r="C471" s="257"/>
      <c r="D471" s="274"/>
      <c r="E471" s="23"/>
      <c r="F471" s="259"/>
      <c r="G471" s="260"/>
      <c r="H471" s="261"/>
      <c r="I471" s="262"/>
      <c r="J471" s="262"/>
      <c r="K471" s="262"/>
      <c r="L471" s="262"/>
      <c r="M471" s="262"/>
      <c r="N471" s="262"/>
      <c r="O471" s="263">
        <f t="shared" si="15"/>
        <v>0</v>
      </c>
      <c r="P471" s="264"/>
      <c r="Q471" s="265"/>
      <c r="R471" s="266"/>
      <c r="S471" s="266"/>
      <c r="T471" s="266"/>
      <c r="U471" s="266"/>
      <c r="V471" s="266"/>
      <c r="Z471" s="259"/>
      <c r="AA471" s="268"/>
      <c r="AB471" s="256"/>
      <c r="AC471" s="256"/>
      <c r="AD471" s="259"/>
      <c r="AE471" s="269"/>
      <c r="AF471" s="28"/>
      <c r="AG471" s="28"/>
      <c r="AH471" s="28"/>
      <c r="AI471" s="28"/>
      <c r="AJ471" s="28"/>
      <c r="AK471" s="261"/>
      <c r="AL471" s="261"/>
      <c r="AM471" s="261"/>
      <c r="AN471" s="270">
        <f t="shared" si="16"/>
        <v>0</v>
      </c>
      <c r="AO471" s="271"/>
      <c r="AP471" s="271"/>
      <c r="AQ471" s="271"/>
      <c r="AR471" s="272"/>
      <c r="AS471" s="272"/>
      <c r="AT471" s="273"/>
      <c r="AU471" s="273"/>
    </row>
    <row r="472" spans="1:47" x14ac:dyDescent="0.35">
      <c r="A472" s="23"/>
      <c r="B472" s="23"/>
      <c r="C472" s="257"/>
      <c r="D472" s="274"/>
      <c r="E472" s="23"/>
      <c r="F472" s="259"/>
      <c r="G472" s="260"/>
      <c r="H472" s="261"/>
      <c r="I472" s="262"/>
      <c r="J472" s="262"/>
      <c r="K472" s="262"/>
      <c r="L472" s="262"/>
      <c r="M472" s="262"/>
      <c r="N472" s="262"/>
      <c r="O472" s="263">
        <f t="shared" si="15"/>
        <v>0</v>
      </c>
      <c r="P472" s="264"/>
      <c r="Q472" s="265"/>
      <c r="R472" s="266"/>
      <c r="S472" s="266"/>
      <c r="T472" s="266"/>
      <c r="U472" s="266"/>
      <c r="V472" s="266"/>
      <c r="Z472" s="259"/>
      <c r="AA472" s="268"/>
      <c r="AB472" s="256"/>
      <c r="AC472" s="256"/>
      <c r="AD472" s="259"/>
      <c r="AE472" s="269"/>
      <c r="AF472" s="28"/>
      <c r="AG472" s="28"/>
      <c r="AH472" s="28"/>
      <c r="AI472" s="28"/>
      <c r="AJ472" s="28"/>
      <c r="AK472" s="261"/>
      <c r="AL472" s="261"/>
      <c r="AM472" s="261"/>
      <c r="AN472" s="270">
        <f t="shared" si="16"/>
        <v>0</v>
      </c>
      <c r="AO472" s="271"/>
      <c r="AP472" s="271"/>
      <c r="AQ472" s="271"/>
      <c r="AR472" s="272"/>
      <c r="AS472" s="272"/>
      <c r="AT472" s="273"/>
      <c r="AU472" s="273"/>
    </row>
    <row r="473" spans="1:47" x14ac:dyDescent="0.35">
      <c r="A473" s="23"/>
      <c r="B473" s="23"/>
      <c r="C473" s="257"/>
      <c r="D473" s="274"/>
      <c r="E473" s="23"/>
      <c r="F473" s="259"/>
      <c r="G473" s="260"/>
      <c r="H473" s="261"/>
      <c r="I473" s="262"/>
      <c r="J473" s="262"/>
      <c r="K473" s="262"/>
      <c r="L473" s="262"/>
      <c r="M473" s="262"/>
      <c r="N473" s="262"/>
      <c r="O473" s="263">
        <f t="shared" si="15"/>
        <v>0</v>
      </c>
      <c r="P473" s="264"/>
      <c r="Q473" s="265"/>
      <c r="R473" s="266"/>
      <c r="S473" s="266"/>
      <c r="T473" s="266"/>
      <c r="U473" s="266"/>
      <c r="V473" s="266"/>
      <c r="Z473" s="259"/>
      <c r="AA473" s="268"/>
      <c r="AB473" s="256"/>
      <c r="AC473" s="256"/>
      <c r="AD473" s="259"/>
      <c r="AE473" s="269"/>
      <c r="AF473" s="28"/>
      <c r="AG473" s="28"/>
      <c r="AH473" s="28"/>
      <c r="AI473" s="28"/>
      <c r="AJ473" s="28"/>
      <c r="AK473" s="261"/>
      <c r="AL473" s="261"/>
      <c r="AM473" s="261"/>
      <c r="AN473" s="270">
        <f t="shared" si="16"/>
        <v>0</v>
      </c>
      <c r="AO473" s="271"/>
      <c r="AP473" s="271"/>
      <c r="AQ473" s="271"/>
      <c r="AR473" s="272"/>
      <c r="AS473" s="272"/>
      <c r="AT473" s="273"/>
      <c r="AU473" s="273"/>
    </row>
    <row r="474" spans="1:47" x14ac:dyDescent="0.35">
      <c r="A474" s="23"/>
      <c r="B474" s="23"/>
      <c r="C474" s="257"/>
      <c r="D474" s="274"/>
      <c r="E474" s="23"/>
      <c r="F474" s="259"/>
      <c r="G474" s="260"/>
      <c r="H474" s="261"/>
      <c r="I474" s="262"/>
      <c r="J474" s="262"/>
      <c r="K474" s="262"/>
      <c r="L474" s="262"/>
      <c r="M474" s="262"/>
      <c r="N474" s="262"/>
      <c r="O474" s="263">
        <f t="shared" si="15"/>
        <v>0</v>
      </c>
      <c r="P474" s="264"/>
      <c r="Q474" s="265"/>
      <c r="R474" s="266"/>
      <c r="S474" s="266"/>
      <c r="T474" s="266"/>
      <c r="U474" s="266"/>
      <c r="V474" s="266"/>
      <c r="Z474" s="259"/>
      <c r="AA474" s="268"/>
      <c r="AB474" s="256"/>
      <c r="AC474" s="256"/>
      <c r="AD474" s="259"/>
      <c r="AE474" s="269"/>
      <c r="AF474" s="28"/>
      <c r="AG474" s="28"/>
      <c r="AH474" s="28"/>
      <c r="AI474" s="28"/>
      <c r="AJ474" s="28"/>
      <c r="AK474" s="261"/>
      <c r="AL474" s="261"/>
      <c r="AM474" s="261"/>
      <c r="AN474" s="270">
        <f t="shared" si="16"/>
        <v>0</v>
      </c>
      <c r="AO474" s="271"/>
      <c r="AP474" s="271"/>
      <c r="AQ474" s="271"/>
      <c r="AR474" s="272"/>
      <c r="AS474" s="272"/>
      <c r="AT474" s="273"/>
      <c r="AU474" s="273"/>
    </row>
    <row r="475" spans="1:47" x14ac:dyDescent="0.35">
      <c r="A475" s="23"/>
      <c r="B475" s="23"/>
      <c r="C475" s="257"/>
      <c r="D475" s="274"/>
      <c r="E475" s="23"/>
      <c r="F475" s="259"/>
      <c r="G475" s="260"/>
      <c r="H475" s="261"/>
      <c r="I475" s="262"/>
      <c r="J475" s="262"/>
      <c r="K475" s="262"/>
      <c r="L475" s="262"/>
      <c r="M475" s="262"/>
      <c r="N475" s="262"/>
      <c r="O475" s="263">
        <f t="shared" si="15"/>
        <v>0</v>
      </c>
      <c r="P475" s="264"/>
      <c r="Q475" s="265"/>
      <c r="R475" s="266"/>
      <c r="S475" s="266"/>
      <c r="T475" s="266"/>
      <c r="U475" s="266"/>
      <c r="V475" s="266"/>
      <c r="Z475" s="259"/>
      <c r="AA475" s="268"/>
      <c r="AB475" s="256"/>
      <c r="AC475" s="256"/>
      <c r="AD475" s="259"/>
      <c r="AE475" s="269"/>
      <c r="AF475" s="28"/>
      <c r="AG475" s="28"/>
      <c r="AH475" s="28"/>
      <c r="AI475" s="28"/>
      <c r="AJ475" s="28"/>
      <c r="AK475" s="261"/>
      <c r="AL475" s="261"/>
      <c r="AM475" s="261"/>
      <c r="AN475" s="270">
        <f t="shared" si="16"/>
        <v>0</v>
      </c>
      <c r="AO475" s="271"/>
      <c r="AP475" s="271"/>
      <c r="AQ475" s="271"/>
      <c r="AR475" s="272"/>
      <c r="AS475" s="272"/>
      <c r="AT475" s="273"/>
      <c r="AU475" s="273"/>
    </row>
    <row r="476" spans="1:47" x14ac:dyDescent="0.35">
      <c r="A476" s="23"/>
      <c r="B476" s="23"/>
      <c r="C476" s="257"/>
      <c r="D476" s="274"/>
      <c r="E476" s="23"/>
      <c r="F476" s="259"/>
      <c r="G476" s="260"/>
      <c r="H476" s="261"/>
      <c r="I476" s="262"/>
      <c r="J476" s="262"/>
      <c r="K476" s="262"/>
      <c r="L476" s="262"/>
      <c r="M476" s="262"/>
      <c r="N476" s="262"/>
      <c r="O476" s="263">
        <f t="shared" si="15"/>
        <v>0</v>
      </c>
      <c r="P476" s="264"/>
      <c r="Q476" s="265"/>
      <c r="R476" s="266"/>
      <c r="S476" s="266"/>
      <c r="T476" s="266"/>
      <c r="U476" s="266"/>
      <c r="V476" s="266"/>
      <c r="Z476" s="259"/>
      <c r="AA476" s="268"/>
      <c r="AB476" s="256"/>
      <c r="AC476" s="256"/>
      <c r="AD476" s="259"/>
      <c r="AE476" s="269"/>
      <c r="AF476" s="28"/>
      <c r="AG476" s="28"/>
      <c r="AH476" s="28"/>
      <c r="AI476" s="28"/>
      <c r="AJ476" s="28"/>
      <c r="AK476" s="261"/>
      <c r="AL476" s="261"/>
      <c r="AM476" s="261"/>
      <c r="AN476" s="270">
        <f t="shared" si="16"/>
        <v>0</v>
      </c>
      <c r="AO476" s="271"/>
      <c r="AP476" s="271"/>
      <c r="AQ476" s="271"/>
      <c r="AR476" s="272"/>
      <c r="AS476" s="272"/>
      <c r="AT476" s="273"/>
      <c r="AU476" s="273"/>
    </row>
    <row r="477" spans="1:47" x14ac:dyDescent="0.35">
      <c r="A477" s="23"/>
      <c r="B477" s="23"/>
      <c r="C477" s="257"/>
      <c r="D477" s="274"/>
      <c r="E477" s="23"/>
      <c r="F477" s="259"/>
      <c r="G477" s="260"/>
      <c r="H477" s="261"/>
      <c r="I477" s="262"/>
      <c r="J477" s="262"/>
      <c r="K477" s="262"/>
      <c r="L477" s="262"/>
      <c r="M477" s="262"/>
      <c r="N477" s="262"/>
      <c r="O477" s="263">
        <f t="shared" si="15"/>
        <v>0</v>
      </c>
      <c r="P477" s="264"/>
      <c r="Q477" s="265"/>
      <c r="R477" s="266"/>
      <c r="S477" s="266"/>
      <c r="T477" s="266"/>
      <c r="U477" s="266"/>
      <c r="V477" s="266"/>
      <c r="Z477" s="259"/>
      <c r="AA477" s="268"/>
      <c r="AB477" s="256"/>
      <c r="AC477" s="256"/>
      <c r="AD477" s="259"/>
      <c r="AE477" s="269"/>
      <c r="AF477" s="28"/>
      <c r="AG477" s="28"/>
      <c r="AH477" s="28"/>
      <c r="AI477" s="28"/>
      <c r="AJ477" s="28"/>
      <c r="AK477" s="261"/>
      <c r="AL477" s="261"/>
      <c r="AM477" s="261"/>
      <c r="AN477" s="270">
        <f t="shared" si="16"/>
        <v>0</v>
      </c>
      <c r="AO477" s="271"/>
      <c r="AP477" s="271"/>
      <c r="AQ477" s="271"/>
      <c r="AR477" s="272"/>
      <c r="AS477" s="272"/>
      <c r="AT477" s="273"/>
      <c r="AU477" s="273"/>
    </row>
    <row r="478" spans="1:47" x14ac:dyDescent="0.35">
      <c r="A478" s="23"/>
      <c r="B478" s="23"/>
      <c r="C478" s="257"/>
      <c r="D478" s="274"/>
      <c r="E478" s="23"/>
      <c r="F478" s="259"/>
      <c r="G478" s="260"/>
      <c r="H478" s="261"/>
      <c r="I478" s="262"/>
      <c r="J478" s="262"/>
      <c r="K478" s="262"/>
      <c r="L478" s="262"/>
      <c r="M478" s="262"/>
      <c r="N478" s="262"/>
      <c r="O478" s="263">
        <f t="shared" si="15"/>
        <v>0</v>
      </c>
      <c r="P478" s="264"/>
      <c r="Q478" s="265"/>
      <c r="R478" s="266"/>
      <c r="S478" s="266"/>
      <c r="T478" s="266"/>
      <c r="U478" s="266"/>
      <c r="V478" s="266"/>
      <c r="Z478" s="259"/>
      <c r="AA478" s="268"/>
      <c r="AB478" s="256"/>
      <c r="AC478" s="256"/>
      <c r="AD478" s="259"/>
      <c r="AE478" s="269"/>
      <c r="AF478" s="28"/>
      <c r="AG478" s="28"/>
      <c r="AH478" s="28"/>
      <c r="AI478" s="28"/>
      <c r="AJ478" s="28"/>
      <c r="AK478" s="261"/>
      <c r="AL478" s="261"/>
      <c r="AM478" s="261"/>
      <c r="AN478" s="270">
        <f t="shared" si="16"/>
        <v>0</v>
      </c>
      <c r="AO478" s="271"/>
      <c r="AP478" s="271"/>
      <c r="AQ478" s="271"/>
      <c r="AR478" s="272"/>
      <c r="AS478" s="272"/>
      <c r="AT478" s="273"/>
      <c r="AU478" s="273"/>
    </row>
    <row r="479" spans="1:47" x14ac:dyDescent="0.35">
      <c r="A479" s="23"/>
      <c r="B479" s="23"/>
      <c r="C479" s="257"/>
      <c r="D479" s="274"/>
      <c r="E479" s="23"/>
      <c r="F479" s="259"/>
      <c r="G479" s="260"/>
      <c r="H479" s="261"/>
      <c r="I479" s="262"/>
      <c r="J479" s="262"/>
      <c r="K479" s="262"/>
      <c r="L479" s="262"/>
      <c r="M479" s="262"/>
      <c r="N479" s="262"/>
      <c r="O479" s="263">
        <f t="shared" si="15"/>
        <v>0</v>
      </c>
      <c r="P479" s="264"/>
      <c r="Q479" s="265"/>
      <c r="R479" s="266"/>
      <c r="S479" s="266"/>
      <c r="T479" s="266"/>
      <c r="U479" s="266"/>
      <c r="V479" s="266"/>
      <c r="Z479" s="259"/>
      <c r="AA479" s="268"/>
      <c r="AB479" s="256"/>
      <c r="AC479" s="256"/>
      <c r="AD479" s="259"/>
      <c r="AE479" s="269"/>
      <c r="AF479" s="28"/>
      <c r="AG479" s="28"/>
      <c r="AH479" s="28"/>
      <c r="AI479" s="28"/>
      <c r="AJ479" s="28"/>
      <c r="AK479" s="261"/>
      <c r="AL479" s="261"/>
      <c r="AM479" s="261"/>
      <c r="AN479" s="270">
        <f t="shared" si="16"/>
        <v>0</v>
      </c>
      <c r="AO479" s="271"/>
      <c r="AP479" s="271"/>
      <c r="AQ479" s="271"/>
      <c r="AR479" s="272"/>
      <c r="AS479" s="272"/>
      <c r="AT479" s="273"/>
      <c r="AU479" s="273"/>
    </row>
    <row r="480" spans="1:47" x14ac:dyDescent="0.35">
      <c r="A480" s="23"/>
      <c r="B480" s="23"/>
      <c r="C480" s="257"/>
      <c r="D480" s="274"/>
      <c r="E480" s="23"/>
      <c r="F480" s="259"/>
      <c r="G480" s="260"/>
      <c r="H480" s="261"/>
      <c r="I480" s="262"/>
      <c r="J480" s="262"/>
      <c r="K480" s="262"/>
      <c r="L480" s="262"/>
      <c r="M480" s="262"/>
      <c r="N480" s="262"/>
      <c r="O480" s="263">
        <f t="shared" si="15"/>
        <v>0</v>
      </c>
      <c r="P480" s="264"/>
      <c r="Q480" s="265"/>
      <c r="R480" s="266"/>
      <c r="S480" s="266"/>
      <c r="T480" s="266"/>
      <c r="U480" s="266"/>
      <c r="V480" s="266"/>
      <c r="Z480" s="259"/>
      <c r="AA480" s="268"/>
      <c r="AB480" s="256"/>
      <c r="AC480" s="256"/>
      <c r="AD480" s="259"/>
      <c r="AE480" s="269"/>
      <c r="AF480" s="28"/>
      <c r="AG480" s="28"/>
      <c r="AH480" s="28"/>
      <c r="AI480" s="28"/>
      <c r="AJ480" s="28"/>
      <c r="AK480" s="261"/>
      <c r="AL480" s="261"/>
      <c r="AM480" s="261"/>
      <c r="AN480" s="270">
        <f t="shared" si="16"/>
        <v>0</v>
      </c>
      <c r="AO480" s="271"/>
      <c r="AP480" s="271"/>
      <c r="AQ480" s="271"/>
      <c r="AR480" s="272"/>
      <c r="AS480" s="272"/>
      <c r="AT480" s="273"/>
      <c r="AU480" s="273"/>
    </row>
    <row r="481" spans="1:47" x14ac:dyDescent="0.35">
      <c r="A481" s="23"/>
      <c r="B481" s="23"/>
      <c r="C481" s="257"/>
      <c r="D481" s="274"/>
      <c r="E481" s="23"/>
      <c r="F481" s="259"/>
      <c r="G481" s="260"/>
      <c r="H481" s="261"/>
      <c r="I481" s="262"/>
      <c r="J481" s="262"/>
      <c r="K481" s="262"/>
      <c r="L481" s="262"/>
      <c r="M481" s="262"/>
      <c r="N481" s="262"/>
      <c r="O481" s="263">
        <f t="shared" si="15"/>
        <v>0</v>
      </c>
      <c r="P481" s="264"/>
      <c r="Q481" s="265"/>
      <c r="R481" s="266"/>
      <c r="S481" s="266"/>
      <c r="T481" s="266"/>
      <c r="U481" s="266"/>
      <c r="V481" s="266"/>
      <c r="Z481" s="259"/>
      <c r="AA481" s="268"/>
      <c r="AB481" s="256"/>
      <c r="AC481" s="256"/>
      <c r="AD481" s="259"/>
      <c r="AE481" s="269"/>
      <c r="AF481" s="28"/>
      <c r="AG481" s="28"/>
      <c r="AH481" s="28"/>
      <c r="AI481" s="28"/>
      <c r="AJ481" s="28"/>
      <c r="AK481" s="261"/>
      <c r="AL481" s="261"/>
      <c r="AM481" s="261"/>
      <c r="AN481" s="270">
        <f t="shared" si="16"/>
        <v>0</v>
      </c>
      <c r="AO481" s="271"/>
      <c r="AP481" s="271"/>
      <c r="AQ481" s="271"/>
      <c r="AR481" s="272"/>
      <c r="AS481" s="272"/>
      <c r="AT481" s="273"/>
      <c r="AU481" s="273"/>
    </row>
    <row r="482" spans="1:47" x14ac:dyDescent="0.35">
      <c r="A482" s="23"/>
      <c r="B482" s="23"/>
      <c r="C482" s="257"/>
      <c r="D482" s="274"/>
      <c r="E482" s="23"/>
      <c r="F482" s="259"/>
      <c r="G482" s="260"/>
      <c r="H482" s="261"/>
      <c r="I482" s="262"/>
      <c r="J482" s="262"/>
      <c r="K482" s="262"/>
      <c r="L482" s="262"/>
      <c r="M482" s="262"/>
      <c r="N482" s="262"/>
      <c r="O482" s="263">
        <f t="shared" si="15"/>
        <v>0</v>
      </c>
      <c r="P482" s="264"/>
      <c r="Q482" s="265"/>
      <c r="R482" s="266"/>
      <c r="S482" s="266"/>
      <c r="T482" s="266"/>
      <c r="U482" s="266"/>
      <c r="V482" s="266"/>
      <c r="Z482" s="259"/>
      <c r="AA482" s="268"/>
      <c r="AB482" s="256"/>
      <c r="AC482" s="256"/>
      <c r="AD482" s="259"/>
      <c r="AE482" s="269"/>
      <c r="AF482" s="28"/>
      <c r="AG482" s="28"/>
      <c r="AH482" s="28"/>
      <c r="AI482" s="28"/>
      <c r="AJ482" s="28"/>
      <c r="AK482" s="261"/>
      <c r="AL482" s="261"/>
      <c r="AM482" s="261"/>
      <c r="AN482" s="270">
        <f t="shared" si="16"/>
        <v>0</v>
      </c>
      <c r="AO482" s="271"/>
      <c r="AP482" s="271"/>
      <c r="AQ482" s="271"/>
      <c r="AR482" s="272"/>
      <c r="AS482" s="272"/>
      <c r="AT482" s="273"/>
      <c r="AU482" s="273"/>
    </row>
    <row r="483" spans="1:47" x14ac:dyDescent="0.35">
      <c r="A483" s="23"/>
      <c r="B483" s="23"/>
      <c r="C483" s="257"/>
      <c r="D483" s="274"/>
      <c r="E483" s="23"/>
      <c r="F483" s="259"/>
      <c r="G483" s="260"/>
      <c r="H483" s="261"/>
      <c r="I483" s="262"/>
      <c r="J483" s="262"/>
      <c r="K483" s="262"/>
      <c r="L483" s="262"/>
      <c r="M483" s="262"/>
      <c r="N483" s="262"/>
      <c r="O483" s="263">
        <f t="shared" si="15"/>
        <v>0</v>
      </c>
      <c r="P483" s="264"/>
      <c r="Q483" s="265"/>
      <c r="R483" s="266"/>
      <c r="S483" s="266"/>
      <c r="T483" s="266"/>
      <c r="U483" s="266"/>
      <c r="V483" s="266"/>
      <c r="Z483" s="259"/>
      <c r="AA483" s="268"/>
      <c r="AB483" s="256"/>
      <c r="AC483" s="256"/>
      <c r="AD483" s="259"/>
      <c r="AE483" s="269"/>
      <c r="AF483" s="28"/>
      <c r="AG483" s="28"/>
      <c r="AH483" s="28"/>
      <c r="AI483" s="28"/>
      <c r="AJ483" s="28"/>
      <c r="AK483" s="261"/>
      <c r="AL483" s="261"/>
      <c r="AM483" s="261"/>
      <c r="AN483" s="270">
        <f t="shared" si="16"/>
        <v>0</v>
      </c>
      <c r="AO483" s="271"/>
      <c r="AP483" s="271"/>
      <c r="AQ483" s="271"/>
      <c r="AR483" s="272"/>
      <c r="AS483" s="272"/>
      <c r="AT483" s="273"/>
      <c r="AU483" s="273"/>
    </row>
    <row r="484" spans="1:47" x14ac:dyDescent="0.35">
      <c r="A484" s="23"/>
      <c r="B484" s="23"/>
      <c r="C484" s="257"/>
      <c r="D484" s="274"/>
      <c r="E484" s="23"/>
      <c r="F484" s="259"/>
      <c r="G484" s="260"/>
      <c r="H484" s="261"/>
      <c r="I484" s="262"/>
      <c r="J484" s="262"/>
      <c r="K484" s="262"/>
      <c r="L484" s="262"/>
      <c r="M484" s="262"/>
      <c r="N484" s="262"/>
      <c r="O484" s="263">
        <f t="shared" si="15"/>
        <v>0</v>
      </c>
      <c r="P484" s="264"/>
      <c r="Q484" s="265"/>
      <c r="R484" s="266"/>
      <c r="S484" s="266"/>
      <c r="T484" s="266"/>
      <c r="U484" s="266"/>
      <c r="V484" s="266"/>
      <c r="Z484" s="259"/>
      <c r="AA484" s="268"/>
      <c r="AB484" s="256"/>
      <c r="AC484" s="256"/>
      <c r="AD484" s="259"/>
      <c r="AE484" s="269"/>
      <c r="AF484" s="28"/>
      <c r="AG484" s="28"/>
      <c r="AH484" s="28"/>
      <c r="AI484" s="28"/>
      <c r="AJ484" s="28"/>
      <c r="AK484" s="261"/>
      <c r="AL484" s="261"/>
      <c r="AM484" s="261"/>
      <c r="AN484" s="270">
        <f t="shared" si="16"/>
        <v>0</v>
      </c>
      <c r="AO484" s="271"/>
      <c r="AP484" s="271"/>
      <c r="AQ484" s="271"/>
      <c r="AR484" s="272"/>
      <c r="AS484" s="272"/>
      <c r="AT484" s="273"/>
      <c r="AU484" s="273"/>
    </row>
    <row r="485" spans="1:47" x14ac:dyDescent="0.35">
      <c r="A485" s="23"/>
      <c r="B485" s="23"/>
      <c r="C485" s="257"/>
      <c r="D485" s="274"/>
      <c r="E485" s="23"/>
      <c r="F485" s="259"/>
      <c r="G485" s="260"/>
      <c r="H485" s="261"/>
      <c r="I485" s="262"/>
      <c r="J485" s="262"/>
      <c r="K485" s="262"/>
      <c r="L485" s="262"/>
      <c r="M485" s="262"/>
      <c r="N485" s="262"/>
      <c r="O485" s="263">
        <f t="shared" si="15"/>
        <v>0</v>
      </c>
      <c r="P485" s="264"/>
      <c r="Q485" s="265"/>
      <c r="R485" s="266"/>
      <c r="S485" s="266"/>
      <c r="T485" s="266"/>
      <c r="U485" s="266"/>
      <c r="V485" s="266"/>
      <c r="Z485" s="259"/>
      <c r="AA485" s="268"/>
      <c r="AB485" s="256"/>
      <c r="AC485" s="256"/>
      <c r="AD485" s="259"/>
      <c r="AE485" s="269"/>
      <c r="AF485" s="28"/>
      <c r="AG485" s="28"/>
      <c r="AH485" s="28"/>
      <c r="AI485" s="28"/>
      <c r="AJ485" s="28"/>
      <c r="AK485" s="261"/>
      <c r="AL485" s="261"/>
      <c r="AM485" s="261"/>
      <c r="AN485" s="270">
        <f t="shared" si="16"/>
        <v>0</v>
      </c>
      <c r="AO485" s="271"/>
      <c r="AP485" s="271"/>
      <c r="AQ485" s="271"/>
      <c r="AR485" s="272"/>
      <c r="AS485" s="272"/>
      <c r="AT485" s="273"/>
      <c r="AU485" s="273"/>
    </row>
    <row r="486" spans="1:47" x14ac:dyDescent="0.35">
      <c r="A486" s="23"/>
      <c r="B486" s="23"/>
      <c r="C486" s="257"/>
      <c r="D486" s="274"/>
      <c r="E486" s="23"/>
      <c r="F486" s="259"/>
      <c r="G486" s="260"/>
      <c r="H486" s="261"/>
      <c r="I486" s="262"/>
      <c r="J486" s="262"/>
      <c r="K486" s="262"/>
      <c r="L486" s="262"/>
      <c r="M486" s="262"/>
      <c r="N486" s="262"/>
      <c r="O486" s="263">
        <f t="shared" si="15"/>
        <v>0</v>
      </c>
      <c r="P486" s="264"/>
      <c r="Q486" s="265"/>
      <c r="R486" s="266"/>
      <c r="S486" s="266"/>
      <c r="T486" s="266"/>
      <c r="U486" s="266"/>
      <c r="V486" s="266"/>
      <c r="Z486" s="259"/>
      <c r="AA486" s="268"/>
      <c r="AB486" s="256"/>
      <c r="AC486" s="256"/>
      <c r="AD486" s="259"/>
      <c r="AE486" s="269"/>
      <c r="AF486" s="28"/>
      <c r="AG486" s="28"/>
      <c r="AH486" s="28"/>
      <c r="AI486" s="28"/>
      <c r="AJ486" s="28"/>
      <c r="AK486" s="261"/>
      <c r="AL486" s="261"/>
      <c r="AM486" s="261"/>
      <c r="AN486" s="270">
        <f t="shared" si="16"/>
        <v>0</v>
      </c>
      <c r="AO486" s="271"/>
      <c r="AP486" s="271"/>
      <c r="AQ486" s="271"/>
      <c r="AR486" s="272"/>
      <c r="AS486" s="272"/>
      <c r="AT486" s="273"/>
      <c r="AU486" s="273"/>
    </row>
    <row r="487" spans="1:47" x14ac:dyDescent="0.35">
      <c r="A487" s="23"/>
      <c r="B487" s="23"/>
      <c r="C487" s="257"/>
      <c r="D487" s="274"/>
      <c r="E487" s="23"/>
      <c r="F487" s="259"/>
      <c r="G487" s="260"/>
      <c r="H487" s="261"/>
      <c r="I487" s="262"/>
      <c r="J487" s="262"/>
      <c r="K487" s="262"/>
      <c r="L487" s="262"/>
      <c r="M487" s="262"/>
      <c r="N487" s="262"/>
      <c r="O487" s="263">
        <f t="shared" si="15"/>
        <v>0</v>
      </c>
      <c r="P487" s="264"/>
      <c r="Q487" s="265"/>
      <c r="R487" s="266"/>
      <c r="S487" s="266"/>
      <c r="T487" s="266"/>
      <c r="U487" s="266"/>
      <c r="V487" s="266"/>
      <c r="Z487" s="259"/>
      <c r="AA487" s="268"/>
      <c r="AB487" s="256"/>
      <c r="AC487" s="256"/>
      <c r="AD487" s="259"/>
      <c r="AE487" s="269"/>
      <c r="AF487" s="28"/>
      <c r="AG487" s="28"/>
      <c r="AH487" s="28"/>
      <c r="AI487" s="28"/>
      <c r="AJ487" s="28"/>
      <c r="AK487" s="261"/>
      <c r="AL487" s="261"/>
      <c r="AM487" s="261"/>
      <c r="AN487" s="270">
        <f t="shared" si="16"/>
        <v>0</v>
      </c>
      <c r="AO487" s="271"/>
      <c r="AP487" s="271"/>
      <c r="AQ487" s="271"/>
      <c r="AR487" s="272"/>
      <c r="AS487" s="272"/>
      <c r="AT487" s="273"/>
      <c r="AU487" s="273"/>
    </row>
    <row r="488" spans="1:47" x14ac:dyDescent="0.35">
      <c r="A488" s="23"/>
      <c r="B488" s="23"/>
      <c r="C488" s="257"/>
      <c r="D488" s="274"/>
      <c r="E488" s="23"/>
      <c r="F488" s="259"/>
      <c r="G488" s="260"/>
      <c r="H488" s="261"/>
      <c r="I488" s="262"/>
      <c r="J488" s="262"/>
      <c r="K488" s="262"/>
      <c r="L488" s="262"/>
      <c r="M488" s="262"/>
      <c r="N488" s="262"/>
      <c r="O488" s="263">
        <f t="shared" si="15"/>
        <v>0</v>
      </c>
      <c r="P488" s="264"/>
      <c r="Q488" s="265"/>
      <c r="R488" s="266"/>
      <c r="S488" s="266"/>
      <c r="T488" s="266"/>
      <c r="U488" s="266"/>
      <c r="V488" s="266"/>
      <c r="Z488" s="259"/>
      <c r="AA488" s="268"/>
      <c r="AB488" s="256"/>
      <c r="AC488" s="256"/>
      <c r="AD488" s="259"/>
      <c r="AE488" s="269"/>
      <c r="AF488" s="28"/>
      <c r="AG488" s="28"/>
      <c r="AH488" s="28"/>
      <c r="AI488" s="28"/>
      <c r="AJ488" s="28"/>
      <c r="AK488" s="261"/>
      <c r="AL488" s="261"/>
      <c r="AM488" s="261"/>
      <c r="AN488" s="270">
        <f t="shared" si="16"/>
        <v>0</v>
      </c>
      <c r="AO488" s="271"/>
      <c r="AP488" s="271"/>
      <c r="AQ488" s="271"/>
      <c r="AR488" s="272"/>
      <c r="AS488" s="272"/>
      <c r="AT488" s="273"/>
      <c r="AU488" s="273"/>
    </row>
    <row r="489" spans="1:47" x14ac:dyDescent="0.35">
      <c r="A489" s="23"/>
      <c r="B489" s="23"/>
      <c r="C489" s="257"/>
      <c r="D489" s="274"/>
      <c r="E489" s="23"/>
      <c r="F489" s="259"/>
      <c r="G489" s="260"/>
      <c r="H489" s="261"/>
      <c r="I489" s="262"/>
      <c r="J489" s="262"/>
      <c r="K489" s="262"/>
      <c r="L489" s="262"/>
      <c r="M489" s="262"/>
      <c r="N489" s="262"/>
      <c r="O489" s="263">
        <f t="shared" si="15"/>
        <v>0</v>
      </c>
      <c r="P489" s="264"/>
      <c r="Q489" s="265"/>
      <c r="R489" s="266"/>
      <c r="S489" s="266"/>
      <c r="T489" s="266"/>
      <c r="U489" s="266"/>
      <c r="V489" s="266"/>
      <c r="Z489" s="259"/>
      <c r="AA489" s="268"/>
      <c r="AB489" s="256"/>
      <c r="AC489" s="256"/>
      <c r="AD489" s="259"/>
      <c r="AE489" s="269"/>
      <c r="AF489" s="28"/>
      <c r="AG489" s="28"/>
      <c r="AH489" s="28"/>
      <c r="AI489" s="28"/>
      <c r="AJ489" s="28"/>
      <c r="AK489" s="261"/>
      <c r="AL489" s="261"/>
      <c r="AM489" s="261"/>
      <c r="AN489" s="270">
        <f t="shared" si="16"/>
        <v>0</v>
      </c>
      <c r="AO489" s="271"/>
      <c r="AP489" s="271"/>
      <c r="AQ489" s="271"/>
      <c r="AR489" s="272"/>
      <c r="AS489" s="272"/>
      <c r="AT489" s="273"/>
      <c r="AU489" s="273"/>
    </row>
    <row r="490" spans="1:47" x14ac:dyDescent="0.35">
      <c r="A490" s="23"/>
      <c r="B490" s="23"/>
      <c r="C490" s="257"/>
      <c r="D490" s="274"/>
      <c r="E490" s="23"/>
      <c r="F490" s="259"/>
      <c r="G490" s="260"/>
      <c r="H490" s="261"/>
      <c r="I490" s="262"/>
      <c r="J490" s="262"/>
      <c r="K490" s="262"/>
      <c r="L490" s="262"/>
      <c r="M490" s="262"/>
      <c r="N490" s="262"/>
      <c r="O490" s="263">
        <f t="shared" si="15"/>
        <v>0</v>
      </c>
      <c r="P490" s="264"/>
      <c r="Q490" s="265"/>
      <c r="R490" s="266"/>
      <c r="S490" s="266"/>
      <c r="T490" s="266"/>
      <c r="U490" s="266"/>
      <c r="V490" s="266"/>
      <c r="Z490" s="259"/>
      <c r="AA490" s="268"/>
      <c r="AB490" s="256"/>
      <c r="AC490" s="256"/>
      <c r="AD490" s="259"/>
      <c r="AE490" s="269"/>
      <c r="AF490" s="28"/>
      <c r="AG490" s="28"/>
      <c r="AH490" s="28"/>
      <c r="AI490" s="28"/>
      <c r="AJ490" s="28"/>
      <c r="AK490" s="261"/>
      <c r="AL490" s="261"/>
      <c r="AM490" s="261"/>
      <c r="AN490" s="270">
        <f t="shared" si="16"/>
        <v>0</v>
      </c>
      <c r="AO490" s="271"/>
      <c r="AP490" s="271"/>
      <c r="AQ490" s="271"/>
      <c r="AR490" s="272"/>
      <c r="AS490" s="272"/>
      <c r="AT490" s="273"/>
      <c r="AU490" s="273"/>
    </row>
    <row r="491" spans="1:47" x14ac:dyDescent="0.35">
      <c r="A491" s="23"/>
      <c r="B491" s="23"/>
      <c r="C491" s="257"/>
      <c r="D491" s="274"/>
      <c r="E491" s="23"/>
      <c r="F491" s="259"/>
      <c r="G491" s="260"/>
      <c r="H491" s="261"/>
      <c r="I491" s="262"/>
      <c r="J491" s="262"/>
      <c r="K491" s="262"/>
      <c r="L491" s="262"/>
      <c r="M491" s="262"/>
      <c r="N491" s="262"/>
      <c r="O491" s="263">
        <f t="shared" si="15"/>
        <v>0</v>
      </c>
      <c r="P491" s="264"/>
      <c r="Q491" s="265"/>
      <c r="R491" s="266"/>
      <c r="S491" s="266"/>
      <c r="T491" s="266"/>
      <c r="U491" s="266"/>
      <c r="V491" s="266"/>
      <c r="Z491" s="259"/>
      <c r="AA491" s="268"/>
      <c r="AB491" s="256"/>
      <c r="AC491" s="256"/>
      <c r="AD491" s="259"/>
      <c r="AE491" s="269"/>
      <c r="AF491" s="28"/>
      <c r="AG491" s="28"/>
      <c r="AH491" s="28"/>
      <c r="AI491" s="28"/>
      <c r="AJ491" s="28"/>
      <c r="AK491" s="261"/>
      <c r="AL491" s="261"/>
      <c r="AM491" s="261"/>
      <c r="AN491" s="270">
        <f t="shared" si="16"/>
        <v>0</v>
      </c>
      <c r="AO491" s="271"/>
      <c r="AP491" s="271"/>
      <c r="AQ491" s="271"/>
      <c r="AR491" s="272"/>
      <c r="AS491" s="272"/>
      <c r="AT491" s="273"/>
      <c r="AU491" s="273"/>
    </row>
    <row r="492" spans="1:47" x14ac:dyDescent="0.35">
      <c r="A492" s="23"/>
      <c r="B492" s="23"/>
      <c r="C492" s="257"/>
      <c r="D492" s="274"/>
      <c r="E492" s="23"/>
      <c r="F492" s="259"/>
      <c r="G492" s="260"/>
      <c r="H492" s="261"/>
      <c r="I492" s="262"/>
      <c r="J492" s="262"/>
      <c r="K492" s="262"/>
      <c r="L492" s="262"/>
      <c r="M492" s="262"/>
      <c r="N492" s="262"/>
      <c r="O492" s="263">
        <f t="shared" si="15"/>
        <v>0</v>
      </c>
      <c r="P492" s="264"/>
      <c r="Q492" s="265"/>
      <c r="R492" s="266"/>
      <c r="S492" s="266"/>
      <c r="T492" s="266"/>
      <c r="U492" s="266"/>
      <c r="V492" s="266"/>
      <c r="Z492" s="259"/>
      <c r="AA492" s="268"/>
      <c r="AB492" s="256"/>
      <c r="AC492" s="256"/>
      <c r="AD492" s="259"/>
      <c r="AE492" s="269"/>
      <c r="AF492" s="28"/>
      <c r="AG492" s="28"/>
      <c r="AH492" s="28"/>
      <c r="AI492" s="28"/>
      <c r="AJ492" s="28"/>
      <c r="AK492" s="261"/>
      <c r="AL492" s="261"/>
      <c r="AM492" s="261"/>
      <c r="AN492" s="270">
        <f t="shared" si="16"/>
        <v>0</v>
      </c>
      <c r="AO492" s="271"/>
      <c r="AP492" s="271"/>
      <c r="AQ492" s="271"/>
      <c r="AR492" s="272"/>
      <c r="AS492" s="272"/>
      <c r="AT492" s="273"/>
      <c r="AU492" s="273"/>
    </row>
    <row r="493" spans="1:47" x14ac:dyDescent="0.35">
      <c r="A493" s="23"/>
      <c r="B493" s="23"/>
      <c r="C493" s="257"/>
      <c r="D493" s="274"/>
      <c r="E493" s="23"/>
      <c r="F493" s="259"/>
      <c r="G493" s="260"/>
      <c r="H493" s="261"/>
      <c r="I493" s="262"/>
      <c r="J493" s="262"/>
      <c r="K493" s="262"/>
      <c r="L493" s="262"/>
      <c r="M493" s="262"/>
      <c r="N493" s="262"/>
      <c r="O493" s="263">
        <f t="shared" si="15"/>
        <v>0</v>
      </c>
      <c r="P493" s="264"/>
      <c r="Q493" s="265"/>
      <c r="R493" s="266"/>
      <c r="S493" s="266"/>
      <c r="T493" s="266"/>
      <c r="U493" s="266"/>
      <c r="V493" s="266"/>
      <c r="Z493" s="259"/>
      <c r="AA493" s="268"/>
      <c r="AB493" s="256"/>
      <c r="AC493" s="256"/>
      <c r="AD493" s="259"/>
      <c r="AE493" s="269"/>
      <c r="AF493" s="28"/>
      <c r="AG493" s="28"/>
      <c r="AH493" s="28"/>
      <c r="AI493" s="28"/>
      <c r="AJ493" s="28"/>
      <c r="AK493" s="261"/>
      <c r="AL493" s="261"/>
      <c r="AM493" s="261"/>
      <c r="AN493" s="270">
        <f t="shared" si="16"/>
        <v>0</v>
      </c>
      <c r="AO493" s="271"/>
      <c r="AP493" s="271"/>
      <c r="AQ493" s="271"/>
      <c r="AR493" s="272"/>
      <c r="AS493" s="272"/>
      <c r="AT493" s="273"/>
      <c r="AU493" s="273"/>
    </row>
    <row r="494" spans="1:47" x14ac:dyDescent="0.35">
      <c r="A494" s="23"/>
      <c r="B494" s="23"/>
      <c r="C494" s="257"/>
      <c r="D494" s="274"/>
      <c r="E494" s="23"/>
      <c r="F494" s="259"/>
      <c r="G494" s="260"/>
      <c r="H494" s="261"/>
      <c r="I494" s="262"/>
      <c r="J494" s="262"/>
      <c r="K494" s="262"/>
      <c r="L494" s="262"/>
      <c r="M494" s="262"/>
      <c r="N494" s="262"/>
      <c r="O494" s="263">
        <f t="shared" si="15"/>
        <v>0</v>
      </c>
      <c r="P494" s="264"/>
      <c r="Q494" s="265"/>
      <c r="R494" s="266"/>
      <c r="S494" s="266"/>
      <c r="T494" s="266"/>
      <c r="U494" s="266"/>
      <c r="V494" s="266"/>
      <c r="Z494" s="259"/>
      <c r="AA494" s="268"/>
      <c r="AB494" s="256"/>
      <c r="AC494" s="256"/>
      <c r="AD494" s="259"/>
      <c r="AE494" s="269"/>
      <c r="AF494" s="28"/>
      <c r="AG494" s="28"/>
      <c r="AH494" s="28"/>
      <c r="AI494" s="28"/>
      <c r="AJ494" s="28"/>
      <c r="AK494" s="261"/>
      <c r="AL494" s="261"/>
      <c r="AM494" s="261"/>
      <c r="AN494" s="270">
        <f t="shared" si="16"/>
        <v>0</v>
      </c>
      <c r="AO494" s="271"/>
      <c r="AP494" s="271"/>
      <c r="AQ494" s="271"/>
      <c r="AR494" s="272"/>
      <c r="AS494" s="272"/>
      <c r="AT494" s="273"/>
      <c r="AU494" s="273"/>
    </row>
    <row r="495" spans="1:47" x14ac:dyDescent="0.35">
      <c r="A495" s="23"/>
      <c r="B495" s="23"/>
      <c r="C495" s="257"/>
      <c r="D495" s="274"/>
      <c r="E495" s="23"/>
      <c r="F495" s="259"/>
      <c r="G495" s="260"/>
      <c r="H495" s="261"/>
      <c r="I495" s="262"/>
      <c r="J495" s="262"/>
      <c r="K495" s="262"/>
      <c r="L495" s="262"/>
      <c r="M495" s="262"/>
      <c r="N495" s="262"/>
      <c r="O495" s="263">
        <f t="shared" si="15"/>
        <v>0</v>
      </c>
      <c r="P495" s="264"/>
      <c r="Q495" s="265"/>
      <c r="R495" s="266"/>
      <c r="S495" s="266"/>
      <c r="T495" s="266"/>
      <c r="U495" s="266"/>
      <c r="V495" s="266"/>
      <c r="Z495" s="259"/>
      <c r="AA495" s="268"/>
      <c r="AB495" s="256"/>
      <c r="AC495" s="256"/>
      <c r="AD495" s="259"/>
      <c r="AE495" s="269"/>
      <c r="AF495" s="28"/>
      <c r="AG495" s="28"/>
      <c r="AH495" s="28"/>
      <c r="AI495" s="28"/>
      <c r="AJ495" s="28"/>
      <c r="AK495" s="261"/>
      <c r="AL495" s="261"/>
      <c r="AM495" s="261"/>
      <c r="AN495" s="270">
        <f t="shared" si="16"/>
        <v>0</v>
      </c>
      <c r="AO495" s="271"/>
      <c r="AP495" s="271"/>
      <c r="AQ495" s="271"/>
      <c r="AR495" s="272"/>
      <c r="AS495" s="272"/>
      <c r="AT495" s="273"/>
      <c r="AU495" s="273"/>
    </row>
    <row r="496" spans="1:47" x14ac:dyDescent="0.35">
      <c r="A496" s="23"/>
      <c r="B496" s="23"/>
      <c r="C496" s="257"/>
      <c r="D496" s="274"/>
      <c r="E496" s="23"/>
      <c r="F496" s="259"/>
      <c r="G496" s="260"/>
      <c r="H496" s="261"/>
      <c r="I496" s="262"/>
      <c r="J496" s="262"/>
      <c r="K496" s="262"/>
      <c r="L496" s="262"/>
      <c r="M496" s="262"/>
      <c r="N496" s="262"/>
      <c r="O496" s="263">
        <f t="shared" si="15"/>
        <v>0</v>
      </c>
      <c r="P496" s="264"/>
      <c r="Q496" s="265"/>
      <c r="R496" s="266"/>
      <c r="S496" s="266"/>
      <c r="T496" s="266"/>
      <c r="U496" s="266"/>
      <c r="V496" s="266"/>
      <c r="Z496" s="259"/>
      <c r="AA496" s="268"/>
      <c r="AB496" s="256"/>
      <c r="AC496" s="256"/>
      <c r="AD496" s="259"/>
      <c r="AE496" s="269"/>
      <c r="AF496" s="28"/>
      <c r="AG496" s="28"/>
      <c r="AH496" s="28"/>
      <c r="AI496" s="28"/>
      <c r="AJ496" s="28"/>
      <c r="AK496" s="261"/>
      <c r="AL496" s="261"/>
      <c r="AM496" s="261"/>
      <c r="AN496" s="270">
        <f t="shared" si="16"/>
        <v>0</v>
      </c>
      <c r="AO496" s="271"/>
      <c r="AP496" s="271"/>
      <c r="AQ496" s="271"/>
      <c r="AR496" s="272"/>
      <c r="AS496" s="272"/>
      <c r="AT496" s="273"/>
      <c r="AU496" s="273"/>
    </row>
    <row r="497" spans="1:47" x14ac:dyDescent="0.35">
      <c r="A497" s="23"/>
      <c r="B497" s="23"/>
      <c r="C497" s="257"/>
      <c r="D497" s="274"/>
      <c r="E497" s="23"/>
      <c r="F497" s="259"/>
      <c r="G497" s="260"/>
      <c r="H497" s="261"/>
      <c r="I497" s="262"/>
      <c r="J497" s="262"/>
      <c r="K497" s="262"/>
      <c r="L497" s="262"/>
      <c r="M497" s="262"/>
      <c r="N497" s="262"/>
      <c r="O497" s="263">
        <f t="shared" si="15"/>
        <v>0</v>
      </c>
      <c r="P497" s="264"/>
      <c r="Q497" s="265"/>
      <c r="R497" s="266"/>
      <c r="S497" s="266"/>
      <c r="T497" s="266"/>
      <c r="U497" s="266"/>
      <c r="V497" s="266"/>
      <c r="Z497" s="259"/>
      <c r="AA497" s="268"/>
      <c r="AB497" s="256"/>
      <c r="AC497" s="256"/>
      <c r="AD497" s="259"/>
      <c r="AE497" s="269"/>
      <c r="AF497" s="28"/>
      <c r="AG497" s="28"/>
      <c r="AH497" s="28"/>
      <c r="AI497" s="28"/>
      <c r="AJ497" s="28"/>
      <c r="AK497" s="261"/>
      <c r="AL497" s="261"/>
      <c r="AM497" s="261"/>
      <c r="AN497" s="270">
        <f t="shared" si="16"/>
        <v>0</v>
      </c>
      <c r="AO497" s="271"/>
      <c r="AP497" s="271"/>
      <c r="AQ497" s="271"/>
      <c r="AR497" s="272"/>
      <c r="AS497" s="272"/>
      <c r="AT497" s="273"/>
      <c r="AU497" s="273"/>
    </row>
    <row r="498" spans="1:47" x14ac:dyDescent="0.35">
      <c r="A498" s="23"/>
      <c r="B498" s="23"/>
      <c r="C498" s="257"/>
      <c r="D498" s="274"/>
      <c r="E498" s="23"/>
      <c r="F498" s="259"/>
      <c r="G498" s="260"/>
      <c r="H498" s="261"/>
      <c r="I498" s="262"/>
      <c r="J498" s="262"/>
      <c r="K498" s="262"/>
      <c r="L498" s="262"/>
      <c r="M498" s="262"/>
      <c r="N498" s="262"/>
      <c r="O498" s="263">
        <f t="shared" si="15"/>
        <v>0</v>
      </c>
      <c r="P498" s="264"/>
      <c r="Q498" s="265"/>
      <c r="R498" s="266"/>
      <c r="S498" s="266"/>
      <c r="T498" s="266"/>
      <c r="U498" s="266"/>
      <c r="V498" s="266"/>
      <c r="Z498" s="259"/>
      <c r="AA498" s="268"/>
      <c r="AB498" s="256"/>
      <c r="AC498" s="256"/>
      <c r="AD498" s="259"/>
      <c r="AE498" s="269"/>
      <c r="AF498" s="28"/>
      <c r="AG498" s="28"/>
      <c r="AH498" s="28"/>
      <c r="AI498" s="28"/>
      <c r="AJ498" s="28"/>
      <c r="AK498" s="261"/>
      <c r="AL498" s="261"/>
      <c r="AM498" s="261"/>
      <c r="AN498" s="270">
        <f t="shared" si="16"/>
        <v>0</v>
      </c>
      <c r="AO498" s="271"/>
      <c r="AP498" s="271"/>
      <c r="AQ498" s="271"/>
      <c r="AR498" s="272"/>
      <c r="AS498" s="272"/>
      <c r="AT498" s="273"/>
      <c r="AU498" s="273"/>
    </row>
    <row r="499" spans="1:47" x14ac:dyDescent="0.35">
      <c r="A499" s="23"/>
      <c r="B499" s="23"/>
      <c r="C499" s="257"/>
      <c r="D499" s="274"/>
      <c r="E499" s="23"/>
      <c r="F499" s="259"/>
      <c r="G499" s="260"/>
      <c r="H499" s="261"/>
      <c r="I499" s="262"/>
      <c r="J499" s="262"/>
      <c r="K499" s="262"/>
      <c r="L499" s="262"/>
      <c r="M499" s="262"/>
      <c r="N499" s="262"/>
      <c r="O499" s="263">
        <f t="shared" si="15"/>
        <v>0</v>
      </c>
      <c r="P499" s="264"/>
      <c r="Q499" s="265"/>
      <c r="R499" s="266"/>
      <c r="S499" s="266"/>
      <c r="T499" s="266"/>
      <c r="U499" s="266"/>
      <c r="V499" s="266"/>
      <c r="Z499" s="259"/>
      <c r="AA499" s="268"/>
      <c r="AB499" s="256"/>
      <c r="AC499" s="256"/>
      <c r="AD499" s="259"/>
      <c r="AE499" s="269"/>
      <c r="AF499" s="28"/>
      <c r="AG499" s="28"/>
      <c r="AH499" s="28"/>
      <c r="AI499" s="28"/>
      <c r="AJ499" s="28"/>
      <c r="AK499" s="261"/>
      <c r="AL499" s="261"/>
      <c r="AM499" s="261"/>
      <c r="AN499" s="270">
        <f t="shared" si="16"/>
        <v>0</v>
      </c>
      <c r="AO499" s="271"/>
      <c r="AP499" s="271"/>
      <c r="AQ499" s="271"/>
      <c r="AR499" s="272"/>
      <c r="AS499" s="272"/>
      <c r="AT499" s="273"/>
      <c r="AU499" s="273"/>
    </row>
    <row r="500" spans="1:47" x14ac:dyDescent="0.35">
      <c r="A500" s="23"/>
      <c r="B500" s="23"/>
      <c r="C500" s="257"/>
      <c r="D500" s="274"/>
      <c r="E500" s="23"/>
      <c r="F500" s="259"/>
      <c r="G500" s="260"/>
      <c r="H500" s="261"/>
      <c r="I500" s="262"/>
      <c r="J500" s="262"/>
      <c r="K500" s="262"/>
      <c r="L500" s="262"/>
      <c r="M500" s="262"/>
      <c r="N500" s="262"/>
      <c r="O500" s="263">
        <f t="shared" si="15"/>
        <v>0</v>
      </c>
      <c r="P500" s="264"/>
      <c r="Q500" s="265"/>
      <c r="R500" s="266"/>
      <c r="S500" s="266"/>
      <c r="T500" s="266"/>
      <c r="U500" s="266"/>
      <c r="V500" s="266"/>
      <c r="Z500" s="259"/>
      <c r="AA500" s="268"/>
      <c r="AB500" s="256"/>
      <c r="AC500" s="256"/>
      <c r="AD500" s="259"/>
      <c r="AE500" s="269"/>
      <c r="AF500" s="28"/>
      <c r="AG500" s="28"/>
      <c r="AH500" s="28"/>
      <c r="AI500" s="28"/>
      <c r="AJ500" s="28"/>
      <c r="AK500" s="261"/>
      <c r="AL500" s="261"/>
      <c r="AM500" s="261"/>
      <c r="AN500" s="270">
        <f t="shared" si="16"/>
        <v>0</v>
      </c>
      <c r="AO500" s="271"/>
      <c r="AP500" s="271"/>
      <c r="AQ500" s="271"/>
      <c r="AR500" s="272"/>
      <c r="AS500" s="272"/>
      <c r="AT500" s="273"/>
      <c r="AU500" s="273"/>
    </row>
  </sheetData>
  <mergeCells count="2">
    <mergeCell ref="H2:N2"/>
    <mergeCell ref="P2:V2"/>
  </mergeCells>
  <conditionalFormatting sqref="O4:O500">
    <cfRule type="cellIs" dxfId="52" priority="1" operator="greaterThan">
      <formula>1</formula>
    </cfRule>
  </conditionalFormatting>
  <dataValidations count="5">
    <dataValidation type="list" allowBlank="1" showDropDown="1" showInputMessage="1" showErrorMessage="1" sqref="D5:D500" xr:uid="{FB4F5D38-3D71-4268-AAC3-3CCAF9F3FEFA}">
      <formula1>#REF!</formula1>
    </dataValidation>
    <dataValidation allowBlank="1" showInputMessage="1" showErrorMessage="1" prompt="Please put Volume or Service, i.e Volumne1 or Service1" sqref="AT4:AU500 V4:V500" xr:uid="{08CB34DE-EBD5-462E-8658-175026D6932E}"/>
    <dataValidation type="list" allowBlank="1" showDropDown="1" showInputMessage="1" showErrorMessage="1" error="Unkown Aircraft Type" sqref="AB4:AC5 D4" xr:uid="{D68B5077-9ABE-4361-82D5-5B56B53F87F0}">
      <formula1>#REF!</formula1>
    </dataValidation>
    <dataValidation type="list" showDropDown="1" showInputMessage="1" showErrorMessage="1" sqref="AB6:AC500" xr:uid="{DD5C7988-77EE-477B-A44F-B06AE429B776}">
      <formula1>#REF!</formula1>
    </dataValidation>
    <dataValidation type="list" allowBlank="1" showInputMessage="1" showErrorMessage="1" error="Unkown Load Type" sqref="AD4 E4:E500" xr:uid="{956A8119-8375-4266-858D-9DD937C87213}">
      <formula1>$X$4:$X$7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D2A4-809E-4F1B-B6E7-5E6EAA1FCF07}">
  <dimension ref="A1:GS226"/>
  <sheetViews>
    <sheetView tabSelected="1" workbookViewId="0">
      <selection activeCell="GT3" sqref="GT3"/>
    </sheetView>
  </sheetViews>
  <sheetFormatPr defaultRowHeight="14.5" x14ac:dyDescent="0.35"/>
  <cols>
    <col min="1" max="2" width="2.6328125" style="33" customWidth="1"/>
    <col min="3" max="3" width="2.54296875" style="33" customWidth="1"/>
    <col min="4" max="4" width="16.81640625" style="275" customWidth="1"/>
    <col min="5" max="20" width="8.7265625" style="275"/>
  </cols>
  <sheetData>
    <row r="1" spans="1:201" x14ac:dyDescent="0.35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1" ht="26.4" customHeight="1" x14ac:dyDescent="0.35">
      <c r="D2" s="278" t="s">
        <v>7</v>
      </c>
      <c r="E2" t="s">
        <v>587</v>
      </c>
      <c r="F2" t="s">
        <v>588</v>
      </c>
      <c r="G2" t="s">
        <v>589</v>
      </c>
      <c r="H2" t="s">
        <v>590</v>
      </c>
      <c r="I2" t="s">
        <v>591</v>
      </c>
      <c r="J2" t="s">
        <v>592</v>
      </c>
      <c r="K2" t="s">
        <v>593</v>
      </c>
      <c r="L2" t="s">
        <v>594</v>
      </c>
      <c r="M2" t="s">
        <v>595</v>
      </c>
      <c r="N2" t="s">
        <v>596</v>
      </c>
      <c r="O2" t="s">
        <v>597</v>
      </c>
      <c r="P2" t="s">
        <v>598</v>
      </c>
      <c r="Q2" t="s">
        <v>599</v>
      </c>
      <c r="R2" t="s">
        <v>600</v>
      </c>
      <c r="S2" t="s">
        <v>601</v>
      </c>
      <c r="T2" t="s">
        <v>602</v>
      </c>
      <c r="U2" t="s">
        <v>603</v>
      </c>
      <c r="V2" t="s">
        <v>604</v>
      </c>
      <c r="W2" t="s">
        <v>605</v>
      </c>
      <c r="X2" t="s">
        <v>606</v>
      </c>
      <c r="Y2" t="s">
        <v>607</v>
      </c>
      <c r="Z2" t="s">
        <v>608</v>
      </c>
      <c r="AA2" t="s">
        <v>609</v>
      </c>
      <c r="AB2" t="s">
        <v>610</v>
      </c>
      <c r="AC2" t="s">
        <v>611</v>
      </c>
      <c r="AD2" t="s">
        <v>612</v>
      </c>
      <c r="AE2" t="s">
        <v>613</v>
      </c>
      <c r="AF2" t="s">
        <v>614</v>
      </c>
      <c r="AG2" t="s">
        <v>615</v>
      </c>
      <c r="AH2" t="s">
        <v>616</v>
      </c>
      <c r="AI2" t="s">
        <v>617</v>
      </c>
      <c r="AJ2" t="s">
        <v>618</v>
      </c>
      <c r="AK2" t="s">
        <v>619</v>
      </c>
      <c r="AL2" t="s">
        <v>620</v>
      </c>
      <c r="AM2" t="s">
        <v>621</v>
      </c>
      <c r="AN2" t="s">
        <v>622</v>
      </c>
      <c r="AO2" t="s">
        <v>623</v>
      </c>
      <c r="AP2" t="s">
        <v>624</v>
      </c>
      <c r="AQ2" t="s">
        <v>625</v>
      </c>
      <c r="AR2" t="s">
        <v>626</v>
      </c>
      <c r="AS2" t="s">
        <v>627</v>
      </c>
      <c r="AT2" t="s">
        <v>628</v>
      </c>
      <c r="AU2" t="s">
        <v>629</v>
      </c>
      <c r="AV2" t="s">
        <v>630</v>
      </c>
      <c r="AW2" t="s">
        <v>631</v>
      </c>
      <c r="AX2" t="s">
        <v>632</v>
      </c>
      <c r="AY2" t="s">
        <v>633</v>
      </c>
      <c r="AZ2" t="s">
        <v>634</v>
      </c>
      <c r="BA2" t="s">
        <v>635</v>
      </c>
      <c r="BB2" t="s">
        <v>636</v>
      </c>
      <c r="BC2" t="s">
        <v>637</v>
      </c>
      <c r="BD2" t="s">
        <v>638</v>
      </c>
      <c r="BE2" t="s">
        <v>639</v>
      </c>
      <c r="BF2" t="s">
        <v>640</v>
      </c>
      <c r="BG2" t="s">
        <v>641</v>
      </c>
      <c r="BH2" t="s">
        <v>642</v>
      </c>
      <c r="BI2" t="s">
        <v>643</v>
      </c>
      <c r="BJ2" t="s">
        <v>644</v>
      </c>
      <c r="BK2" t="s">
        <v>645</v>
      </c>
      <c r="BL2" t="s">
        <v>646</v>
      </c>
      <c r="BM2" t="s">
        <v>647</v>
      </c>
      <c r="BN2" t="s">
        <v>648</v>
      </c>
      <c r="BO2" t="s">
        <v>649</v>
      </c>
      <c r="BP2" t="s">
        <v>650</v>
      </c>
      <c r="BQ2" t="s">
        <v>651</v>
      </c>
      <c r="BR2" t="s">
        <v>652</v>
      </c>
      <c r="BS2" t="s">
        <v>653</v>
      </c>
      <c r="BT2" t="s">
        <v>654</v>
      </c>
      <c r="BU2" t="s">
        <v>655</v>
      </c>
      <c r="BV2" t="s">
        <v>656</v>
      </c>
      <c r="BW2" t="s">
        <v>657</v>
      </c>
      <c r="BX2" t="s">
        <v>658</v>
      </c>
      <c r="BY2" t="s">
        <v>659</v>
      </c>
      <c r="BZ2" t="s">
        <v>660</v>
      </c>
      <c r="CA2" t="s">
        <v>661</v>
      </c>
      <c r="CB2" t="s">
        <v>662</v>
      </c>
      <c r="CC2" t="s">
        <v>663</v>
      </c>
      <c r="CD2" t="s">
        <v>664</v>
      </c>
      <c r="CE2" t="s">
        <v>665</v>
      </c>
      <c r="CF2" t="s">
        <v>666</v>
      </c>
      <c r="CG2" t="s">
        <v>667</v>
      </c>
      <c r="CH2" t="s">
        <v>668</v>
      </c>
      <c r="CI2" t="s">
        <v>669</v>
      </c>
      <c r="CJ2" t="s">
        <v>670</v>
      </c>
      <c r="CK2" t="s">
        <v>671</v>
      </c>
      <c r="CL2" t="s">
        <v>672</v>
      </c>
      <c r="CM2" t="s">
        <v>673</v>
      </c>
      <c r="CN2" t="s">
        <v>674</v>
      </c>
      <c r="CO2" t="s">
        <v>675</v>
      </c>
      <c r="CP2" t="s">
        <v>676</v>
      </c>
      <c r="CQ2" t="s">
        <v>677</v>
      </c>
      <c r="CR2" t="s">
        <v>678</v>
      </c>
      <c r="CS2" t="s">
        <v>679</v>
      </c>
      <c r="CT2" t="s">
        <v>680</v>
      </c>
      <c r="CU2" t="s">
        <v>681</v>
      </c>
      <c r="CV2" t="s">
        <v>682</v>
      </c>
      <c r="CW2" t="s">
        <v>683</v>
      </c>
      <c r="CX2" t="s">
        <v>684</v>
      </c>
      <c r="CY2" t="s">
        <v>685</v>
      </c>
      <c r="CZ2" t="s">
        <v>686</v>
      </c>
      <c r="DA2" t="s">
        <v>687</v>
      </c>
      <c r="DB2" t="s">
        <v>688</v>
      </c>
      <c r="DC2" t="s">
        <v>689</v>
      </c>
      <c r="DD2" t="s">
        <v>690</v>
      </c>
      <c r="DE2" t="s">
        <v>691</v>
      </c>
      <c r="DF2" t="s">
        <v>692</v>
      </c>
      <c r="DG2" t="s">
        <v>693</v>
      </c>
      <c r="DH2" t="s">
        <v>694</v>
      </c>
      <c r="DI2" t="s">
        <v>695</v>
      </c>
      <c r="DJ2" t="s">
        <v>696</v>
      </c>
      <c r="DK2" t="s">
        <v>697</v>
      </c>
      <c r="DL2" t="s">
        <v>698</v>
      </c>
      <c r="DM2" t="s">
        <v>699</v>
      </c>
      <c r="DN2" t="s">
        <v>700</v>
      </c>
      <c r="DO2" t="s">
        <v>701</v>
      </c>
      <c r="DP2" t="s">
        <v>702</v>
      </c>
      <c r="DQ2" t="s">
        <v>703</v>
      </c>
      <c r="DR2" t="s">
        <v>704</v>
      </c>
      <c r="DS2" t="s">
        <v>705</v>
      </c>
      <c r="DT2" t="s">
        <v>706</v>
      </c>
      <c r="DU2" t="s">
        <v>707</v>
      </c>
      <c r="DV2" t="s">
        <v>708</v>
      </c>
      <c r="DW2" t="s">
        <v>709</v>
      </c>
      <c r="DX2" t="s">
        <v>710</v>
      </c>
      <c r="DY2" t="s">
        <v>711</v>
      </c>
      <c r="DZ2" t="s">
        <v>712</v>
      </c>
      <c r="EA2" t="s">
        <v>713</v>
      </c>
      <c r="EB2" t="s">
        <v>714</v>
      </c>
      <c r="EC2" t="s">
        <v>715</v>
      </c>
      <c r="ED2" t="s">
        <v>716</v>
      </c>
      <c r="EE2" t="s">
        <v>717</v>
      </c>
      <c r="EF2" t="s">
        <v>718</v>
      </c>
      <c r="EG2" t="s">
        <v>719</v>
      </c>
      <c r="EH2" t="s">
        <v>720</v>
      </c>
      <c r="EI2" t="s">
        <v>721</v>
      </c>
      <c r="EJ2" t="s">
        <v>722</v>
      </c>
      <c r="EK2" t="s">
        <v>723</v>
      </c>
      <c r="EL2" t="s">
        <v>724</v>
      </c>
      <c r="EM2" t="s">
        <v>725</v>
      </c>
      <c r="EN2" t="s">
        <v>726</v>
      </c>
      <c r="EO2" t="s">
        <v>727</v>
      </c>
      <c r="EP2" t="s">
        <v>728</v>
      </c>
      <c r="EQ2" t="s">
        <v>729</v>
      </c>
      <c r="ER2" t="s">
        <v>730</v>
      </c>
      <c r="ES2" t="s">
        <v>731</v>
      </c>
      <c r="ET2" t="s">
        <v>732</v>
      </c>
      <c r="EU2" t="s">
        <v>733</v>
      </c>
      <c r="EV2" t="s">
        <v>734</v>
      </c>
      <c r="EW2" t="s">
        <v>735</v>
      </c>
      <c r="EX2" t="s">
        <v>736</v>
      </c>
      <c r="EY2" t="s">
        <v>737</v>
      </c>
      <c r="EZ2" t="s">
        <v>738</v>
      </c>
      <c r="FA2" t="s">
        <v>739</v>
      </c>
      <c r="FB2" t="s">
        <v>740</v>
      </c>
      <c r="FC2" t="s">
        <v>741</v>
      </c>
      <c r="FD2" t="s">
        <v>742</v>
      </c>
      <c r="FE2" t="s">
        <v>743</v>
      </c>
      <c r="FF2" t="s">
        <v>744</v>
      </c>
      <c r="FG2" t="s">
        <v>745</v>
      </c>
      <c r="FH2" t="s">
        <v>746</v>
      </c>
      <c r="FI2" t="s">
        <v>747</v>
      </c>
      <c r="FJ2" t="s">
        <v>748</v>
      </c>
      <c r="FK2" t="s">
        <v>749</v>
      </c>
      <c r="FL2" t="s">
        <v>750</v>
      </c>
      <c r="FM2" t="s">
        <v>751</v>
      </c>
      <c r="FN2" t="s">
        <v>752</v>
      </c>
      <c r="FO2" t="s">
        <v>753</v>
      </c>
      <c r="FP2" t="s">
        <v>754</v>
      </c>
      <c r="FQ2" t="s">
        <v>755</v>
      </c>
      <c r="FR2" t="s">
        <v>756</v>
      </c>
      <c r="FS2" t="s">
        <v>757</v>
      </c>
      <c r="FT2" t="s">
        <v>758</v>
      </c>
      <c r="FU2" t="s">
        <v>759</v>
      </c>
      <c r="FV2" t="s">
        <v>760</v>
      </c>
      <c r="FW2" t="s">
        <v>761</v>
      </c>
      <c r="FX2" t="s">
        <v>762</v>
      </c>
      <c r="FY2" t="s">
        <v>763</v>
      </c>
      <c r="FZ2" t="s">
        <v>764</v>
      </c>
      <c r="GA2" t="s">
        <v>765</v>
      </c>
      <c r="GB2" t="s">
        <v>766</v>
      </c>
      <c r="GC2" t="s">
        <v>767</v>
      </c>
      <c r="GD2" t="s">
        <v>768</v>
      </c>
      <c r="GE2" t="s">
        <v>769</v>
      </c>
      <c r="GF2" t="s">
        <v>770</v>
      </c>
      <c r="GG2" t="s">
        <v>771</v>
      </c>
      <c r="GH2" t="s">
        <v>772</v>
      </c>
      <c r="GI2" t="s">
        <v>773</v>
      </c>
      <c r="GJ2" t="s">
        <v>774</v>
      </c>
      <c r="GK2" t="s">
        <v>775</v>
      </c>
      <c r="GL2" t="s">
        <v>776</v>
      </c>
      <c r="GM2" t="s">
        <v>777</v>
      </c>
      <c r="GN2" t="s">
        <v>778</v>
      </c>
      <c r="GO2" t="s">
        <v>779</v>
      </c>
      <c r="GP2" t="s">
        <v>780</v>
      </c>
      <c r="GQ2" t="s">
        <v>781</v>
      </c>
      <c r="GR2" t="s">
        <v>782</v>
      </c>
      <c r="GS2" t="s">
        <v>783</v>
      </c>
    </row>
    <row r="3" spans="1:201" x14ac:dyDescent="0.35">
      <c r="D3" s="276" t="s">
        <v>307</v>
      </c>
      <c r="E3" s="277">
        <f>1/197</f>
        <v>5.076142131979695E-3</v>
      </c>
      <c r="F3" s="277">
        <f t="shared" ref="F3:BQ6" si="0">1/197</f>
        <v>5.076142131979695E-3</v>
      </c>
      <c r="G3" s="277">
        <f t="shared" si="0"/>
        <v>5.076142131979695E-3</v>
      </c>
      <c r="H3" s="277">
        <f t="shared" si="0"/>
        <v>5.076142131979695E-3</v>
      </c>
      <c r="I3" s="277">
        <f t="shared" si="0"/>
        <v>5.076142131979695E-3</v>
      </c>
      <c r="J3" s="277">
        <f t="shared" si="0"/>
        <v>5.076142131979695E-3</v>
      </c>
      <c r="K3" s="277">
        <f t="shared" si="0"/>
        <v>5.076142131979695E-3</v>
      </c>
      <c r="L3" s="277">
        <f t="shared" si="0"/>
        <v>5.076142131979695E-3</v>
      </c>
      <c r="M3" s="277">
        <f t="shared" si="0"/>
        <v>5.076142131979695E-3</v>
      </c>
      <c r="N3" s="277">
        <f t="shared" si="0"/>
        <v>5.076142131979695E-3</v>
      </c>
      <c r="O3" s="277">
        <f t="shared" si="0"/>
        <v>5.076142131979695E-3</v>
      </c>
      <c r="P3" s="277">
        <f t="shared" si="0"/>
        <v>5.076142131979695E-3</v>
      </c>
      <c r="Q3" s="277">
        <f t="shared" si="0"/>
        <v>5.076142131979695E-3</v>
      </c>
      <c r="R3" s="277">
        <f t="shared" si="0"/>
        <v>5.076142131979695E-3</v>
      </c>
      <c r="S3" s="277">
        <f t="shared" si="0"/>
        <v>5.076142131979695E-3</v>
      </c>
      <c r="T3" s="277">
        <f t="shared" si="0"/>
        <v>5.076142131979695E-3</v>
      </c>
      <c r="U3" s="277">
        <f t="shared" si="0"/>
        <v>5.076142131979695E-3</v>
      </c>
      <c r="V3" s="277">
        <f t="shared" si="0"/>
        <v>5.076142131979695E-3</v>
      </c>
      <c r="W3" s="277">
        <f t="shared" si="0"/>
        <v>5.076142131979695E-3</v>
      </c>
      <c r="X3" s="277">
        <f t="shared" si="0"/>
        <v>5.076142131979695E-3</v>
      </c>
      <c r="Y3" s="277">
        <f t="shared" si="0"/>
        <v>5.076142131979695E-3</v>
      </c>
      <c r="Z3" s="277">
        <f t="shared" si="0"/>
        <v>5.076142131979695E-3</v>
      </c>
      <c r="AA3" s="277">
        <f t="shared" si="0"/>
        <v>5.076142131979695E-3</v>
      </c>
      <c r="AB3" s="277">
        <f t="shared" si="0"/>
        <v>5.076142131979695E-3</v>
      </c>
      <c r="AC3" s="277">
        <f t="shared" si="0"/>
        <v>5.076142131979695E-3</v>
      </c>
      <c r="AD3" s="277">
        <f t="shared" si="0"/>
        <v>5.076142131979695E-3</v>
      </c>
      <c r="AE3" s="277">
        <f t="shared" si="0"/>
        <v>5.076142131979695E-3</v>
      </c>
      <c r="AF3" s="277">
        <f t="shared" si="0"/>
        <v>5.076142131979695E-3</v>
      </c>
      <c r="AG3" s="277">
        <f t="shared" si="0"/>
        <v>5.076142131979695E-3</v>
      </c>
      <c r="AH3" s="277">
        <f t="shared" si="0"/>
        <v>5.076142131979695E-3</v>
      </c>
      <c r="AI3" s="277">
        <f t="shared" si="0"/>
        <v>5.076142131979695E-3</v>
      </c>
      <c r="AJ3" s="277">
        <f t="shared" si="0"/>
        <v>5.076142131979695E-3</v>
      </c>
      <c r="AK3" s="277">
        <f t="shared" si="0"/>
        <v>5.076142131979695E-3</v>
      </c>
      <c r="AL3" s="277">
        <f t="shared" si="0"/>
        <v>5.076142131979695E-3</v>
      </c>
      <c r="AM3" s="277">
        <f t="shared" si="0"/>
        <v>5.076142131979695E-3</v>
      </c>
      <c r="AN3" s="277">
        <f t="shared" si="0"/>
        <v>5.076142131979695E-3</v>
      </c>
      <c r="AO3" s="277">
        <f t="shared" si="0"/>
        <v>5.076142131979695E-3</v>
      </c>
      <c r="AP3" s="277">
        <f t="shared" si="0"/>
        <v>5.076142131979695E-3</v>
      </c>
      <c r="AQ3" s="277">
        <f t="shared" si="0"/>
        <v>5.076142131979695E-3</v>
      </c>
      <c r="AR3" s="277">
        <f t="shared" si="0"/>
        <v>5.076142131979695E-3</v>
      </c>
      <c r="AS3" s="277">
        <f t="shared" si="0"/>
        <v>5.076142131979695E-3</v>
      </c>
      <c r="AT3" s="277">
        <f t="shared" si="0"/>
        <v>5.076142131979695E-3</v>
      </c>
      <c r="AU3" s="277">
        <f t="shared" si="0"/>
        <v>5.076142131979695E-3</v>
      </c>
      <c r="AV3" s="277">
        <f t="shared" si="0"/>
        <v>5.076142131979695E-3</v>
      </c>
      <c r="AW3" s="277">
        <f t="shared" si="0"/>
        <v>5.076142131979695E-3</v>
      </c>
      <c r="AX3" s="277">
        <f t="shared" si="0"/>
        <v>5.076142131979695E-3</v>
      </c>
      <c r="AY3" s="277">
        <f t="shared" si="0"/>
        <v>5.076142131979695E-3</v>
      </c>
      <c r="AZ3" s="277">
        <f t="shared" si="0"/>
        <v>5.076142131979695E-3</v>
      </c>
      <c r="BA3" s="277">
        <f t="shared" si="0"/>
        <v>5.076142131979695E-3</v>
      </c>
      <c r="BB3" s="277">
        <f t="shared" si="0"/>
        <v>5.076142131979695E-3</v>
      </c>
      <c r="BC3" s="277">
        <f t="shared" si="0"/>
        <v>5.076142131979695E-3</v>
      </c>
      <c r="BD3" s="277">
        <f t="shared" si="0"/>
        <v>5.076142131979695E-3</v>
      </c>
      <c r="BE3" s="277">
        <f t="shared" si="0"/>
        <v>5.076142131979695E-3</v>
      </c>
      <c r="BF3" s="277">
        <f t="shared" si="0"/>
        <v>5.076142131979695E-3</v>
      </c>
      <c r="BG3" s="277">
        <f t="shared" si="0"/>
        <v>5.076142131979695E-3</v>
      </c>
      <c r="BH3" s="277">
        <f t="shared" si="0"/>
        <v>5.076142131979695E-3</v>
      </c>
      <c r="BI3" s="277">
        <f t="shared" si="0"/>
        <v>5.076142131979695E-3</v>
      </c>
      <c r="BJ3" s="277">
        <f t="shared" si="0"/>
        <v>5.076142131979695E-3</v>
      </c>
      <c r="BK3" s="277">
        <f t="shared" si="0"/>
        <v>5.076142131979695E-3</v>
      </c>
      <c r="BL3" s="277">
        <f t="shared" si="0"/>
        <v>5.076142131979695E-3</v>
      </c>
      <c r="BM3" s="277">
        <f t="shared" si="0"/>
        <v>5.076142131979695E-3</v>
      </c>
      <c r="BN3" s="277">
        <f t="shared" si="0"/>
        <v>5.076142131979695E-3</v>
      </c>
      <c r="BO3" s="277">
        <f t="shared" si="0"/>
        <v>5.076142131979695E-3</v>
      </c>
      <c r="BP3" s="277">
        <f t="shared" si="0"/>
        <v>5.076142131979695E-3</v>
      </c>
      <c r="BQ3" s="277">
        <f t="shared" si="0"/>
        <v>5.076142131979695E-3</v>
      </c>
      <c r="BR3" s="277">
        <f t="shared" ref="BR3:EC6" si="1">1/197</f>
        <v>5.076142131979695E-3</v>
      </c>
      <c r="BS3" s="277">
        <f t="shared" si="1"/>
        <v>5.076142131979695E-3</v>
      </c>
      <c r="BT3" s="277">
        <f t="shared" si="1"/>
        <v>5.076142131979695E-3</v>
      </c>
      <c r="BU3" s="277">
        <f t="shared" si="1"/>
        <v>5.076142131979695E-3</v>
      </c>
      <c r="BV3" s="277">
        <f t="shared" si="1"/>
        <v>5.076142131979695E-3</v>
      </c>
      <c r="BW3" s="277">
        <f t="shared" si="1"/>
        <v>5.076142131979695E-3</v>
      </c>
      <c r="BX3" s="277">
        <f t="shared" si="1"/>
        <v>5.076142131979695E-3</v>
      </c>
      <c r="BY3" s="277">
        <f t="shared" si="1"/>
        <v>5.076142131979695E-3</v>
      </c>
      <c r="BZ3" s="277">
        <f t="shared" si="1"/>
        <v>5.076142131979695E-3</v>
      </c>
      <c r="CA3" s="277">
        <f t="shared" si="1"/>
        <v>5.076142131979695E-3</v>
      </c>
      <c r="CB3" s="277">
        <f t="shared" si="1"/>
        <v>5.076142131979695E-3</v>
      </c>
      <c r="CC3" s="277">
        <f t="shared" si="1"/>
        <v>5.076142131979695E-3</v>
      </c>
      <c r="CD3" s="277">
        <f t="shared" si="1"/>
        <v>5.076142131979695E-3</v>
      </c>
      <c r="CE3" s="277">
        <f t="shared" si="1"/>
        <v>5.076142131979695E-3</v>
      </c>
      <c r="CF3" s="277">
        <f t="shared" si="1"/>
        <v>5.076142131979695E-3</v>
      </c>
      <c r="CG3" s="277">
        <f t="shared" si="1"/>
        <v>5.076142131979695E-3</v>
      </c>
      <c r="CH3" s="277">
        <f t="shared" si="1"/>
        <v>5.076142131979695E-3</v>
      </c>
      <c r="CI3" s="277">
        <f t="shared" si="1"/>
        <v>5.076142131979695E-3</v>
      </c>
      <c r="CJ3" s="277">
        <f t="shared" si="1"/>
        <v>5.076142131979695E-3</v>
      </c>
      <c r="CK3" s="277">
        <f t="shared" si="1"/>
        <v>5.076142131979695E-3</v>
      </c>
      <c r="CL3" s="277">
        <f t="shared" si="1"/>
        <v>5.076142131979695E-3</v>
      </c>
      <c r="CM3" s="277">
        <f t="shared" si="1"/>
        <v>5.076142131979695E-3</v>
      </c>
      <c r="CN3" s="277">
        <f t="shared" si="1"/>
        <v>5.076142131979695E-3</v>
      </c>
      <c r="CO3" s="277">
        <f t="shared" si="1"/>
        <v>5.076142131979695E-3</v>
      </c>
      <c r="CP3" s="277">
        <f t="shared" si="1"/>
        <v>5.076142131979695E-3</v>
      </c>
      <c r="CQ3" s="277">
        <f t="shared" si="1"/>
        <v>5.076142131979695E-3</v>
      </c>
      <c r="CR3" s="277">
        <f t="shared" si="1"/>
        <v>5.076142131979695E-3</v>
      </c>
      <c r="CS3" s="277">
        <f t="shared" si="1"/>
        <v>5.076142131979695E-3</v>
      </c>
      <c r="CT3" s="277">
        <f t="shared" si="1"/>
        <v>5.076142131979695E-3</v>
      </c>
      <c r="CU3" s="277">
        <f t="shared" si="1"/>
        <v>5.076142131979695E-3</v>
      </c>
      <c r="CV3" s="277">
        <f t="shared" si="1"/>
        <v>5.076142131979695E-3</v>
      </c>
      <c r="CW3" s="277">
        <f t="shared" si="1"/>
        <v>5.076142131979695E-3</v>
      </c>
      <c r="CX3" s="277">
        <f t="shared" si="1"/>
        <v>5.076142131979695E-3</v>
      </c>
      <c r="CY3" s="277">
        <f t="shared" si="1"/>
        <v>5.076142131979695E-3</v>
      </c>
      <c r="CZ3" s="277">
        <f t="shared" si="1"/>
        <v>5.076142131979695E-3</v>
      </c>
      <c r="DA3" s="277">
        <f t="shared" si="1"/>
        <v>5.076142131979695E-3</v>
      </c>
      <c r="DB3" s="277">
        <f t="shared" si="1"/>
        <v>5.076142131979695E-3</v>
      </c>
      <c r="DC3" s="277">
        <f t="shared" si="1"/>
        <v>5.076142131979695E-3</v>
      </c>
      <c r="DD3" s="277">
        <f t="shared" si="1"/>
        <v>5.076142131979695E-3</v>
      </c>
      <c r="DE3" s="277">
        <f t="shared" si="1"/>
        <v>5.076142131979695E-3</v>
      </c>
      <c r="DF3" s="277">
        <f t="shared" si="1"/>
        <v>5.076142131979695E-3</v>
      </c>
      <c r="DG3" s="277">
        <f t="shared" si="1"/>
        <v>5.076142131979695E-3</v>
      </c>
      <c r="DH3" s="277">
        <f t="shared" si="1"/>
        <v>5.076142131979695E-3</v>
      </c>
      <c r="DI3" s="277">
        <f t="shared" si="1"/>
        <v>5.076142131979695E-3</v>
      </c>
      <c r="DJ3" s="277">
        <f t="shared" si="1"/>
        <v>5.076142131979695E-3</v>
      </c>
      <c r="DK3" s="277">
        <f t="shared" si="1"/>
        <v>5.076142131979695E-3</v>
      </c>
      <c r="DL3" s="277">
        <f t="shared" si="1"/>
        <v>5.076142131979695E-3</v>
      </c>
      <c r="DM3" s="277">
        <f t="shared" si="1"/>
        <v>5.076142131979695E-3</v>
      </c>
      <c r="DN3" s="277">
        <f t="shared" si="1"/>
        <v>5.076142131979695E-3</v>
      </c>
      <c r="DO3" s="277">
        <f t="shared" si="1"/>
        <v>5.076142131979695E-3</v>
      </c>
      <c r="DP3" s="277">
        <f t="shared" si="1"/>
        <v>5.076142131979695E-3</v>
      </c>
      <c r="DQ3" s="277">
        <f t="shared" si="1"/>
        <v>5.076142131979695E-3</v>
      </c>
      <c r="DR3" s="277">
        <f t="shared" si="1"/>
        <v>5.076142131979695E-3</v>
      </c>
      <c r="DS3" s="277">
        <f t="shared" si="1"/>
        <v>5.076142131979695E-3</v>
      </c>
      <c r="DT3" s="277">
        <f t="shared" si="1"/>
        <v>5.076142131979695E-3</v>
      </c>
      <c r="DU3" s="277">
        <f t="shared" si="1"/>
        <v>5.076142131979695E-3</v>
      </c>
      <c r="DV3" s="277">
        <f t="shared" si="1"/>
        <v>5.076142131979695E-3</v>
      </c>
      <c r="DW3" s="277">
        <f t="shared" si="1"/>
        <v>5.076142131979695E-3</v>
      </c>
      <c r="DX3" s="277">
        <f t="shared" si="1"/>
        <v>5.076142131979695E-3</v>
      </c>
      <c r="DY3" s="277">
        <f t="shared" si="1"/>
        <v>5.076142131979695E-3</v>
      </c>
      <c r="DZ3" s="277">
        <f t="shared" si="1"/>
        <v>5.076142131979695E-3</v>
      </c>
      <c r="EA3" s="277">
        <f t="shared" si="1"/>
        <v>5.076142131979695E-3</v>
      </c>
      <c r="EB3" s="277">
        <f t="shared" si="1"/>
        <v>5.076142131979695E-3</v>
      </c>
      <c r="EC3" s="277">
        <f t="shared" si="1"/>
        <v>5.076142131979695E-3</v>
      </c>
      <c r="ED3" s="277">
        <f t="shared" ref="ED3:GO6" si="2">1/197</f>
        <v>5.076142131979695E-3</v>
      </c>
      <c r="EE3" s="277">
        <f t="shared" si="2"/>
        <v>5.076142131979695E-3</v>
      </c>
      <c r="EF3" s="277">
        <f t="shared" si="2"/>
        <v>5.076142131979695E-3</v>
      </c>
      <c r="EG3" s="277">
        <f t="shared" si="2"/>
        <v>5.076142131979695E-3</v>
      </c>
      <c r="EH3" s="277">
        <f t="shared" si="2"/>
        <v>5.076142131979695E-3</v>
      </c>
      <c r="EI3" s="277">
        <f t="shared" si="2"/>
        <v>5.076142131979695E-3</v>
      </c>
      <c r="EJ3" s="277">
        <f t="shared" si="2"/>
        <v>5.076142131979695E-3</v>
      </c>
      <c r="EK3" s="277">
        <f t="shared" si="2"/>
        <v>5.076142131979695E-3</v>
      </c>
      <c r="EL3" s="277">
        <f t="shared" si="2"/>
        <v>5.076142131979695E-3</v>
      </c>
      <c r="EM3" s="277">
        <f t="shared" si="2"/>
        <v>5.076142131979695E-3</v>
      </c>
      <c r="EN3" s="277">
        <f t="shared" si="2"/>
        <v>5.076142131979695E-3</v>
      </c>
      <c r="EO3" s="277">
        <f t="shared" si="2"/>
        <v>5.076142131979695E-3</v>
      </c>
      <c r="EP3" s="277">
        <f t="shared" si="2"/>
        <v>5.076142131979695E-3</v>
      </c>
      <c r="EQ3" s="277">
        <f t="shared" si="2"/>
        <v>5.076142131979695E-3</v>
      </c>
      <c r="ER3" s="277">
        <f t="shared" si="2"/>
        <v>5.076142131979695E-3</v>
      </c>
      <c r="ES3" s="277">
        <f t="shared" si="2"/>
        <v>5.076142131979695E-3</v>
      </c>
      <c r="ET3" s="277">
        <f t="shared" si="2"/>
        <v>5.076142131979695E-3</v>
      </c>
      <c r="EU3" s="277">
        <f t="shared" si="2"/>
        <v>5.076142131979695E-3</v>
      </c>
      <c r="EV3" s="277">
        <f t="shared" si="2"/>
        <v>5.076142131979695E-3</v>
      </c>
      <c r="EW3" s="277">
        <f t="shared" si="2"/>
        <v>5.076142131979695E-3</v>
      </c>
      <c r="EX3" s="277">
        <f t="shared" si="2"/>
        <v>5.076142131979695E-3</v>
      </c>
      <c r="EY3" s="277">
        <f t="shared" si="2"/>
        <v>5.076142131979695E-3</v>
      </c>
      <c r="EZ3" s="277">
        <f t="shared" si="2"/>
        <v>5.076142131979695E-3</v>
      </c>
      <c r="FA3" s="277">
        <f t="shared" si="2"/>
        <v>5.076142131979695E-3</v>
      </c>
      <c r="FB3" s="277">
        <f t="shared" si="2"/>
        <v>5.076142131979695E-3</v>
      </c>
      <c r="FC3" s="277">
        <f t="shared" si="2"/>
        <v>5.076142131979695E-3</v>
      </c>
      <c r="FD3" s="277">
        <f t="shared" si="2"/>
        <v>5.076142131979695E-3</v>
      </c>
      <c r="FE3" s="277">
        <f t="shared" si="2"/>
        <v>5.076142131979695E-3</v>
      </c>
      <c r="FF3" s="277">
        <f t="shared" si="2"/>
        <v>5.076142131979695E-3</v>
      </c>
      <c r="FG3" s="277">
        <f t="shared" si="2"/>
        <v>5.076142131979695E-3</v>
      </c>
      <c r="FH3" s="277">
        <f t="shared" si="2"/>
        <v>5.076142131979695E-3</v>
      </c>
      <c r="FI3" s="277">
        <f t="shared" si="2"/>
        <v>5.076142131979695E-3</v>
      </c>
      <c r="FJ3" s="277">
        <f t="shared" si="2"/>
        <v>5.076142131979695E-3</v>
      </c>
      <c r="FK3" s="277">
        <f t="shared" si="2"/>
        <v>5.076142131979695E-3</v>
      </c>
      <c r="FL3" s="277">
        <f t="shared" si="2"/>
        <v>5.076142131979695E-3</v>
      </c>
      <c r="FM3" s="277">
        <f t="shared" si="2"/>
        <v>5.076142131979695E-3</v>
      </c>
      <c r="FN3" s="277">
        <f t="shared" si="2"/>
        <v>5.076142131979695E-3</v>
      </c>
      <c r="FO3" s="277">
        <f t="shared" si="2"/>
        <v>5.076142131979695E-3</v>
      </c>
      <c r="FP3" s="277">
        <f t="shared" si="2"/>
        <v>5.076142131979695E-3</v>
      </c>
      <c r="FQ3" s="277">
        <f t="shared" si="2"/>
        <v>5.076142131979695E-3</v>
      </c>
      <c r="FR3" s="277">
        <f t="shared" si="2"/>
        <v>5.076142131979695E-3</v>
      </c>
      <c r="FS3" s="277">
        <f t="shared" si="2"/>
        <v>5.076142131979695E-3</v>
      </c>
      <c r="FT3" s="277">
        <f t="shared" si="2"/>
        <v>5.076142131979695E-3</v>
      </c>
      <c r="FU3" s="277">
        <f t="shared" si="2"/>
        <v>5.076142131979695E-3</v>
      </c>
      <c r="FV3" s="277">
        <f t="shared" si="2"/>
        <v>5.076142131979695E-3</v>
      </c>
      <c r="FW3" s="277">
        <f t="shared" si="2"/>
        <v>5.076142131979695E-3</v>
      </c>
      <c r="FX3" s="277">
        <f t="shared" si="2"/>
        <v>5.076142131979695E-3</v>
      </c>
      <c r="FY3" s="277">
        <f t="shared" si="2"/>
        <v>5.076142131979695E-3</v>
      </c>
      <c r="FZ3" s="277">
        <f t="shared" si="2"/>
        <v>5.076142131979695E-3</v>
      </c>
      <c r="GA3" s="277">
        <f t="shared" si="2"/>
        <v>5.076142131979695E-3</v>
      </c>
      <c r="GB3" s="277">
        <f t="shared" si="2"/>
        <v>5.076142131979695E-3</v>
      </c>
      <c r="GC3" s="277">
        <f t="shared" si="2"/>
        <v>5.076142131979695E-3</v>
      </c>
      <c r="GD3" s="277">
        <f t="shared" si="2"/>
        <v>5.076142131979695E-3</v>
      </c>
      <c r="GE3" s="277">
        <f t="shared" si="2"/>
        <v>5.076142131979695E-3</v>
      </c>
      <c r="GF3" s="277">
        <f t="shared" si="2"/>
        <v>5.076142131979695E-3</v>
      </c>
      <c r="GG3" s="277">
        <f t="shared" si="2"/>
        <v>5.076142131979695E-3</v>
      </c>
      <c r="GH3" s="277">
        <f t="shared" si="2"/>
        <v>5.076142131979695E-3</v>
      </c>
      <c r="GI3" s="277">
        <f t="shared" si="2"/>
        <v>5.076142131979695E-3</v>
      </c>
      <c r="GJ3" s="277">
        <f t="shared" si="2"/>
        <v>5.076142131979695E-3</v>
      </c>
      <c r="GK3" s="277">
        <f t="shared" si="2"/>
        <v>5.076142131979695E-3</v>
      </c>
      <c r="GL3" s="277">
        <f t="shared" si="2"/>
        <v>5.076142131979695E-3</v>
      </c>
      <c r="GM3" s="277">
        <f t="shared" si="2"/>
        <v>5.076142131979695E-3</v>
      </c>
      <c r="GN3" s="277">
        <f t="shared" si="2"/>
        <v>5.076142131979695E-3</v>
      </c>
      <c r="GO3" s="277">
        <f t="shared" si="2"/>
        <v>5.076142131979695E-3</v>
      </c>
      <c r="GP3" s="277">
        <f t="shared" ref="GP3:GS18" si="3">1/197</f>
        <v>5.076142131979695E-3</v>
      </c>
      <c r="GQ3" s="277">
        <f t="shared" si="3"/>
        <v>5.076142131979695E-3</v>
      </c>
      <c r="GR3" s="277">
        <f t="shared" si="3"/>
        <v>5.076142131979695E-3</v>
      </c>
      <c r="GS3" s="277">
        <f t="shared" si="3"/>
        <v>5.076142131979695E-3</v>
      </c>
    </row>
    <row r="4" spans="1:201" x14ac:dyDescent="0.35">
      <c r="A4" s="33" t="str">
        <f>'[2]Input LH Schedule'!A4&amp;" "&amp;'[2]Input LH Schedule'!E4</f>
        <v xml:space="preserve"> </v>
      </c>
      <c r="B4" s="33" t="str">
        <f>'[2]Input LH Schedule'!Z4&amp;" "&amp;'[2]Input LH Schedule'!AD4</f>
        <v xml:space="preserve"> </v>
      </c>
      <c r="C4" s="33" t="str">
        <f t="array" ref="C4">IFERROR(INDEX($B$4:$B$226, MATCH(0,INDEX(COUNTIF($C$3:C3, $B$4:$B$226)+(COUNTIF($B$4:$B$226, $B$4:$B$226)&lt;&gt;1),0,0), 0)), "")</f>
        <v/>
      </c>
      <c r="D4" s="276" t="s">
        <v>308</v>
      </c>
      <c r="E4" s="277">
        <f t="shared" ref="E4:T26" si="4">1/197</f>
        <v>5.076142131979695E-3</v>
      </c>
      <c r="F4" s="277">
        <f t="shared" si="0"/>
        <v>5.076142131979695E-3</v>
      </c>
      <c r="G4" s="277">
        <f t="shared" si="0"/>
        <v>5.076142131979695E-3</v>
      </c>
      <c r="H4" s="277">
        <f t="shared" si="0"/>
        <v>5.076142131979695E-3</v>
      </c>
      <c r="I4" s="277">
        <f t="shared" si="0"/>
        <v>5.076142131979695E-3</v>
      </c>
      <c r="J4" s="277">
        <f t="shared" si="0"/>
        <v>5.076142131979695E-3</v>
      </c>
      <c r="K4" s="277">
        <f t="shared" si="0"/>
        <v>5.076142131979695E-3</v>
      </c>
      <c r="L4" s="277">
        <f t="shared" si="0"/>
        <v>5.076142131979695E-3</v>
      </c>
      <c r="M4" s="277">
        <f t="shared" si="0"/>
        <v>5.076142131979695E-3</v>
      </c>
      <c r="N4" s="277">
        <f t="shared" si="0"/>
        <v>5.076142131979695E-3</v>
      </c>
      <c r="O4" s="277">
        <f t="shared" si="0"/>
        <v>5.076142131979695E-3</v>
      </c>
      <c r="P4" s="277">
        <f t="shared" si="0"/>
        <v>5.076142131979695E-3</v>
      </c>
      <c r="Q4" s="277">
        <f t="shared" si="0"/>
        <v>5.076142131979695E-3</v>
      </c>
      <c r="R4" s="277">
        <f t="shared" si="0"/>
        <v>5.076142131979695E-3</v>
      </c>
      <c r="S4" s="277">
        <f t="shared" si="0"/>
        <v>5.076142131979695E-3</v>
      </c>
      <c r="T4" s="277">
        <f t="shared" si="0"/>
        <v>5.076142131979695E-3</v>
      </c>
      <c r="U4" s="277">
        <f t="shared" si="0"/>
        <v>5.076142131979695E-3</v>
      </c>
      <c r="V4" s="277">
        <f t="shared" si="0"/>
        <v>5.076142131979695E-3</v>
      </c>
      <c r="W4" s="277">
        <f t="shared" si="0"/>
        <v>5.076142131979695E-3</v>
      </c>
      <c r="X4" s="277">
        <f t="shared" si="0"/>
        <v>5.076142131979695E-3</v>
      </c>
      <c r="Y4" s="277">
        <f t="shared" si="0"/>
        <v>5.076142131979695E-3</v>
      </c>
      <c r="Z4" s="277">
        <f t="shared" si="0"/>
        <v>5.076142131979695E-3</v>
      </c>
      <c r="AA4" s="277">
        <f t="shared" si="0"/>
        <v>5.076142131979695E-3</v>
      </c>
      <c r="AB4" s="277">
        <f t="shared" si="0"/>
        <v>5.076142131979695E-3</v>
      </c>
      <c r="AC4" s="277">
        <f t="shared" si="0"/>
        <v>5.076142131979695E-3</v>
      </c>
      <c r="AD4" s="277">
        <f t="shared" si="0"/>
        <v>5.076142131979695E-3</v>
      </c>
      <c r="AE4" s="277">
        <f t="shared" si="0"/>
        <v>5.076142131979695E-3</v>
      </c>
      <c r="AF4" s="277">
        <f t="shared" si="0"/>
        <v>5.076142131979695E-3</v>
      </c>
      <c r="AG4" s="277">
        <f t="shared" si="0"/>
        <v>5.076142131979695E-3</v>
      </c>
      <c r="AH4" s="277">
        <f t="shared" si="0"/>
        <v>5.076142131979695E-3</v>
      </c>
      <c r="AI4" s="277">
        <f t="shared" si="0"/>
        <v>5.076142131979695E-3</v>
      </c>
      <c r="AJ4" s="277">
        <f t="shared" si="0"/>
        <v>5.076142131979695E-3</v>
      </c>
      <c r="AK4" s="277">
        <f t="shared" si="0"/>
        <v>5.076142131979695E-3</v>
      </c>
      <c r="AL4" s="277">
        <f t="shared" si="0"/>
        <v>5.076142131979695E-3</v>
      </c>
      <c r="AM4" s="277">
        <f t="shared" si="0"/>
        <v>5.076142131979695E-3</v>
      </c>
      <c r="AN4" s="277">
        <f t="shared" si="0"/>
        <v>5.076142131979695E-3</v>
      </c>
      <c r="AO4" s="277">
        <f t="shared" si="0"/>
        <v>5.076142131979695E-3</v>
      </c>
      <c r="AP4" s="277">
        <f t="shared" si="0"/>
        <v>5.076142131979695E-3</v>
      </c>
      <c r="AQ4" s="277">
        <f t="shared" si="0"/>
        <v>5.076142131979695E-3</v>
      </c>
      <c r="AR4" s="277">
        <f t="shared" si="0"/>
        <v>5.076142131979695E-3</v>
      </c>
      <c r="AS4" s="277">
        <f t="shared" si="0"/>
        <v>5.076142131979695E-3</v>
      </c>
      <c r="AT4" s="277">
        <f t="shared" si="0"/>
        <v>5.076142131979695E-3</v>
      </c>
      <c r="AU4" s="277">
        <f t="shared" si="0"/>
        <v>5.076142131979695E-3</v>
      </c>
      <c r="AV4" s="277">
        <f t="shared" si="0"/>
        <v>5.076142131979695E-3</v>
      </c>
      <c r="AW4" s="277">
        <f t="shared" si="0"/>
        <v>5.076142131979695E-3</v>
      </c>
      <c r="AX4" s="277">
        <f t="shared" si="0"/>
        <v>5.076142131979695E-3</v>
      </c>
      <c r="AY4" s="277">
        <f t="shared" si="0"/>
        <v>5.076142131979695E-3</v>
      </c>
      <c r="AZ4" s="277">
        <f t="shared" si="0"/>
        <v>5.076142131979695E-3</v>
      </c>
      <c r="BA4" s="277">
        <f t="shared" si="0"/>
        <v>5.076142131979695E-3</v>
      </c>
      <c r="BB4" s="277">
        <f t="shared" si="0"/>
        <v>5.076142131979695E-3</v>
      </c>
      <c r="BC4" s="277">
        <f t="shared" si="0"/>
        <v>5.076142131979695E-3</v>
      </c>
      <c r="BD4" s="277">
        <f t="shared" si="0"/>
        <v>5.076142131979695E-3</v>
      </c>
      <c r="BE4" s="277">
        <f t="shared" si="0"/>
        <v>5.076142131979695E-3</v>
      </c>
      <c r="BF4" s="277">
        <f t="shared" si="0"/>
        <v>5.076142131979695E-3</v>
      </c>
      <c r="BG4" s="277">
        <f t="shared" si="0"/>
        <v>5.076142131979695E-3</v>
      </c>
      <c r="BH4" s="277">
        <f t="shared" si="0"/>
        <v>5.076142131979695E-3</v>
      </c>
      <c r="BI4" s="277">
        <f t="shared" si="0"/>
        <v>5.076142131979695E-3</v>
      </c>
      <c r="BJ4" s="277">
        <f t="shared" si="0"/>
        <v>5.076142131979695E-3</v>
      </c>
      <c r="BK4" s="277">
        <f t="shared" si="0"/>
        <v>5.076142131979695E-3</v>
      </c>
      <c r="BL4" s="277">
        <f t="shared" si="0"/>
        <v>5.076142131979695E-3</v>
      </c>
      <c r="BM4" s="277">
        <f t="shared" si="0"/>
        <v>5.076142131979695E-3</v>
      </c>
      <c r="BN4" s="277">
        <f t="shared" si="0"/>
        <v>5.076142131979695E-3</v>
      </c>
      <c r="BO4" s="277">
        <f t="shared" si="0"/>
        <v>5.076142131979695E-3</v>
      </c>
      <c r="BP4" s="277">
        <f t="shared" si="0"/>
        <v>5.076142131979695E-3</v>
      </c>
      <c r="BQ4" s="277">
        <f t="shared" si="0"/>
        <v>5.076142131979695E-3</v>
      </c>
      <c r="BR4" s="277">
        <f t="shared" si="1"/>
        <v>5.076142131979695E-3</v>
      </c>
      <c r="BS4" s="277">
        <f t="shared" si="1"/>
        <v>5.076142131979695E-3</v>
      </c>
      <c r="BT4" s="277">
        <f t="shared" si="1"/>
        <v>5.076142131979695E-3</v>
      </c>
      <c r="BU4" s="277">
        <f t="shared" si="1"/>
        <v>5.076142131979695E-3</v>
      </c>
      <c r="BV4" s="277">
        <f t="shared" si="1"/>
        <v>5.076142131979695E-3</v>
      </c>
      <c r="BW4" s="277">
        <f t="shared" si="1"/>
        <v>5.076142131979695E-3</v>
      </c>
      <c r="BX4" s="277">
        <f t="shared" si="1"/>
        <v>5.076142131979695E-3</v>
      </c>
      <c r="BY4" s="277">
        <f t="shared" si="1"/>
        <v>5.076142131979695E-3</v>
      </c>
      <c r="BZ4" s="277">
        <f t="shared" si="1"/>
        <v>5.076142131979695E-3</v>
      </c>
      <c r="CA4" s="277">
        <f t="shared" si="1"/>
        <v>5.076142131979695E-3</v>
      </c>
      <c r="CB4" s="277">
        <f t="shared" si="1"/>
        <v>5.076142131979695E-3</v>
      </c>
      <c r="CC4" s="277">
        <f t="shared" si="1"/>
        <v>5.076142131979695E-3</v>
      </c>
      <c r="CD4" s="277">
        <f t="shared" si="1"/>
        <v>5.076142131979695E-3</v>
      </c>
      <c r="CE4" s="277">
        <f t="shared" si="1"/>
        <v>5.076142131979695E-3</v>
      </c>
      <c r="CF4" s="277">
        <f t="shared" si="1"/>
        <v>5.076142131979695E-3</v>
      </c>
      <c r="CG4" s="277">
        <f t="shared" si="1"/>
        <v>5.076142131979695E-3</v>
      </c>
      <c r="CH4" s="277">
        <f t="shared" si="1"/>
        <v>5.076142131979695E-3</v>
      </c>
      <c r="CI4" s="277">
        <f t="shared" si="1"/>
        <v>5.076142131979695E-3</v>
      </c>
      <c r="CJ4" s="277">
        <f t="shared" si="1"/>
        <v>5.076142131979695E-3</v>
      </c>
      <c r="CK4" s="277">
        <f t="shared" si="1"/>
        <v>5.076142131979695E-3</v>
      </c>
      <c r="CL4" s="277">
        <f t="shared" si="1"/>
        <v>5.076142131979695E-3</v>
      </c>
      <c r="CM4" s="277">
        <f t="shared" si="1"/>
        <v>5.076142131979695E-3</v>
      </c>
      <c r="CN4" s="277">
        <f t="shared" si="1"/>
        <v>5.076142131979695E-3</v>
      </c>
      <c r="CO4" s="277">
        <f t="shared" si="1"/>
        <v>5.076142131979695E-3</v>
      </c>
      <c r="CP4" s="277">
        <f t="shared" si="1"/>
        <v>5.076142131979695E-3</v>
      </c>
      <c r="CQ4" s="277">
        <f t="shared" si="1"/>
        <v>5.076142131979695E-3</v>
      </c>
      <c r="CR4" s="277">
        <f t="shared" si="1"/>
        <v>5.076142131979695E-3</v>
      </c>
      <c r="CS4" s="277">
        <f t="shared" si="1"/>
        <v>5.076142131979695E-3</v>
      </c>
      <c r="CT4" s="277">
        <f t="shared" si="1"/>
        <v>5.076142131979695E-3</v>
      </c>
      <c r="CU4" s="277">
        <f t="shared" si="1"/>
        <v>5.076142131979695E-3</v>
      </c>
      <c r="CV4" s="277">
        <f t="shared" si="1"/>
        <v>5.076142131979695E-3</v>
      </c>
      <c r="CW4" s="277">
        <f t="shared" si="1"/>
        <v>5.076142131979695E-3</v>
      </c>
      <c r="CX4" s="277">
        <f t="shared" si="1"/>
        <v>5.076142131979695E-3</v>
      </c>
      <c r="CY4" s="277">
        <f t="shared" si="1"/>
        <v>5.076142131979695E-3</v>
      </c>
      <c r="CZ4" s="277">
        <f t="shared" si="1"/>
        <v>5.076142131979695E-3</v>
      </c>
      <c r="DA4" s="277">
        <f t="shared" si="1"/>
        <v>5.076142131979695E-3</v>
      </c>
      <c r="DB4" s="277">
        <f t="shared" si="1"/>
        <v>5.076142131979695E-3</v>
      </c>
      <c r="DC4" s="277">
        <f t="shared" si="1"/>
        <v>5.076142131979695E-3</v>
      </c>
      <c r="DD4" s="277">
        <f t="shared" si="1"/>
        <v>5.076142131979695E-3</v>
      </c>
      <c r="DE4" s="277">
        <f t="shared" si="1"/>
        <v>5.076142131979695E-3</v>
      </c>
      <c r="DF4" s="277">
        <f t="shared" si="1"/>
        <v>5.076142131979695E-3</v>
      </c>
      <c r="DG4" s="277">
        <f t="shared" si="1"/>
        <v>5.076142131979695E-3</v>
      </c>
      <c r="DH4" s="277">
        <f t="shared" si="1"/>
        <v>5.076142131979695E-3</v>
      </c>
      <c r="DI4" s="277">
        <f t="shared" si="1"/>
        <v>5.076142131979695E-3</v>
      </c>
      <c r="DJ4" s="277">
        <f t="shared" si="1"/>
        <v>5.076142131979695E-3</v>
      </c>
      <c r="DK4" s="277">
        <f t="shared" si="1"/>
        <v>5.076142131979695E-3</v>
      </c>
      <c r="DL4" s="277">
        <f t="shared" si="1"/>
        <v>5.076142131979695E-3</v>
      </c>
      <c r="DM4" s="277">
        <f t="shared" si="1"/>
        <v>5.076142131979695E-3</v>
      </c>
      <c r="DN4" s="277">
        <f t="shared" si="1"/>
        <v>5.076142131979695E-3</v>
      </c>
      <c r="DO4" s="277">
        <f t="shared" si="1"/>
        <v>5.076142131979695E-3</v>
      </c>
      <c r="DP4" s="277">
        <f t="shared" si="1"/>
        <v>5.076142131979695E-3</v>
      </c>
      <c r="DQ4" s="277">
        <f t="shared" si="1"/>
        <v>5.076142131979695E-3</v>
      </c>
      <c r="DR4" s="277">
        <f t="shared" si="1"/>
        <v>5.076142131979695E-3</v>
      </c>
      <c r="DS4" s="277">
        <f t="shared" si="1"/>
        <v>5.076142131979695E-3</v>
      </c>
      <c r="DT4" s="277">
        <f t="shared" si="1"/>
        <v>5.076142131979695E-3</v>
      </c>
      <c r="DU4" s="277">
        <f t="shared" si="1"/>
        <v>5.076142131979695E-3</v>
      </c>
      <c r="DV4" s="277">
        <f t="shared" si="1"/>
        <v>5.076142131979695E-3</v>
      </c>
      <c r="DW4" s="277">
        <f t="shared" si="1"/>
        <v>5.076142131979695E-3</v>
      </c>
      <c r="DX4" s="277">
        <f t="shared" si="1"/>
        <v>5.076142131979695E-3</v>
      </c>
      <c r="DY4" s="277">
        <f t="shared" si="1"/>
        <v>5.076142131979695E-3</v>
      </c>
      <c r="DZ4" s="277">
        <f t="shared" si="1"/>
        <v>5.076142131979695E-3</v>
      </c>
      <c r="EA4" s="277">
        <f t="shared" si="1"/>
        <v>5.076142131979695E-3</v>
      </c>
      <c r="EB4" s="277">
        <f t="shared" si="1"/>
        <v>5.076142131979695E-3</v>
      </c>
      <c r="EC4" s="277">
        <f t="shared" si="1"/>
        <v>5.076142131979695E-3</v>
      </c>
      <c r="ED4" s="277">
        <f t="shared" si="2"/>
        <v>5.076142131979695E-3</v>
      </c>
      <c r="EE4" s="277">
        <f t="shared" si="2"/>
        <v>5.076142131979695E-3</v>
      </c>
      <c r="EF4" s="277">
        <f t="shared" si="2"/>
        <v>5.076142131979695E-3</v>
      </c>
      <c r="EG4" s="277">
        <f t="shared" si="2"/>
        <v>5.076142131979695E-3</v>
      </c>
      <c r="EH4" s="277">
        <f t="shared" si="2"/>
        <v>5.076142131979695E-3</v>
      </c>
      <c r="EI4" s="277">
        <f t="shared" si="2"/>
        <v>5.076142131979695E-3</v>
      </c>
      <c r="EJ4" s="277">
        <f t="shared" si="2"/>
        <v>5.076142131979695E-3</v>
      </c>
      <c r="EK4" s="277">
        <f t="shared" si="2"/>
        <v>5.076142131979695E-3</v>
      </c>
      <c r="EL4" s="277">
        <f t="shared" si="2"/>
        <v>5.076142131979695E-3</v>
      </c>
      <c r="EM4" s="277">
        <f t="shared" si="2"/>
        <v>5.076142131979695E-3</v>
      </c>
      <c r="EN4" s="277">
        <f t="shared" si="2"/>
        <v>5.076142131979695E-3</v>
      </c>
      <c r="EO4" s="277">
        <f t="shared" si="2"/>
        <v>5.076142131979695E-3</v>
      </c>
      <c r="EP4" s="277">
        <f t="shared" si="2"/>
        <v>5.076142131979695E-3</v>
      </c>
      <c r="EQ4" s="277">
        <f t="shared" si="2"/>
        <v>5.076142131979695E-3</v>
      </c>
      <c r="ER4" s="277">
        <f t="shared" si="2"/>
        <v>5.076142131979695E-3</v>
      </c>
      <c r="ES4" s="277">
        <f t="shared" si="2"/>
        <v>5.076142131979695E-3</v>
      </c>
      <c r="ET4" s="277">
        <f t="shared" si="2"/>
        <v>5.076142131979695E-3</v>
      </c>
      <c r="EU4" s="277">
        <f t="shared" si="2"/>
        <v>5.076142131979695E-3</v>
      </c>
      <c r="EV4" s="277">
        <f t="shared" si="2"/>
        <v>5.076142131979695E-3</v>
      </c>
      <c r="EW4" s="277">
        <f t="shared" si="2"/>
        <v>5.076142131979695E-3</v>
      </c>
      <c r="EX4" s="277">
        <f t="shared" si="2"/>
        <v>5.076142131979695E-3</v>
      </c>
      <c r="EY4" s="277">
        <f t="shared" si="2"/>
        <v>5.076142131979695E-3</v>
      </c>
      <c r="EZ4" s="277">
        <f t="shared" si="2"/>
        <v>5.076142131979695E-3</v>
      </c>
      <c r="FA4" s="277">
        <f t="shared" si="2"/>
        <v>5.076142131979695E-3</v>
      </c>
      <c r="FB4" s="277">
        <f t="shared" si="2"/>
        <v>5.076142131979695E-3</v>
      </c>
      <c r="FC4" s="277">
        <f t="shared" si="2"/>
        <v>5.076142131979695E-3</v>
      </c>
      <c r="FD4" s="277">
        <f t="shared" si="2"/>
        <v>5.076142131979695E-3</v>
      </c>
      <c r="FE4" s="277">
        <f t="shared" si="2"/>
        <v>5.076142131979695E-3</v>
      </c>
      <c r="FF4" s="277">
        <f t="shared" si="2"/>
        <v>5.076142131979695E-3</v>
      </c>
      <c r="FG4" s="277">
        <f t="shared" si="2"/>
        <v>5.076142131979695E-3</v>
      </c>
      <c r="FH4" s="277">
        <f t="shared" si="2"/>
        <v>5.076142131979695E-3</v>
      </c>
      <c r="FI4" s="277">
        <f t="shared" si="2"/>
        <v>5.076142131979695E-3</v>
      </c>
      <c r="FJ4" s="277">
        <f t="shared" si="2"/>
        <v>5.076142131979695E-3</v>
      </c>
      <c r="FK4" s="277">
        <f t="shared" si="2"/>
        <v>5.076142131979695E-3</v>
      </c>
      <c r="FL4" s="277">
        <f t="shared" si="2"/>
        <v>5.076142131979695E-3</v>
      </c>
      <c r="FM4" s="277">
        <f t="shared" si="2"/>
        <v>5.076142131979695E-3</v>
      </c>
      <c r="FN4" s="277">
        <f t="shared" si="2"/>
        <v>5.076142131979695E-3</v>
      </c>
      <c r="FO4" s="277">
        <f t="shared" si="2"/>
        <v>5.076142131979695E-3</v>
      </c>
      <c r="FP4" s="277">
        <f t="shared" si="2"/>
        <v>5.076142131979695E-3</v>
      </c>
      <c r="FQ4" s="277">
        <f t="shared" si="2"/>
        <v>5.076142131979695E-3</v>
      </c>
      <c r="FR4" s="277">
        <f t="shared" si="2"/>
        <v>5.076142131979695E-3</v>
      </c>
      <c r="FS4" s="277">
        <f t="shared" si="2"/>
        <v>5.076142131979695E-3</v>
      </c>
      <c r="FT4" s="277">
        <f t="shared" si="2"/>
        <v>5.076142131979695E-3</v>
      </c>
      <c r="FU4" s="277">
        <f t="shared" si="2"/>
        <v>5.076142131979695E-3</v>
      </c>
      <c r="FV4" s="277">
        <f t="shared" si="2"/>
        <v>5.076142131979695E-3</v>
      </c>
      <c r="FW4" s="277">
        <f t="shared" si="2"/>
        <v>5.076142131979695E-3</v>
      </c>
      <c r="FX4" s="277">
        <f t="shared" si="2"/>
        <v>5.076142131979695E-3</v>
      </c>
      <c r="FY4" s="277">
        <f t="shared" si="2"/>
        <v>5.076142131979695E-3</v>
      </c>
      <c r="FZ4" s="277">
        <f t="shared" si="2"/>
        <v>5.076142131979695E-3</v>
      </c>
      <c r="GA4" s="277">
        <f t="shared" si="2"/>
        <v>5.076142131979695E-3</v>
      </c>
      <c r="GB4" s="277">
        <f t="shared" si="2"/>
        <v>5.076142131979695E-3</v>
      </c>
      <c r="GC4" s="277">
        <f t="shared" si="2"/>
        <v>5.076142131979695E-3</v>
      </c>
      <c r="GD4" s="277">
        <f t="shared" si="2"/>
        <v>5.076142131979695E-3</v>
      </c>
      <c r="GE4" s="277">
        <f t="shared" si="2"/>
        <v>5.076142131979695E-3</v>
      </c>
      <c r="GF4" s="277">
        <f t="shared" si="2"/>
        <v>5.076142131979695E-3</v>
      </c>
      <c r="GG4" s="277">
        <f t="shared" si="2"/>
        <v>5.076142131979695E-3</v>
      </c>
      <c r="GH4" s="277">
        <f t="shared" si="2"/>
        <v>5.076142131979695E-3</v>
      </c>
      <c r="GI4" s="277">
        <f t="shared" si="2"/>
        <v>5.076142131979695E-3</v>
      </c>
      <c r="GJ4" s="277">
        <f t="shared" si="2"/>
        <v>5.076142131979695E-3</v>
      </c>
      <c r="GK4" s="277">
        <f t="shared" si="2"/>
        <v>5.076142131979695E-3</v>
      </c>
      <c r="GL4" s="277">
        <f t="shared" si="2"/>
        <v>5.076142131979695E-3</v>
      </c>
      <c r="GM4" s="277">
        <f t="shared" si="2"/>
        <v>5.076142131979695E-3</v>
      </c>
      <c r="GN4" s="277">
        <f t="shared" si="2"/>
        <v>5.076142131979695E-3</v>
      </c>
      <c r="GO4" s="277">
        <f t="shared" si="2"/>
        <v>5.076142131979695E-3</v>
      </c>
      <c r="GP4" s="277">
        <f t="shared" si="3"/>
        <v>5.076142131979695E-3</v>
      </c>
      <c r="GQ4" s="277">
        <f t="shared" si="3"/>
        <v>5.076142131979695E-3</v>
      </c>
      <c r="GR4" s="277">
        <f t="shared" si="3"/>
        <v>5.076142131979695E-3</v>
      </c>
      <c r="GS4" s="277">
        <f t="shared" si="3"/>
        <v>5.076142131979695E-3</v>
      </c>
    </row>
    <row r="5" spans="1:201" x14ac:dyDescent="0.35">
      <c r="A5" s="33" t="str">
        <f>'[2]Input LH Schedule'!A5&amp;" "&amp;'[2]Input LH Schedule'!E5</f>
        <v xml:space="preserve"> </v>
      </c>
      <c r="B5" s="33" t="str">
        <f>'[2]Input LH Schedule'!Z5&amp;" "&amp;'[2]Input LH Schedule'!AD5</f>
        <v xml:space="preserve"> </v>
      </c>
      <c r="C5" s="33" t="str">
        <f t="array" ref="C5">IFERROR(INDEX($B$4:$B$226, MATCH(0,INDEX(COUNTIF($C$3:C4, $B$4:$B$226)+(COUNTIF($B$4:$B$226, $B$4:$B$226)&lt;&gt;1),0,0), 0)), "")</f>
        <v/>
      </c>
      <c r="D5" s="276" t="s">
        <v>309</v>
      </c>
      <c r="E5" s="277">
        <f t="shared" si="4"/>
        <v>5.076142131979695E-3</v>
      </c>
      <c r="F5" s="277">
        <f t="shared" si="0"/>
        <v>5.076142131979695E-3</v>
      </c>
      <c r="G5" s="277">
        <f t="shared" si="0"/>
        <v>5.076142131979695E-3</v>
      </c>
      <c r="H5" s="277">
        <f t="shared" si="0"/>
        <v>5.076142131979695E-3</v>
      </c>
      <c r="I5" s="277">
        <f t="shared" si="0"/>
        <v>5.076142131979695E-3</v>
      </c>
      <c r="J5" s="277">
        <f t="shared" si="0"/>
        <v>5.076142131979695E-3</v>
      </c>
      <c r="K5" s="277">
        <f t="shared" si="0"/>
        <v>5.076142131979695E-3</v>
      </c>
      <c r="L5" s="277">
        <f t="shared" si="0"/>
        <v>5.076142131979695E-3</v>
      </c>
      <c r="M5" s="277">
        <f t="shared" si="0"/>
        <v>5.076142131979695E-3</v>
      </c>
      <c r="N5" s="277">
        <f t="shared" si="0"/>
        <v>5.076142131979695E-3</v>
      </c>
      <c r="O5" s="277">
        <f t="shared" si="0"/>
        <v>5.076142131979695E-3</v>
      </c>
      <c r="P5" s="277">
        <f t="shared" si="0"/>
        <v>5.076142131979695E-3</v>
      </c>
      <c r="Q5" s="277">
        <f t="shared" si="0"/>
        <v>5.076142131979695E-3</v>
      </c>
      <c r="R5" s="277">
        <f t="shared" si="0"/>
        <v>5.076142131979695E-3</v>
      </c>
      <c r="S5" s="277">
        <f t="shared" si="0"/>
        <v>5.076142131979695E-3</v>
      </c>
      <c r="T5" s="277">
        <f t="shared" si="0"/>
        <v>5.076142131979695E-3</v>
      </c>
      <c r="U5" s="277">
        <f t="shared" si="0"/>
        <v>5.076142131979695E-3</v>
      </c>
      <c r="V5" s="277">
        <f t="shared" si="0"/>
        <v>5.076142131979695E-3</v>
      </c>
      <c r="W5" s="277">
        <f t="shared" si="0"/>
        <v>5.076142131979695E-3</v>
      </c>
      <c r="X5" s="277">
        <f t="shared" si="0"/>
        <v>5.076142131979695E-3</v>
      </c>
      <c r="Y5" s="277">
        <f t="shared" si="0"/>
        <v>5.076142131979695E-3</v>
      </c>
      <c r="Z5" s="277">
        <f t="shared" si="0"/>
        <v>5.076142131979695E-3</v>
      </c>
      <c r="AA5" s="277">
        <f t="shared" si="0"/>
        <v>5.076142131979695E-3</v>
      </c>
      <c r="AB5" s="277">
        <f t="shared" si="0"/>
        <v>5.076142131979695E-3</v>
      </c>
      <c r="AC5" s="277">
        <f t="shared" si="0"/>
        <v>5.076142131979695E-3</v>
      </c>
      <c r="AD5" s="277">
        <f t="shared" si="0"/>
        <v>5.076142131979695E-3</v>
      </c>
      <c r="AE5" s="277">
        <f t="shared" si="0"/>
        <v>5.076142131979695E-3</v>
      </c>
      <c r="AF5" s="277">
        <f t="shared" si="0"/>
        <v>5.076142131979695E-3</v>
      </c>
      <c r="AG5" s="277">
        <f t="shared" si="0"/>
        <v>5.076142131979695E-3</v>
      </c>
      <c r="AH5" s="277">
        <f t="shared" si="0"/>
        <v>5.076142131979695E-3</v>
      </c>
      <c r="AI5" s="277">
        <f t="shared" si="0"/>
        <v>5.076142131979695E-3</v>
      </c>
      <c r="AJ5" s="277">
        <f t="shared" si="0"/>
        <v>5.076142131979695E-3</v>
      </c>
      <c r="AK5" s="277">
        <f t="shared" si="0"/>
        <v>5.076142131979695E-3</v>
      </c>
      <c r="AL5" s="277">
        <f t="shared" si="0"/>
        <v>5.076142131979695E-3</v>
      </c>
      <c r="AM5" s="277">
        <f t="shared" si="0"/>
        <v>5.076142131979695E-3</v>
      </c>
      <c r="AN5" s="277">
        <f t="shared" si="0"/>
        <v>5.076142131979695E-3</v>
      </c>
      <c r="AO5" s="277">
        <f t="shared" si="0"/>
        <v>5.076142131979695E-3</v>
      </c>
      <c r="AP5" s="277">
        <f t="shared" si="0"/>
        <v>5.076142131979695E-3</v>
      </c>
      <c r="AQ5" s="277">
        <f t="shared" si="0"/>
        <v>5.076142131979695E-3</v>
      </c>
      <c r="AR5" s="277">
        <f t="shared" si="0"/>
        <v>5.076142131979695E-3</v>
      </c>
      <c r="AS5" s="277">
        <f t="shared" si="0"/>
        <v>5.076142131979695E-3</v>
      </c>
      <c r="AT5" s="277">
        <f t="shared" si="0"/>
        <v>5.076142131979695E-3</v>
      </c>
      <c r="AU5" s="277">
        <f t="shared" si="0"/>
        <v>5.076142131979695E-3</v>
      </c>
      <c r="AV5" s="277">
        <f t="shared" si="0"/>
        <v>5.076142131979695E-3</v>
      </c>
      <c r="AW5" s="277">
        <f t="shared" si="0"/>
        <v>5.076142131979695E-3</v>
      </c>
      <c r="AX5" s="277">
        <f t="shared" si="0"/>
        <v>5.076142131979695E-3</v>
      </c>
      <c r="AY5" s="277">
        <f t="shared" si="0"/>
        <v>5.076142131979695E-3</v>
      </c>
      <c r="AZ5" s="277">
        <f t="shared" si="0"/>
        <v>5.076142131979695E-3</v>
      </c>
      <c r="BA5" s="277">
        <f t="shared" si="0"/>
        <v>5.076142131979695E-3</v>
      </c>
      <c r="BB5" s="277">
        <f t="shared" si="0"/>
        <v>5.076142131979695E-3</v>
      </c>
      <c r="BC5" s="277">
        <f t="shared" si="0"/>
        <v>5.076142131979695E-3</v>
      </c>
      <c r="BD5" s="277">
        <f t="shared" si="0"/>
        <v>5.076142131979695E-3</v>
      </c>
      <c r="BE5" s="277">
        <f t="shared" si="0"/>
        <v>5.076142131979695E-3</v>
      </c>
      <c r="BF5" s="277">
        <f t="shared" si="0"/>
        <v>5.076142131979695E-3</v>
      </c>
      <c r="BG5" s="277">
        <f t="shared" si="0"/>
        <v>5.076142131979695E-3</v>
      </c>
      <c r="BH5" s="277">
        <f t="shared" si="0"/>
        <v>5.076142131979695E-3</v>
      </c>
      <c r="BI5" s="277">
        <f t="shared" si="0"/>
        <v>5.076142131979695E-3</v>
      </c>
      <c r="BJ5" s="277">
        <f t="shared" si="0"/>
        <v>5.076142131979695E-3</v>
      </c>
      <c r="BK5" s="277">
        <f t="shared" si="0"/>
        <v>5.076142131979695E-3</v>
      </c>
      <c r="BL5" s="277">
        <f t="shared" si="0"/>
        <v>5.076142131979695E-3</v>
      </c>
      <c r="BM5" s="277">
        <f t="shared" si="0"/>
        <v>5.076142131979695E-3</v>
      </c>
      <c r="BN5" s="277">
        <f t="shared" si="0"/>
        <v>5.076142131979695E-3</v>
      </c>
      <c r="BO5" s="277">
        <f t="shared" si="0"/>
        <v>5.076142131979695E-3</v>
      </c>
      <c r="BP5" s="277">
        <f t="shared" si="0"/>
        <v>5.076142131979695E-3</v>
      </c>
      <c r="BQ5" s="277">
        <f t="shared" si="0"/>
        <v>5.076142131979695E-3</v>
      </c>
      <c r="BR5" s="277">
        <f t="shared" si="1"/>
        <v>5.076142131979695E-3</v>
      </c>
      <c r="BS5" s="277">
        <f t="shared" si="1"/>
        <v>5.076142131979695E-3</v>
      </c>
      <c r="BT5" s="277">
        <f t="shared" si="1"/>
        <v>5.076142131979695E-3</v>
      </c>
      <c r="BU5" s="277">
        <f t="shared" si="1"/>
        <v>5.076142131979695E-3</v>
      </c>
      <c r="BV5" s="277">
        <f t="shared" si="1"/>
        <v>5.076142131979695E-3</v>
      </c>
      <c r="BW5" s="277">
        <f t="shared" si="1"/>
        <v>5.076142131979695E-3</v>
      </c>
      <c r="BX5" s="277">
        <f t="shared" si="1"/>
        <v>5.076142131979695E-3</v>
      </c>
      <c r="BY5" s="277">
        <f t="shared" si="1"/>
        <v>5.076142131979695E-3</v>
      </c>
      <c r="BZ5" s="277">
        <f t="shared" si="1"/>
        <v>5.076142131979695E-3</v>
      </c>
      <c r="CA5" s="277">
        <f t="shared" si="1"/>
        <v>5.076142131979695E-3</v>
      </c>
      <c r="CB5" s="277">
        <f t="shared" si="1"/>
        <v>5.076142131979695E-3</v>
      </c>
      <c r="CC5" s="277">
        <f t="shared" si="1"/>
        <v>5.076142131979695E-3</v>
      </c>
      <c r="CD5" s="277">
        <f t="shared" si="1"/>
        <v>5.076142131979695E-3</v>
      </c>
      <c r="CE5" s="277">
        <f t="shared" si="1"/>
        <v>5.076142131979695E-3</v>
      </c>
      <c r="CF5" s="277">
        <f t="shared" si="1"/>
        <v>5.076142131979695E-3</v>
      </c>
      <c r="CG5" s="277">
        <f t="shared" si="1"/>
        <v>5.076142131979695E-3</v>
      </c>
      <c r="CH5" s="277">
        <f t="shared" si="1"/>
        <v>5.076142131979695E-3</v>
      </c>
      <c r="CI5" s="277">
        <f t="shared" si="1"/>
        <v>5.076142131979695E-3</v>
      </c>
      <c r="CJ5" s="277">
        <f t="shared" si="1"/>
        <v>5.076142131979695E-3</v>
      </c>
      <c r="CK5" s="277">
        <f t="shared" si="1"/>
        <v>5.076142131979695E-3</v>
      </c>
      <c r="CL5" s="277">
        <f t="shared" si="1"/>
        <v>5.076142131979695E-3</v>
      </c>
      <c r="CM5" s="277">
        <f t="shared" si="1"/>
        <v>5.076142131979695E-3</v>
      </c>
      <c r="CN5" s="277">
        <f t="shared" si="1"/>
        <v>5.076142131979695E-3</v>
      </c>
      <c r="CO5" s="277">
        <f t="shared" si="1"/>
        <v>5.076142131979695E-3</v>
      </c>
      <c r="CP5" s="277">
        <f t="shared" si="1"/>
        <v>5.076142131979695E-3</v>
      </c>
      <c r="CQ5" s="277">
        <f t="shared" si="1"/>
        <v>5.076142131979695E-3</v>
      </c>
      <c r="CR5" s="277">
        <f t="shared" si="1"/>
        <v>5.076142131979695E-3</v>
      </c>
      <c r="CS5" s="277">
        <f t="shared" si="1"/>
        <v>5.076142131979695E-3</v>
      </c>
      <c r="CT5" s="277">
        <f t="shared" si="1"/>
        <v>5.076142131979695E-3</v>
      </c>
      <c r="CU5" s="277">
        <f t="shared" si="1"/>
        <v>5.076142131979695E-3</v>
      </c>
      <c r="CV5" s="277">
        <f t="shared" si="1"/>
        <v>5.076142131979695E-3</v>
      </c>
      <c r="CW5" s="277">
        <f t="shared" si="1"/>
        <v>5.076142131979695E-3</v>
      </c>
      <c r="CX5" s="277">
        <f t="shared" si="1"/>
        <v>5.076142131979695E-3</v>
      </c>
      <c r="CY5" s="277">
        <f t="shared" si="1"/>
        <v>5.076142131979695E-3</v>
      </c>
      <c r="CZ5" s="277">
        <f t="shared" si="1"/>
        <v>5.076142131979695E-3</v>
      </c>
      <c r="DA5" s="277">
        <f t="shared" si="1"/>
        <v>5.076142131979695E-3</v>
      </c>
      <c r="DB5" s="277">
        <f t="shared" si="1"/>
        <v>5.076142131979695E-3</v>
      </c>
      <c r="DC5" s="277">
        <f t="shared" si="1"/>
        <v>5.076142131979695E-3</v>
      </c>
      <c r="DD5" s="277">
        <f t="shared" si="1"/>
        <v>5.076142131979695E-3</v>
      </c>
      <c r="DE5" s="277">
        <f t="shared" si="1"/>
        <v>5.076142131979695E-3</v>
      </c>
      <c r="DF5" s="277">
        <f t="shared" si="1"/>
        <v>5.076142131979695E-3</v>
      </c>
      <c r="DG5" s="277">
        <f t="shared" si="1"/>
        <v>5.076142131979695E-3</v>
      </c>
      <c r="DH5" s="277">
        <f t="shared" si="1"/>
        <v>5.076142131979695E-3</v>
      </c>
      <c r="DI5" s="277">
        <f t="shared" si="1"/>
        <v>5.076142131979695E-3</v>
      </c>
      <c r="DJ5" s="277">
        <f t="shared" si="1"/>
        <v>5.076142131979695E-3</v>
      </c>
      <c r="DK5" s="277">
        <f t="shared" si="1"/>
        <v>5.076142131979695E-3</v>
      </c>
      <c r="DL5" s="277">
        <f t="shared" si="1"/>
        <v>5.076142131979695E-3</v>
      </c>
      <c r="DM5" s="277">
        <f t="shared" si="1"/>
        <v>5.076142131979695E-3</v>
      </c>
      <c r="DN5" s="277">
        <f t="shared" si="1"/>
        <v>5.076142131979695E-3</v>
      </c>
      <c r="DO5" s="277">
        <f t="shared" si="1"/>
        <v>5.076142131979695E-3</v>
      </c>
      <c r="DP5" s="277">
        <f t="shared" si="1"/>
        <v>5.076142131979695E-3</v>
      </c>
      <c r="DQ5" s="277">
        <f t="shared" si="1"/>
        <v>5.076142131979695E-3</v>
      </c>
      <c r="DR5" s="277">
        <f t="shared" si="1"/>
        <v>5.076142131979695E-3</v>
      </c>
      <c r="DS5" s="277">
        <f t="shared" si="1"/>
        <v>5.076142131979695E-3</v>
      </c>
      <c r="DT5" s="277">
        <f t="shared" si="1"/>
        <v>5.076142131979695E-3</v>
      </c>
      <c r="DU5" s="277">
        <f t="shared" si="1"/>
        <v>5.076142131979695E-3</v>
      </c>
      <c r="DV5" s="277">
        <f t="shared" si="1"/>
        <v>5.076142131979695E-3</v>
      </c>
      <c r="DW5" s="277">
        <f t="shared" si="1"/>
        <v>5.076142131979695E-3</v>
      </c>
      <c r="DX5" s="277">
        <f t="shared" si="1"/>
        <v>5.076142131979695E-3</v>
      </c>
      <c r="DY5" s="277">
        <f t="shared" si="1"/>
        <v>5.076142131979695E-3</v>
      </c>
      <c r="DZ5" s="277">
        <f t="shared" si="1"/>
        <v>5.076142131979695E-3</v>
      </c>
      <c r="EA5" s="277">
        <f t="shared" si="1"/>
        <v>5.076142131979695E-3</v>
      </c>
      <c r="EB5" s="277">
        <f t="shared" si="1"/>
        <v>5.076142131979695E-3</v>
      </c>
      <c r="EC5" s="277">
        <f t="shared" si="1"/>
        <v>5.076142131979695E-3</v>
      </c>
      <c r="ED5" s="277">
        <f t="shared" si="2"/>
        <v>5.076142131979695E-3</v>
      </c>
      <c r="EE5" s="277">
        <f t="shared" si="2"/>
        <v>5.076142131979695E-3</v>
      </c>
      <c r="EF5" s="277">
        <f t="shared" si="2"/>
        <v>5.076142131979695E-3</v>
      </c>
      <c r="EG5" s="277">
        <f t="shared" si="2"/>
        <v>5.076142131979695E-3</v>
      </c>
      <c r="EH5" s="277">
        <f t="shared" si="2"/>
        <v>5.076142131979695E-3</v>
      </c>
      <c r="EI5" s="277">
        <f t="shared" si="2"/>
        <v>5.076142131979695E-3</v>
      </c>
      <c r="EJ5" s="277">
        <f t="shared" si="2"/>
        <v>5.076142131979695E-3</v>
      </c>
      <c r="EK5" s="277">
        <f t="shared" si="2"/>
        <v>5.076142131979695E-3</v>
      </c>
      <c r="EL5" s="277">
        <f t="shared" si="2"/>
        <v>5.076142131979695E-3</v>
      </c>
      <c r="EM5" s="277">
        <f t="shared" si="2"/>
        <v>5.076142131979695E-3</v>
      </c>
      <c r="EN5" s="277">
        <f t="shared" si="2"/>
        <v>5.076142131979695E-3</v>
      </c>
      <c r="EO5" s="277">
        <f t="shared" si="2"/>
        <v>5.076142131979695E-3</v>
      </c>
      <c r="EP5" s="277">
        <f t="shared" si="2"/>
        <v>5.076142131979695E-3</v>
      </c>
      <c r="EQ5" s="277">
        <f t="shared" si="2"/>
        <v>5.076142131979695E-3</v>
      </c>
      <c r="ER5" s="277">
        <f t="shared" si="2"/>
        <v>5.076142131979695E-3</v>
      </c>
      <c r="ES5" s="277">
        <f t="shared" si="2"/>
        <v>5.076142131979695E-3</v>
      </c>
      <c r="ET5" s="277">
        <f t="shared" si="2"/>
        <v>5.076142131979695E-3</v>
      </c>
      <c r="EU5" s="277">
        <f t="shared" si="2"/>
        <v>5.076142131979695E-3</v>
      </c>
      <c r="EV5" s="277">
        <f t="shared" si="2"/>
        <v>5.076142131979695E-3</v>
      </c>
      <c r="EW5" s="277">
        <f t="shared" si="2"/>
        <v>5.076142131979695E-3</v>
      </c>
      <c r="EX5" s="277">
        <f t="shared" si="2"/>
        <v>5.076142131979695E-3</v>
      </c>
      <c r="EY5" s="277">
        <f t="shared" si="2"/>
        <v>5.076142131979695E-3</v>
      </c>
      <c r="EZ5" s="277">
        <f t="shared" si="2"/>
        <v>5.076142131979695E-3</v>
      </c>
      <c r="FA5" s="277">
        <f t="shared" si="2"/>
        <v>5.076142131979695E-3</v>
      </c>
      <c r="FB5" s="277">
        <f t="shared" si="2"/>
        <v>5.076142131979695E-3</v>
      </c>
      <c r="FC5" s="277">
        <f t="shared" si="2"/>
        <v>5.076142131979695E-3</v>
      </c>
      <c r="FD5" s="277">
        <f t="shared" si="2"/>
        <v>5.076142131979695E-3</v>
      </c>
      <c r="FE5" s="277">
        <f t="shared" si="2"/>
        <v>5.076142131979695E-3</v>
      </c>
      <c r="FF5" s="277">
        <f t="shared" si="2"/>
        <v>5.076142131979695E-3</v>
      </c>
      <c r="FG5" s="277">
        <f t="shared" si="2"/>
        <v>5.076142131979695E-3</v>
      </c>
      <c r="FH5" s="277">
        <f t="shared" si="2"/>
        <v>5.076142131979695E-3</v>
      </c>
      <c r="FI5" s="277">
        <f t="shared" si="2"/>
        <v>5.076142131979695E-3</v>
      </c>
      <c r="FJ5" s="277">
        <f t="shared" si="2"/>
        <v>5.076142131979695E-3</v>
      </c>
      <c r="FK5" s="277">
        <f t="shared" si="2"/>
        <v>5.076142131979695E-3</v>
      </c>
      <c r="FL5" s="277">
        <f t="shared" si="2"/>
        <v>5.076142131979695E-3</v>
      </c>
      <c r="FM5" s="277">
        <f t="shared" si="2"/>
        <v>5.076142131979695E-3</v>
      </c>
      <c r="FN5" s="277">
        <f t="shared" si="2"/>
        <v>5.076142131979695E-3</v>
      </c>
      <c r="FO5" s="277">
        <f t="shared" si="2"/>
        <v>5.076142131979695E-3</v>
      </c>
      <c r="FP5" s="277">
        <f t="shared" si="2"/>
        <v>5.076142131979695E-3</v>
      </c>
      <c r="FQ5" s="277">
        <f t="shared" si="2"/>
        <v>5.076142131979695E-3</v>
      </c>
      <c r="FR5" s="277">
        <f t="shared" si="2"/>
        <v>5.076142131979695E-3</v>
      </c>
      <c r="FS5" s="277">
        <f t="shared" si="2"/>
        <v>5.076142131979695E-3</v>
      </c>
      <c r="FT5" s="277">
        <f t="shared" si="2"/>
        <v>5.076142131979695E-3</v>
      </c>
      <c r="FU5" s="277">
        <f t="shared" si="2"/>
        <v>5.076142131979695E-3</v>
      </c>
      <c r="FV5" s="277">
        <f t="shared" si="2"/>
        <v>5.076142131979695E-3</v>
      </c>
      <c r="FW5" s="277">
        <f t="shared" si="2"/>
        <v>5.076142131979695E-3</v>
      </c>
      <c r="FX5" s="277">
        <f t="shared" si="2"/>
        <v>5.076142131979695E-3</v>
      </c>
      <c r="FY5" s="277">
        <f t="shared" si="2"/>
        <v>5.076142131979695E-3</v>
      </c>
      <c r="FZ5" s="277">
        <f t="shared" si="2"/>
        <v>5.076142131979695E-3</v>
      </c>
      <c r="GA5" s="277">
        <f t="shared" si="2"/>
        <v>5.076142131979695E-3</v>
      </c>
      <c r="GB5" s="277">
        <f t="shared" si="2"/>
        <v>5.076142131979695E-3</v>
      </c>
      <c r="GC5" s="277">
        <f t="shared" si="2"/>
        <v>5.076142131979695E-3</v>
      </c>
      <c r="GD5" s="277">
        <f t="shared" si="2"/>
        <v>5.076142131979695E-3</v>
      </c>
      <c r="GE5" s="277">
        <f t="shared" si="2"/>
        <v>5.076142131979695E-3</v>
      </c>
      <c r="GF5" s="277">
        <f t="shared" si="2"/>
        <v>5.076142131979695E-3</v>
      </c>
      <c r="GG5" s="277">
        <f t="shared" si="2"/>
        <v>5.076142131979695E-3</v>
      </c>
      <c r="GH5" s="277">
        <f t="shared" si="2"/>
        <v>5.076142131979695E-3</v>
      </c>
      <c r="GI5" s="277">
        <f t="shared" si="2"/>
        <v>5.076142131979695E-3</v>
      </c>
      <c r="GJ5" s="277">
        <f t="shared" si="2"/>
        <v>5.076142131979695E-3</v>
      </c>
      <c r="GK5" s="277">
        <f t="shared" si="2"/>
        <v>5.076142131979695E-3</v>
      </c>
      <c r="GL5" s="277">
        <f t="shared" si="2"/>
        <v>5.076142131979695E-3</v>
      </c>
      <c r="GM5" s="277">
        <f t="shared" si="2"/>
        <v>5.076142131979695E-3</v>
      </c>
      <c r="GN5" s="277">
        <f t="shared" si="2"/>
        <v>5.076142131979695E-3</v>
      </c>
      <c r="GO5" s="277">
        <f t="shared" si="2"/>
        <v>5.076142131979695E-3</v>
      </c>
      <c r="GP5" s="277">
        <f t="shared" si="3"/>
        <v>5.076142131979695E-3</v>
      </c>
      <c r="GQ5" s="277">
        <f t="shared" si="3"/>
        <v>5.076142131979695E-3</v>
      </c>
      <c r="GR5" s="277">
        <f t="shared" si="3"/>
        <v>5.076142131979695E-3</v>
      </c>
      <c r="GS5" s="277">
        <f t="shared" si="3"/>
        <v>5.076142131979695E-3</v>
      </c>
    </row>
    <row r="6" spans="1:201" x14ac:dyDescent="0.35">
      <c r="A6" s="33" t="str">
        <f>'[2]Input LH Schedule'!A6&amp;" "&amp;'[2]Input LH Schedule'!E6</f>
        <v xml:space="preserve"> </v>
      </c>
      <c r="B6" s="33" t="str">
        <f>'[2]Input LH Schedule'!Z6&amp;" "&amp;'[2]Input LH Schedule'!AD6</f>
        <v xml:space="preserve"> </v>
      </c>
      <c r="C6" s="33" t="str">
        <f t="array" ref="C6">IFERROR(INDEX($B$4:$B$226, MATCH(0,INDEX(COUNTIF($C$3:C5, $B$4:$B$226)+(COUNTIF($B$4:$B$226, $B$4:$B$226)&lt;&gt;1),0,0), 0)), "")</f>
        <v/>
      </c>
      <c r="D6" s="276" t="s">
        <v>310</v>
      </c>
      <c r="E6" s="277">
        <f t="shared" si="4"/>
        <v>5.076142131979695E-3</v>
      </c>
      <c r="F6" s="277">
        <f t="shared" si="0"/>
        <v>5.076142131979695E-3</v>
      </c>
      <c r="G6" s="277">
        <f t="shared" si="0"/>
        <v>5.076142131979695E-3</v>
      </c>
      <c r="H6" s="277">
        <f t="shared" si="0"/>
        <v>5.076142131979695E-3</v>
      </c>
      <c r="I6" s="277">
        <f t="shared" si="0"/>
        <v>5.076142131979695E-3</v>
      </c>
      <c r="J6" s="277">
        <f t="shared" si="0"/>
        <v>5.076142131979695E-3</v>
      </c>
      <c r="K6" s="277">
        <f t="shared" si="0"/>
        <v>5.076142131979695E-3</v>
      </c>
      <c r="L6" s="277">
        <f t="shared" si="0"/>
        <v>5.076142131979695E-3</v>
      </c>
      <c r="M6" s="277">
        <f t="shared" si="0"/>
        <v>5.076142131979695E-3</v>
      </c>
      <c r="N6" s="277">
        <f t="shared" si="0"/>
        <v>5.076142131979695E-3</v>
      </c>
      <c r="O6" s="277">
        <f t="shared" si="0"/>
        <v>5.076142131979695E-3</v>
      </c>
      <c r="P6" s="277">
        <f t="shared" si="0"/>
        <v>5.076142131979695E-3</v>
      </c>
      <c r="Q6" s="277">
        <f t="shared" si="0"/>
        <v>5.076142131979695E-3</v>
      </c>
      <c r="R6" s="277">
        <f t="shared" si="0"/>
        <v>5.076142131979695E-3</v>
      </c>
      <c r="S6" s="277">
        <f t="shared" si="0"/>
        <v>5.076142131979695E-3</v>
      </c>
      <c r="T6" s="277">
        <f t="shared" si="0"/>
        <v>5.076142131979695E-3</v>
      </c>
      <c r="U6" s="277">
        <f t="shared" si="0"/>
        <v>5.076142131979695E-3</v>
      </c>
      <c r="V6" s="277">
        <f t="shared" si="0"/>
        <v>5.076142131979695E-3</v>
      </c>
      <c r="W6" s="277">
        <f t="shared" si="0"/>
        <v>5.076142131979695E-3</v>
      </c>
      <c r="X6" s="277">
        <f t="shared" si="0"/>
        <v>5.076142131979695E-3</v>
      </c>
      <c r="Y6" s="277">
        <f t="shared" si="0"/>
        <v>5.076142131979695E-3</v>
      </c>
      <c r="Z6" s="277">
        <f t="shared" si="0"/>
        <v>5.076142131979695E-3</v>
      </c>
      <c r="AA6" s="277">
        <f t="shared" si="0"/>
        <v>5.076142131979695E-3</v>
      </c>
      <c r="AB6" s="277">
        <f t="shared" si="0"/>
        <v>5.076142131979695E-3</v>
      </c>
      <c r="AC6" s="277">
        <f t="shared" si="0"/>
        <v>5.076142131979695E-3</v>
      </c>
      <c r="AD6" s="277">
        <f t="shared" si="0"/>
        <v>5.076142131979695E-3</v>
      </c>
      <c r="AE6" s="277">
        <f t="shared" si="0"/>
        <v>5.076142131979695E-3</v>
      </c>
      <c r="AF6" s="277">
        <f t="shared" si="0"/>
        <v>5.076142131979695E-3</v>
      </c>
      <c r="AG6" s="277">
        <f t="shared" si="0"/>
        <v>5.076142131979695E-3</v>
      </c>
      <c r="AH6" s="277">
        <f t="shared" si="0"/>
        <v>5.076142131979695E-3</v>
      </c>
      <c r="AI6" s="277">
        <f t="shared" si="0"/>
        <v>5.076142131979695E-3</v>
      </c>
      <c r="AJ6" s="277">
        <f t="shared" si="0"/>
        <v>5.076142131979695E-3</v>
      </c>
      <c r="AK6" s="277">
        <f t="shared" si="0"/>
        <v>5.076142131979695E-3</v>
      </c>
      <c r="AL6" s="277">
        <f t="shared" si="0"/>
        <v>5.076142131979695E-3</v>
      </c>
      <c r="AM6" s="277">
        <f t="shared" si="0"/>
        <v>5.076142131979695E-3</v>
      </c>
      <c r="AN6" s="277">
        <f t="shared" si="0"/>
        <v>5.076142131979695E-3</v>
      </c>
      <c r="AO6" s="277">
        <f t="shared" si="0"/>
        <v>5.076142131979695E-3</v>
      </c>
      <c r="AP6" s="277">
        <f t="shared" si="0"/>
        <v>5.076142131979695E-3</v>
      </c>
      <c r="AQ6" s="277">
        <f t="shared" si="0"/>
        <v>5.076142131979695E-3</v>
      </c>
      <c r="AR6" s="277">
        <f t="shared" si="0"/>
        <v>5.076142131979695E-3</v>
      </c>
      <c r="AS6" s="277">
        <f t="shared" si="0"/>
        <v>5.076142131979695E-3</v>
      </c>
      <c r="AT6" s="277">
        <f t="shared" si="0"/>
        <v>5.076142131979695E-3</v>
      </c>
      <c r="AU6" s="277">
        <f t="shared" si="0"/>
        <v>5.076142131979695E-3</v>
      </c>
      <c r="AV6" s="277">
        <f t="shared" si="0"/>
        <v>5.076142131979695E-3</v>
      </c>
      <c r="AW6" s="277">
        <f t="shared" si="0"/>
        <v>5.076142131979695E-3</v>
      </c>
      <c r="AX6" s="277">
        <f t="shared" si="0"/>
        <v>5.076142131979695E-3</v>
      </c>
      <c r="AY6" s="277">
        <f t="shared" si="0"/>
        <v>5.076142131979695E-3</v>
      </c>
      <c r="AZ6" s="277">
        <f t="shared" si="0"/>
        <v>5.076142131979695E-3</v>
      </c>
      <c r="BA6" s="277">
        <f t="shared" si="0"/>
        <v>5.076142131979695E-3</v>
      </c>
      <c r="BB6" s="277">
        <f t="shared" si="0"/>
        <v>5.076142131979695E-3</v>
      </c>
      <c r="BC6" s="277">
        <f t="shared" si="0"/>
        <v>5.076142131979695E-3</v>
      </c>
      <c r="BD6" s="277">
        <f t="shared" si="0"/>
        <v>5.076142131979695E-3</v>
      </c>
      <c r="BE6" s="277">
        <f t="shared" si="0"/>
        <v>5.076142131979695E-3</v>
      </c>
      <c r="BF6" s="277">
        <f t="shared" si="0"/>
        <v>5.076142131979695E-3</v>
      </c>
      <c r="BG6" s="277">
        <f t="shared" si="0"/>
        <v>5.076142131979695E-3</v>
      </c>
      <c r="BH6" s="277">
        <f t="shared" si="0"/>
        <v>5.076142131979695E-3</v>
      </c>
      <c r="BI6" s="277">
        <f t="shared" si="0"/>
        <v>5.076142131979695E-3</v>
      </c>
      <c r="BJ6" s="277">
        <f t="shared" si="0"/>
        <v>5.076142131979695E-3</v>
      </c>
      <c r="BK6" s="277">
        <f t="shared" si="0"/>
        <v>5.076142131979695E-3</v>
      </c>
      <c r="BL6" s="277">
        <f t="shared" si="0"/>
        <v>5.076142131979695E-3</v>
      </c>
      <c r="BM6" s="277">
        <f t="shared" si="0"/>
        <v>5.076142131979695E-3</v>
      </c>
      <c r="BN6" s="277">
        <f t="shared" si="0"/>
        <v>5.076142131979695E-3</v>
      </c>
      <c r="BO6" s="277">
        <f t="shared" si="0"/>
        <v>5.076142131979695E-3</v>
      </c>
      <c r="BP6" s="277">
        <f t="shared" si="0"/>
        <v>5.076142131979695E-3</v>
      </c>
      <c r="BQ6" s="277">
        <f t="shared" ref="F6:BQ10" si="5">1/197</f>
        <v>5.076142131979695E-3</v>
      </c>
      <c r="BR6" s="277">
        <f t="shared" si="1"/>
        <v>5.076142131979695E-3</v>
      </c>
      <c r="BS6" s="277">
        <f t="shared" si="1"/>
        <v>5.076142131979695E-3</v>
      </c>
      <c r="BT6" s="277">
        <f t="shared" si="1"/>
        <v>5.076142131979695E-3</v>
      </c>
      <c r="BU6" s="277">
        <f t="shared" si="1"/>
        <v>5.076142131979695E-3</v>
      </c>
      <c r="BV6" s="277">
        <f t="shared" si="1"/>
        <v>5.076142131979695E-3</v>
      </c>
      <c r="BW6" s="277">
        <f t="shared" si="1"/>
        <v>5.076142131979695E-3</v>
      </c>
      <c r="BX6" s="277">
        <f t="shared" si="1"/>
        <v>5.076142131979695E-3</v>
      </c>
      <c r="BY6" s="277">
        <f t="shared" si="1"/>
        <v>5.076142131979695E-3</v>
      </c>
      <c r="BZ6" s="277">
        <f t="shared" si="1"/>
        <v>5.076142131979695E-3</v>
      </c>
      <c r="CA6" s="277">
        <f t="shared" si="1"/>
        <v>5.076142131979695E-3</v>
      </c>
      <c r="CB6" s="277">
        <f t="shared" si="1"/>
        <v>5.076142131979695E-3</v>
      </c>
      <c r="CC6" s="277">
        <f t="shared" si="1"/>
        <v>5.076142131979695E-3</v>
      </c>
      <c r="CD6" s="277">
        <f t="shared" si="1"/>
        <v>5.076142131979695E-3</v>
      </c>
      <c r="CE6" s="277">
        <f t="shared" si="1"/>
        <v>5.076142131979695E-3</v>
      </c>
      <c r="CF6" s="277">
        <f t="shared" si="1"/>
        <v>5.076142131979695E-3</v>
      </c>
      <c r="CG6" s="277">
        <f t="shared" si="1"/>
        <v>5.076142131979695E-3</v>
      </c>
      <c r="CH6" s="277">
        <f t="shared" si="1"/>
        <v>5.076142131979695E-3</v>
      </c>
      <c r="CI6" s="277">
        <f t="shared" si="1"/>
        <v>5.076142131979695E-3</v>
      </c>
      <c r="CJ6" s="277">
        <f t="shared" si="1"/>
        <v>5.076142131979695E-3</v>
      </c>
      <c r="CK6" s="277">
        <f t="shared" si="1"/>
        <v>5.076142131979695E-3</v>
      </c>
      <c r="CL6" s="277">
        <f t="shared" si="1"/>
        <v>5.076142131979695E-3</v>
      </c>
      <c r="CM6" s="277">
        <f t="shared" si="1"/>
        <v>5.076142131979695E-3</v>
      </c>
      <c r="CN6" s="277">
        <f t="shared" si="1"/>
        <v>5.076142131979695E-3</v>
      </c>
      <c r="CO6" s="277">
        <f t="shared" si="1"/>
        <v>5.076142131979695E-3</v>
      </c>
      <c r="CP6" s="277">
        <f t="shared" si="1"/>
        <v>5.076142131979695E-3</v>
      </c>
      <c r="CQ6" s="277">
        <f t="shared" si="1"/>
        <v>5.076142131979695E-3</v>
      </c>
      <c r="CR6" s="277">
        <f t="shared" si="1"/>
        <v>5.076142131979695E-3</v>
      </c>
      <c r="CS6" s="277">
        <f t="shared" si="1"/>
        <v>5.076142131979695E-3</v>
      </c>
      <c r="CT6" s="277">
        <f t="shared" si="1"/>
        <v>5.076142131979695E-3</v>
      </c>
      <c r="CU6" s="277">
        <f t="shared" si="1"/>
        <v>5.076142131979695E-3</v>
      </c>
      <c r="CV6" s="277">
        <f t="shared" si="1"/>
        <v>5.076142131979695E-3</v>
      </c>
      <c r="CW6" s="277">
        <f t="shared" si="1"/>
        <v>5.076142131979695E-3</v>
      </c>
      <c r="CX6" s="277">
        <f t="shared" si="1"/>
        <v>5.076142131979695E-3</v>
      </c>
      <c r="CY6" s="277">
        <f t="shared" si="1"/>
        <v>5.076142131979695E-3</v>
      </c>
      <c r="CZ6" s="277">
        <f t="shared" si="1"/>
        <v>5.076142131979695E-3</v>
      </c>
      <c r="DA6" s="277">
        <f t="shared" si="1"/>
        <v>5.076142131979695E-3</v>
      </c>
      <c r="DB6" s="277">
        <f t="shared" si="1"/>
        <v>5.076142131979695E-3</v>
      </c>
      <c r="DC6" s="277">
        <f t="shared" si="1"/>
        <v>5.076142131979695E-3</v>
      </c>
      <c r="DD6" s="277">
        <f t="shared" si="1"/>
        <v>5.076142131979695E-3</v>
      </c>
      <c r="DE6" s="277">
        <f t="shared" si="1"/>
        <v>5.076142131979695E-3</v>
      </c>
      <c r="DF6" s="277">
        <f t="shared" si="1"/>
        <v>5.076142131979695E-3</v>
      </c>
      <c r="DG6" s="277">
        <f t="shared" si="1"/>
        <v>5.076142131979695E-3</v>
      </c>
      <c r="DH6" s="277">
        <f t="shared" si="1"/>
        <v>5.076142131979695E-3</v>
      </c>
      <c r="DI6" s="277">
        <f t="shared" si="1"/>
        <v>5.076142131979695E-3</v>
      </c>
      <c r="DJ6" s="277">
        <f t="shared" si="1"/>
        <v>5.076142131979695E-3</v>
      </c>
      <c r="DK6" s="277">
        <f t="shared" si="1"/>
        <v>5.076142131979695E-3</v>
      </c>
      <c r="DL6" s="277">
        <f t="shared" si="1"/>
        <v>5.076142131979695E-3</v>
      </c>
      <c r="DM6" s="277">
        <f t="shared" si="1"/>
        <v>5.076142131979695E-3</v>
      </c>
      <c r="DN6" s="277">
        <f t="shared" si="1"/>
        <v>5.076142131979695E-3</v>
      </c>
      <c r="DO6" s="277">
        <f t="shared" si="1"/>
        <v>5.076142131979695E-3</v>
      </c>
      <c r="DP6" s="277">
        <f t="shared" si="1"/>
        <v>5.076142131979695E-3</v>
      </c>
      <c r="DQ6" s="277">
        <f t="shared" si="1"/>
        <v>5.076142131979695E-3</v>
      </c>
      <c r="DR6" s="277">
        <f t="shared" si="1"/>
        <v>5.076142131979695E-3</v>
      </c>
      <c r="DS6" s="277">
        <f t="shared" si="1"/>
        <v>5.076142131979695E-3</v>
      </c>
      <c r="DT6" s="277">
        <f t="shared" si="1"/>
        <v>5.076142131979695E-3</v>
      </c>
      <c r="DU6" s="277">
        <f t="shared" si="1"/>
        <v>5.076142131979695E-3</v>
      </c>
      <c r="DV6" s="277">
        <f t="shared" si="1"/>
        <v>5.076142131979695E-3</v>
      </c>
      <c r="DW6" s="277">
        <f t="shared" si="1"/>
        <v>5.076142131979695E-3</v>
      </c>
      <c r="DX6" s="277">
        <f t="shared" si="1"/>
        <v>5.076142131979695E-3</v>
      </c>
      <c r="DY6" s="277">
        <f t="shared" si="1"/>
        <v>5.076142131979695E-3</v>
      </c>
      <c r="DZ6" s="277">
        <f t="shared" si="1"/>
        <v>5.076142131979695E-3</v>
      </c>
      <c r="EA6" s="277">
        <f t="shared" si="1"/>
        <v>5.076142131979695E-3</v>
      </c>
      <c r="EB6" s="277">
        <f t="shared" si="1"/>
        <v>5.076142131979695E-3</v>
      </c>
      <c r="EC6" s="277">
        <f t="shared" ref="BR6:EC10" si="6">1/197</f>
        <v>5.076142131979695E-3</v>
      </c>
      <c r="ED6" s="277">
        <f t="shared" si="2"/>
        <v>5.076142131979695E-3</v>
      </c>
      <c r="EE6" s="277">
        <f t="shared" si="2"/>
        <v>5.076142131979695E-3</v>
      </c>
      <c r="EF6" s="277">
        <f t="shared" si="2"/>
        <v>5.076142131979695E-3</v>
      </c>
      <c r="EG6" s="277">
        <f t="shared" si="2"/>
        <v>5.076142131979695E-3</v>
      </c>
      <c r="EH6" s="277">
        <f t="shared" si="2"/>
        <v>5.076142131979695E-3</v>
      </c>
      <c r="EI6" s="277">
        <f t="shared" si="2"/>
        <v>5.076142131979695E-3</v>
      </c>
      <c r="EJ6" s="277">
        <f t="shared" si="2"/>
        <v>5.076142131979695E-3</v>
      </c>
      <c r="EK6" s="277">
        <f t="shared" si="2"/>
        <v>5.076142131979695E-3</v>
      </c>
      <c r="EL6" s="277">
        <f t="shared" si="2"/>
        <v>5.076142131979695E-3</v>
      </c>
      <c r="EM6" s="277">
        <f t="shared" si="2"/>
        <v>5.076142131979695E-3</v>
      </c>
      <c r="EN6" s="277">
        <f t="shared" si="2"/>
        <v>5.076142131979695E-3</v>
      </c>
      <c r="EO6" s="277">
        <f t="shared" si="2"/>
        <v>5.076142131979695E-3</v>
      </c>
      <c r="EP6" s="277">
        <f t="shared" si="2"/>
        <v>5.076142131979695E-3</v>
      </c>
      <c r="EQ6" s="277">
        <f t="shared" si="2"/>
        <v>5.076142131979695E-3</v>
      </c>
      <c r="ER6" s="277">
        <f t="shared" si="2"/>
        <v>5.076142131979695E-3</v>
      </c>
      <c r="ES6" s="277">
        <f t="shared" si="2"/>
        <v>5.076142131979695E-3</v>
      </c>
      <c r="ET6" s="277">
        <f t="shared" si="2"/>
        <v>5.076142131979695E-3</v>
      </c>
      <c r="EU6" s="277">
        <f t="shared" si="2"/>
        <v>5.076142131979695E-3</v>
      </c>
      <c r="EV6" s="277">
        <f t="shared" si="2"/>
        <v>5.076142131979695E-3</v>
      </c>
      <c r="EW6" s="277">
        <f t="shared" si="2"/>
        <v>5.076142131979695E-3</v>
      </c>
      <c r="EX6" s="277">
        <f t="shared" si="2"/>
        <v>5.076142131979695E-3</v>
      </c>
      <c r="EY6" s="277">
        <f t="shared" si="2"/>
        <v>5.076142131979695E-3</v>
      </c>
      <c r="EZ6" s="277">
        <f t="shared" si="2"/>
        <v>5.076142131979695E-3</v>
      </c>
      <c r="FA6" s="277">
        <f t="shared" si="2"/>
        <v>5.076142131979695E-3</v>
      </c>
      <c r="FB6" s="277">
        <f t="shared" si="2"/>
        <v>5.076142131979695E-3</v>
      </c>
      <c r="FC6" s="277">
        <f t="shared" si="2"/>
        <v>5.076142131979695E-3</v>
      </c>
      <c r="FD6" s="277">
        <f t="shared" si="2"/>
        <v>5.076142131979695E-3</v>
      </c>
      <c r="FE6" s="277">
        <f t="shared" si="2"/>
        <v>5.076142131979695E-3</v>
      </c>
      <c r="FF6" s="277">
        <f t="shared" si="2"/>
        <v>5.076142131979695E-3</v>
      </c>
      <c r="FG6" s="277">
        <f t="shared" si="2"/>
        <v>5.076142131979695E-3</v>
      </c>
      <c r="FH6" s="277">
        <f t="shared" si="2"/>
        <v>5.076142131979695E-3</v>
      </c>
      <c r="FI6" s="277">
        <f t="shared" si="2"/>
        <v>5.076142131979695E-3</v>
      </c>
      <c r="FJ6" s="277">
        <f t="shared" si="2"/>
        <v>5.076142131979695E-3</v>
      </c>
      <c r="FK6" s="277">
        <f t="shared" si="2"/>
        <v>5.076142131979695E-3</v>
      </c>
      <c r="FL6" s="277">
        <f t="shared" si="2"/>
        <v>5.076142131979695E-3</v>
      </c>
      <c r="FM6" s="277">
        <f t="shared" si="2"/>
        <v>5.076142131979695E-3</v>
      </c>
      <c r="FN6" s="277">
        <f t="shared" si="2"/>
        <v>5.076142131979695E-3</v>
      </c>
      <c r="FO6" s="277">
        <f t="shared" si="2"/>
        <v>5.076142131979695E-3</v>
      </c>
      <c r="FP6" s="277">
        <f t="shared" si="2"/>
        <v>5.076142131979695E-3</v>
      </c>
      <c r="FQ6" s="277">
        <f t="shared" si="2"/>
        <v>5.076142131979695E-3</v>
      </c>
      <c r="FR6" s="277">
        <f t="shared" si="2"/>
        <v>5.076142131979695E-3</v>
      </c>
      <c r="FS6" s="277">
        <f t="shared" si="2"/>
        <v>5.076142131979695E-3</v>
      </c>
      <c r="FT6" s="277">
        <f t="shared" si="2"/>
        <v>5.076142131979695E-3</v>
      </c>
      <c r="FU6" s="277">
        <f t="shared" si="2"/>
        <v>5.076142131979695E-3</v>
      </c>
      <c r="FV6" s="277">
        <f t="shared" si="2"/>
        <v>5.076142131979695E-3</v>
      </c>
      <c r="FW6" s="277">
        <f t="shared" si="2"/>
        <v>5.076142131979695E-3</v>
      </c>
      <c r="FX6" s="277">
        <f t="shared" si="2"/>
        <v>5.076142131979695E-3</v>
      </c>
      <c r="FY6" s="277">
        <f t="shared" si="2"/>
        <v>5.076142131979695E-3</v>
      </c>
      <c r="FZ6" s="277">
        <f t="shared" si="2"/>
        <v>5.076142131979695E-3</v>
      </c>
      <c r="GA6" s="277">
        <f t="shared" si="2"/>
        <v>5.076142131979695E-3</v>
      </c>
      <c r="GB6" s="277">
        <f t="shared" si="2"/>
        <v>5.076142131979695E-3</v>
      </c>
      <c r="GC6" s="277">
        <f t="shared" si="2"/>
        <v>5.076142131979695E-3</v>
      </c>
      <c r="GD6" s="277">
        <f t="shared" si="2"/>
        <v>5.076142131979695E-3</v>
      </c>
      <c r="GE6" s="277">
        <f t="shared" si="2"/>
        <v>5.076142131979695E-3</v>
      </c>
      <c r="GF6" s="277">
        <f t="shared" si="2"/>
        <v>5.076142131979695E-3</v>
      </c>
      <c r="GG6" s="277">
        <f t="shared" si="2"/>
        <v>5.076142131979695E-3</v>
      </c>
      <c r="GH6" s="277">
        <f t="shared" si="2"/>
        <v>5.076142131979695E-3</v>
      </c>
      <c r="GI6" s="277">
        <f t="shared" si="2"/>
        <v>5.076142131979695E-3</v>
      </c>
      <c r="GJ6" s="277">
        <f t="shared" si="2"/>
        <v>5.076142131979695E-3</v>
      </c>
      <c r="GK6" s="277">
        <f t="shared" si="2"/>
        <v>5.076142131979695E-3</v>
      </c>
      <c r="GL6" s="277">
        <f t="shared" si="2"/>
        <v>5.076142131979695E-3</v>
      </c>
      <c r="GM6" s="277">
        <f t="shared" si="2"/>
        <v>5.076142131979695E-3</v>
      </c>
      <c r="GN6" s="277">
        <f t="shared" si="2"/>
        <v>5.076142131979695E-3</v>
      </c>
      <c r="GO6" s="277">
        <f t="shared" ref="ED6:GO10" si="7">1/197</f>
        <v>5.076142131979695E-3</v>
      </c>
      <c r="GP6" s="277">
        <f t="shared" si="3"/>
        <v>5.076142131979695E-3</v>
      </c>
      <c r="GQ6" s="277">
        <f t="shared" si="3"/>
        <v>5.076142131979695E-3</v>
      </c>
      <c r="GR6" s="277">
        <f t="shared" si="3"/>
        <v>5.076142131979695E-3</v>
      </c>
      <c r="GS6" s="277">
        <f t="shared" si="3"/>
        <v>5.076142131979695E-3</v>
      </c>
    </row>
    <row r="7" spans="1:201" x14ac:dyDescent="0.35">
      <c r="A7" s="33" t="str">
        <f>'[2]Input LH Schedule'!A7&amp;" "&amp;'[2]Input LH Schedule'!E7</f>
        <v xml:space="preserve"> </v>
      </c>
      <c r="B7" s="33" t="str">
        <f>'[2]Input LH Schedule'!Z7&amp;" "&amp;'[2]Input LH Schedule'!AD7</f>
        <v xml:space="preserve"> </v>
      </c>
      <c r="C7" s="33" t="str">
        <f t="array" ref="C7">IFERROR(INDEX($B$4:$B$226, MATCH(0,INDEX(COUNTIF($C$3:C6, $B$4:$B$226)+(COUNTIF($B$4:$B$226, $B$4:$B$226)&lt;&gt;1),0,0), 0)), "")</f>
        <v/>
      </c>
      <c r="D7" s="276" t="s">
        <v>311</v>
      </c>
      <c r="E7" s="277">
        <f t="shared" si="4"/>
        <v>5.076142131979695E-3</v>
      </c>
      <c r="F7" s="277">
        <f t="shared" si="5"/>
        <v>5.076142131979695E-3</v>
      </c>
      <c r="G7" s="277">
        <f t="shared" si="5"/>
        <v>5.076142131979695E-3</v>
      </c>
      <c r="H7" s="277">
        <f t="shared" si="5"/>
        <v>5.076142131979695E-3</v>
      </c>
      <c r="I7" s="277">
        <f t="shared" si="5"/>
        <v>5.076142131979695E-3</v>
      </c>
      <c r="J7" s="277">
        <f t="shared" si="5"/>
        <v>5.076142131979695E-3</v>
      </c>
      <c r="K7" s="277">
        <f t="shared" si="5"/>
        <v>5.076142131979695E-3</v>
      </c>
      <c r="L7" s="277">
        <f t="shared" si="5"/>
        <v>5.076142131979695E-3</v>
      </c>
      <c r="M7" s="277">
        <f t="shared" si="5"/>
        <v>5.076142131979695E-3</v>
      </c>
      <c r="N7" s="277">
        <f t="shared" si="5"/>
        <v>5.076142131979695E-3</v>
      </c>
      <c r="O7" s="277">
        <f t="shared" si="5"/>
        <v>5.076142131979695E-3</v>
      </c>
      <c r="P7" s="277">
        <f t="shared" si="5"/>
        <v>5.076142131979695E-3</v>
      </c>
      <c r="Q7" s="277">
        <f t="shared" si="5"/>
        <v>5.076142131979695E-3</v>
      </c>
      <c r="R7" s="277">
        <f t="shared" si="5"/>
        <v>5.076142131979695E-3</v>
      </c>
      <c r="S7" s="277">
        <f t="shared" si="5"/>
        <v>5.076142131979695E-3</v>
      </c>
      <c r="T7" s="277">
        <f t="shared" si="5"/>
        <v>5.076142131979695E-3</v>
      </c>
      <c r="U7" s="277">
        <f t="shared" si="5"/>
        <v>5.076142131979695E-3</v>
      </c>
      <c r="V7" s="277">
        <f t="shared" si="5"/>
        <v>5.076142131979695E-3</v>
      </c>
      <c r="W7" s="277">
        <f t="shared" si="5"/>
        <v>5.076142131979695E-3</v>
      </c>
      <c r="X7" s="277">
        <f t="shared" si="5"/>
        <v>5.076142131979695E-3</v>
      </c>
      <c r="Y7" s="277">
        <f t="shared" si="5"/>
        <v>5.076142131979695E-3</v>
      </c>
      <c r="Z7" s="277">
        <f t="shared" si="5"/>
        <v>5.076142131979695E-3</v>
      </c>
      <c r="AA7" s="277">
        <f t="shared" si="5"/>
        <v>5.076142131979695E-3</v>
      </c>
      <c r="AB7" s="277">
        <f t="shared" si="5"/>
        <v>5.076142131979695E-3</v>
      </c>
      <c r="AC7" s="277">
        <f t="shared" si="5"/>
        <v>5.076142131979695E-3</v>
      </c>
      <c r="AD7" s="277">
        <f t="shared" si="5"/>
        <v>5.076142131979695E-3</v>
      </c>
      <c r="AE7" s="277">
        <f t="shared" si="5"/>
        <v>5.076142131979695E-3</v>
      </c>
      <c r="AF7" s="277">
        <f t="shared" si="5"/>
        <v>5.076142131979695E-3</v>
      </c>
      <c r="AG7" s="277">
        <f t="shared" si="5"/>
        <v>5.076142131979695E-3</v>
      </c>
      <c r="AH7" s="277">
        <f t="shared" si="5"/>
        <v>5.076142131979695E-3</v>
      </c>
      <c r="AI7" s="277">
        <f t="shared" si="5"/>
        <v>5.076142131979695E-3</v>
      </c>
      <c r="AJ7" s="277">
        <f t="shared" si="5"/>
        <v>5.076142131979695E-3</v>
      </c>
      <c r="AK7" s="277">
        <f t="shared" si="5"/>
        <v>5.076142131979695E-3</v>
      </c>
      <c r="AL7" s="277">
        <f t="shared" si="5"/>
        <v>5.076142131979695E-3</v>
      </c>
      <c r="AM7" s="277">
        <f t="shared" si="5"/>
        <v>5.076142131979695E-3</v>
      </c>
      <c r="AN7" s="277">
        <f t="shared" si="5"/>
        <v>5.076142131979695E-3</v>
      </c>
      <c r="AO7" s="277">
        <f t="shared" si="5"/>
        <v>5.076142131979695E-3</v>
      </c>
      <c r="AP7" s="277">
        <f t="shared" si="5"/>
        <v>5.076142131979695E-3</v>
      </c>
      <c r="AQ7" s="277">
        <f t="shared" si="5"/>
        <v>5.076142131979695E-3</v>
      </c>
      <c r="AR7" s="277">
        <f t="shared" si="5"/>
        <v>5.076142131979695E-3</v>
      </c>
      <c r="AS7" s="277">
        <f t="shared" si="5"/>
        <v>5.076142131979695E-3</v>
      </c>
      <c r="AT7" s="277">
        <f t="shared" si="5"/>
        <v>5.076142131979695E-3</v>
      </c>
      <c r="AU7" s="277">
        <f t="shared" si="5"/>
        <v>5.076142131979695E-3</v>
      </c>
      <c r="AV7" s="277">
        <f t="shared" si="5"/>
        <v>5.076142131979695E-3</v>
      </c>
      <c r="AW7" s="277">
        <f t="shared" si="5"/>
        <v>5.076142131979695E-3</v>
      </c>
      <c r="AX7" s="277">
        <f t="shared" si="5"/>
        <v>5.076142131979695E-3</v>
      </c>
      <c r="AY7" s="277">
        <f t="shared" si="5"/>
        <v>5.076142131979695E-3</v>
      </c>
      <c r="AZ7" s="277">
        <f t="shared" si="5"/>
        <v>5.076142131979695E-3</v>
      </c>
      <c r="BA7" s="277">
        <f t="shared" si="5"/>
        <v>5.076142131979695E-3</v>
      </c>
      <c r="BB7" s="277">
        <f t="shared" si="5"/>
        <v>5.076142131979695E-3</v>
      </c>
      <c r="BC7" s="277">
        <f t="shared" si="5"/>
        <v>5.076142131979695E-3</v>
      </c>
      <c r="BD7" s="277">
        <f t="shared" si="5"/>
        <v>5.076142131979695E-3</v>
      </c>
      <c r="BE7" s="277">
        <f t="shared" si="5"/>
        <v>5.076142131979695E-3</v>
      </c>
      <c r="BF7" s="277">
        <f t="shared" si="5"/>
        <v>5.076142131979695E-3</v>
      </c>
      <c r="BG7" s="277">
        <f t="shared" si="5"/>
        <v>5.076142131979695E-3</v>
      </c>
      <c r="BH7" s="277">
        <f t="shared" si="5"/>
        <v>5.076142131979695E-3</v>
      </c>
      <c r="BI7" s="277">
        <f t="shared" si="5"/>
        <v>5.076142131979695E-3</v>
      </c>
      <c r="BJ7" s="277">
        <f t="shared" si="5"/>
        <v>5.076142131979695E-3</v>
      </c>
      <c r="BK7" s="277">
        <f t="shared" si="5"/>
        <v>5.076142131979695E-3</v>
      </c>
      <c r="BL7" s="277">
        <f t="shared" si="5"/>
        <v>5.076142131979695E-3</v>
      </c>
      <c r="BM7" s="277">
        <f t="shared" si="5"/>
        <v>5.076142131979695E-3</v>
      </c>
      <c r="BN7" s="277">
        <f t="shared" si="5"/>
        <v>5.076142131979695E-3</v>
      </c>
      <c r="BO7" s="277">
        <f t="shared" si="5"/>
        <v>5.076142131979695E-3</v>
      </c>
      <c r="BP7" s="277">
        <f t="shared" si="5"/>
        <v>5.076142131979695E-3</v>
      </c>
      <c r="BQ7" s="277">
        <f t="shared" si="5"/>
        <v>5.076142131979695E-3</v>
      </c>
      <c r="BR7" s="277">
        <f t="shared" si="6"/>
        <v>5.076142131979695E-3</v>
      </c>
      <c r="BS7" s="277">
        <f t="shared" si="6"/>
        <v>5.076142131979695E-3</v>
      </c>
      <c r="BT7" s="277">
        <f t="shared" si="6"/>
        <v>5.076142131979695E-3</v>
      </c>
      <c r="BU7" s="277">
        <f t="shared" si="6"/>
        <v>5.076142131979695E-3</v>
      </c>
      <c r="BV7" s="277">
        <f t="shared" si="6"/>
        <v>5.076142131979695E-3</v>
      </c>
      <c r="BW7" s="277">
        <f t="shared" si="6"/>
        <v>5.076142131979695E-3</v>
      </c>
      <c r="BX7" s="277">
        <f t="shared" si="6"/>
        <v>5.076142131979695E-3</v>
      </c>
      <c r="BY7" s="277">
        <f t="shared" si="6"/>
        <v>5.076142131979695E-3</v>
      </c>
      <c r="BZ7" s="277">
        <f t="shared" si="6"/>
        <v>5.076142131979695E-3</v>
      </c>
      <c r="CA7" s="277">
        <f t="shared" si="6"/>
        <v>5.076142131979695E-3</v>
      </c>
      <c r="CB7" s="277">
        <f t="shared" si="6"/>
        <v>5.076142131979695E-3</v>
      </c>
      <c r="CC7" s="277">
        <f t="shared" si="6"/>
        <v>5.076142131979695E-3</v>
      </c>
      <c r="CD7" s="277">
        <f t="shared" si="6"/>
        <v>5.076142131979695E-3</v>
      </c>
      <c r="CE7" s="277">
        <f t="shared" si="6"/>
        <v>5.076142131979695E-3</v>
      </c>
      <c r="CF7" s="277">
        <f t="shared" si="6"/>
        <v>5.076142131979695E-3</v>
      </c>
      <c r="CG7" s="277">
        <f t="shared" si="6"/>
        <v>5.076142131979695E-3</v>
      </c>
      <c r="CH7" s="277">
        <f t="shared" si="6"/>
        <v>5.076142131979695E-3</v>
      </c>
      <c r="CI7" s="277">
        <f t="shared" si="6"/>
        <v>5.076142131979695E-3</v>
      </c>
      <c r="CJ7" s="277">
        <f t="shared" si="6"/>
        <v>5.076142131979695E-3</v>
      </c>
      <c r="CK7" s="277">
        <f t="shared" si="6"/>
        <v>5.076142131979695E-3</v>
      </c>
      <c r="CL7" s="277">
        <f t="shared" si="6"/>
        <v>5.076142131979695E-3</v>
      </c>
      <c r="CM7" s="277">
        <f t="shared" si="6"/>
        <v>5.076142131979695E-3</v>
      </c>
      <c r="CN7" s="277">
        <f t="shared" si="6"/>
        <v>5.076142131979695E-3</v>
      </c>
      <c r="CO7" s="277">
        <f t="shared" si="6"/>
        <v>5.076142131979695E-3</v>
      </c>
      <c r="CP7" s="277">
        <f t="shared" si="6"/>
        <v>5.076142131979695E-3</v>
      </c>
      <c r="CQ7" s="277">
        <f t="shared" si="6"/>
        <v>5.076142131979695E-3</v>
      </c>
      <c r="CR7" s="277">
        <f t="shared" si="6"/>
        <v>5.076142131979695E-3</v>
      </c>
      <c r="CS7" s="277">
        <f t="shared" si="6"/>
        <v>5.076142131979695E-3</v>
      </c>
      <c r="CT7" s="277">
        <f t="shared" si="6"/>
        <v>5.076142131979695E-3</v>
      </c>
      <c r="CU7" s="277">
        <f t="shared" si="6"/>
        <v>5.076142131979695E-3</v>
      </c>
      <c r="CV7" s="277">
        <f t="shared" si="6"/>
        <v>5.076142131979695E-3</v>
      </c>
      <c r="CW7" s="277">
        <f t="shared" si="6"/>
        <v>5.076142131979695E-3</v>
      </c>
      <c r="CX7" s="277">
        <f t="shared" si="6"/>
        <v>5.076142131979695E-3</v>
      </c>
      <c r="CY7" s="277">
        <f t="shared" si="6"/>
        <v>5.076142131979695E-3</v>
      </c>
      <c r="CZ7" s="277">
        <f t="shared" si="6"/>
        <v>5.076142131979695E-3</v>
      </c>
      <c r="DA7" s="277">
        <f t="shared" si="6"/>
        <v>5.076142131979695E-3</v>
      </c>
      <c r="DB7" s="277">
        <f t="shared" si="6"/>
        <v>5.076142131979695E-3</v>
      </c>
      <c r="DC7" s="277">
        <f t="shared" si="6"/>
        <v>5.076142131979695E-3</v>
      </c>
      <c r="DD7" s="277">
        <f t="shared" si="6"/>
        <v>5.076142131979695E-3</v>
      </c>
      <c r="DE7" s="277">
        <f t="shared" si="6"/>
        <v>5.076142131979695E-3</v>
      </c>
      <c r="DF7" s="277">
        <f t="shared" si="6"/>
        <v>5.076142131979695E-3</v>
      </c>
      <c r="DG7" s="277">
        <f t="shared" si="6"/>
        <v>5.076142131979695E-3</v>
      </c>
      <c r="DH7" s="277">
        <f t="shared" si="6"/>
        <v>5.076142131979695E-3</v>
      </c>
      <c r="DI7" s="277">
        <f t="shared" si="6"/>
        <v>5.076142131979695E-3</v>
      </c>
      <c r="DJ7" s="277">
        <f t="shared" si="6"/>
        <v>5.076142131979695E-3</v>
      </c>
      <c r="DK7" s="277">
        <f t="shared" si="6"/>
        <v>5.076142131979695E-3</v>
      </c>
      <c r="DL7" s="277">
        <f t="shared" si="6"/>
        <v>5.076142131979695E-3</v>
      </c>
      <c r="DM7" s="277">
        <f t="shared" si="6"/>
        <v>5.076142131979695E-3</v>
      </c>
      <c r="DN7" s="277">
        <f t="shared" si="6"/>
        <v>5.076142131979695E-3</v>
      </c>
      <c r="DO7" s="277">
        <f t="shared" si="6"/>
        <v>5.076142131979695E-3</v>
      </c>
      <c r="DP7" s="277">
        <f t="shared" si="6"/>
        <v>5.076142131979695E-3</v>
      </c>
      <c r="DQ7" s="277">
        <f t="shared" si="6"/>
        <v>5.076142131979695E-3</v>
      </c>
      <c r="DR7" s="277">
        <f t="shared" si="6"/>
        <v>5.076142131979695E-3</v>
      </c>
      <c r="DS7" s="277">
        <f t="shared" si="6"/>
        <v>5.076142131979695E-3</v>
      </c>
      <c r="DT7" s="277">
        <f t="shared" si="6"/>
        <v>5.076142131979695E-3</v>
      </c>
      <c r="DU7" s="277">
        <f t="shared" si="6"/>
        <v>5.076142131979695E-3</v>
      </c>
      <c r="DV7" s="277">
        <f t="shared" si="6"/>
        <v>5.076142131979695E-3</v>
      </c>
      <c r="DW7" s="277">
        <f t="shared" si="6"/>
        <v>5.076142131979695E-3</v>
      </c>
      <c r="DX7" s="277">
        <f t="shared" si="6"/>
        <v>5.076142131979695E-3</v>
      </c>
      <c r="DY7" s="277">
        <f t="shared" si="6"/>
        <v>5.076142131979695E-3</v>
      </c>
      <c r="DZ7" s="277">
        <f t="shared" si="6"/>
        <v>5.076142131979695E-3</v>
      </c>
      <c r="EA7" s="277">
        <f t="shared" si="6"/>
        <v>5.076142131979695E-3</v>
      </c>
      <c r="EB7" s="277">
        <f t="shared" si="6"/>
        <v>5.076142131979695E-3</v>
      </c>
      <c r="EC7" s="277">
        <f t="shared" si="6"/>
        <v>5.076142131979695E-3</v>
      </c>
      <c r="ED7" s="277">
        <f t="shared" si="7"/>
        <v>5.076142131979695E-3</v>
      </c>
      <c r="EE7" s="277">
        <f t="shared" si="7"/>
        <v>5.076142131979695E-3</v>
      </c>
      <c r="EF7" s="277">
        <f t="shared" si="7"/>
        <v>5.076142131979695E-3</v>
      </c>
      <c r="EG7" s="277">
        <f t="shared" si="7"/>
        <v>5.076142131979695E-3</v>
      </c>
      <c r="EH7" s="277">
        <f t="shared" si="7"/>
        <v>5.076142131979695E-3</v>
      </c>
      <c r="EI7" s="277">
        <f t="shared" si="7"/>
        <v>5.076142131979695E-3</v>
      </c>
      <c r="EJ7" s="277">
        <f t="shared" si="7"/>
        <v>5.076142131979695E-3</v>
      </c>
      <c r="EK7" s="277">
        <f t="shared" si="7"/>
        <v>5.076142131979695E-3</v>
      </c>
      <c r="EL7" s="277">
        <f t="shared" si="7"/>
        <v>5.076142131979695E-3</v>
      </c>
      <c r="EM7" s="277">
        <f t="shared" si="7"/>
        <v>5.076142131979695E-3</v>
      </c>
      <c r="EN7" s="277">
        <f t="shared" si="7"/>
        <v>5.076142131979695E-3</v>
      </c>
      <c r="EO7" s="277">
        <f t="shared" si="7"/>
        <v>5.076142131979695E-3</v>
      </c>
      <c r="EP7" s="277">
        <f t="shared" si="7"/>
        <v>5.076142131979695E-3</v>
      </c>
      <c r="EQ7" s="277">
        <f t="shared" si="7"/>
        <v>5.076142131979695E-3</v>
      </c>
      <c r="ER7" s="277">
        <f t="shared" si="7"/>
        <v>5.076142131979695E-3</v>
      </c>
      <c r="ES7" s="277">
        <f t="shared" si="7"/>
        <v>5.076142131979695E-3</v>
      </c>
      <c r="ET7" s="277">
        <f t="shared" si="7"/>
        <v>5.076142131979695E-3</v>
      </c>
      <c r="EU7" s="277">
        <f t="shared" si="7"/>
        <v>5.076142131979695E-3</v>
      </c>
      <c r="EV7" s="277">
        <f t="shared" si="7"/>
        <v>5.076142131979695E-3</v>
      </c>
      <c r="EW7" s="277">
        <f t="shared" si="7"/>
        <v>5.076142131979695E-3</v>
      </c>
      <c r="EX7" s="277">
        <f t="shared" si="7"/>
        <v>5.076142131979695E-3</v>
      </c>
      <c r="EY7" s="277">
        <f t="shared" si="7"/>
        <v>5.076142131979695E-3</v>
      </c>
      <c r="EZ7" s="277">
        <f t="shared" si="7"/>
        <v>5.076142131979695E-3</v>
      </c>
      <c r="FA7" s="277">
        <f t="shared" si="7"/>
        <v>5.076142131979695E-3</v>
      </c>
      <c r="FB7" s="277">
        <f t="shared" si="7"/>
        <v>5.076142131979695E-3</v>
      </c>
      <c r="FC7" s="277">
        <f t="shared" si="7"/>
        <v>5.076142131979695E-3</v>
      </c>
      <c r="FD7" s="277">
        <f t="shared" si="7"/>
        <v>5.076142131979695E-3</v>
      </c>
      <c r="FE7" s="277">
        <f t="shared" si="7"/>
        <v>5.076142131979695E-3</v>
      </c>
      <c r="FF7" s="277">
        <f t="shared" si="7"/>
        <v>5.076142131979695E-3</v>
      </c>
      <c r="FG7" s="277">
        <f t="shared" si="7"/>
        <v>5.076142131979695E-3</v>
      </c>
      <c r="FH7" s="277">
        <f t="shared" si="7"/>
        <v>5.076142131979695E-3</v>
      </c>
      <c r="FI7" s="277">
        <f t="shared" si="7"/>
        <v>5.076142131979695E-3</v>
      </c>
      <c r="FJ7" s="277">
        <f t="shared" si="7"/>
        <v>5.076142131979695E-3</v>
      </c>
      <c r="FK7" s="277">
        <f t="shared" si="7"/>
        <v>5.076142131979695E-3</v>
      </c>
      <c r="FL7" s="277">
        <f t="shared" si="7"/>
        <v>5.076142131979695E-3</v>
      </c>
      <c r="FM7" s="277">
        <f t="shared" si="7"/>
        <v>5.076142131979695E-3</v>
      </c>
      <c r="FN7" s="277">
        <f t="shared" si="7"/>
        <v>5.076142131979695E-3</v>
      </c>
      <c r="FO7" s="277">
        <f t="shared" si="7"/>
        <v>5.076142131979695E-3</v>
      </c>
      <c r="FP7" s="277">
        <f t="shared" si="7"/>
        <v>5.076142131979695E-3</v>
      </c>
      <c r="FQ7" s="277">
        <f t="shared" si="7"/>
        <v>5.076142131979695E-3</v>
      </c>
      <c r="FR7" s="277">
        <f t="shared" si="7"/>
        <v>5.076142131979695E-3</v>
      </c>
      <c r="FS7" s="277">
        <f t="shared" si="7"/>
        <v>5.076142131979695E-3</v>
      </c>
      <c r="FT7" s="277">
        <f t="shared" si="7"/>
        <v>5.076142131979695E-3</v>
      </c>
      <c r="FU7" s="277">
        <f t="shared" si="7"/>
        <v>5.076142131979695E-3</v>
      </c>
      <c r="FV7" s="277">
        <f t="shared" si="7"/>
        <v>5.076142131979695E-3</v>
      </c>
      <c r="FW7" s="277">
        <f t="shared" si="7"/>
        <v>5.076142131979695E-3</v>
      </c>
      <c r="FX7" s="277">
        <f t="shared" si="7"/>
        <v>5.076142131979695E-3</v>
      </c>
      <c r="FY7" s="277">
        <f t="shared" si="7"/>
        <v>5.076142131979695E-3</v>
      </c>
      <c r="FZ7" s="277">
        <f t="shared" si="7"/>
        <v>5.076142131979695E-3</v>
      </c>
      <c r="GA7" s="277">
        <f t="shared" si="7"/>
        <v>5.076142131979695E-3</v>
      </c>
      <c r="GB7" s="277">
        <f t="shared" si="7"/>
        <v>5.076142131979695E-3</v>
      </c>
      <c r="GC7" s="277">
        <f t="shared" si="7"/>
        <v>5.076142131979695E-3</v>
      </c>
      <c r="GD7" s="277">
        <f t="shared" si="7"/>
        <v>5.076142131979695E-3</v>
      </c>
      <c r="GE7" s="277">
        <f t="shared" si="7"/>
        <v>5.076142131979695E-3</v>
      </c>
      <c r="GF7" s="277">
        <f t="shared" si="7"/>
        <v>5.076142131979695E-3</v>
      </c>
      <c r="GG7" s="277">
        <f t="shared" si="7"/>
        <v>5.076142131979695E-3</v>
      </c>
      <c r="GH7" s="277">
        <f t="shared" si="7"/>
        <v>5.076142131979695E-3</v>
      </c>
      <c r="GI7" s="277">
        <f t="shared" si="7"/>
        <v>5.076142131979695E-3</v>
      </c>
      <c r="GJ7" s="277">
        <f t="shared" si="7"/>
        <v>5.076142131979695E-3</v>
      </c>
      <c r="GK7" s="277">
        <f t="shared" si="7"/>
        <v>5.076142131979695E-3</v>
      </c>
      <c r="GL7" s="277">
        <f t="shared" si="7"/>
        <v>5.076142131979695E-3</v>
      </c>
      <c r="GM7" s="277">
        <f t="shared" si="7"/>
        <v>5.076142131979695E-3</v>
      </c>
      <c r="GN7" s="277">
        <f t="shared" si="7"/>
        <v>5.076142131979695E-3</v>
      </c>
      <c r="GO7" s="277">
        <f t="shared" si="7"/>
        <v>5.076142131979695E-3</v>
      </c>
      <c r="GP7" s="277">
        <f t="shared" si="3"/>
        <v>5.076142131979695E-3</v>
      </c>
      <c r="GQ7" s="277">
        <f t="shared" si="3"/>
        <v>5.076142131979695E-3</v>
      </c>
      <c r="GR7" s="277">
        <f t="shared" si="3"/>
        <v>5.076142131979695E-3</v>
      </c>
      <c r="GS7" s="277">
        <f t="shared" si="3"/>
        <v>5.076142131979695E-3</v>
      </c>
    </row>
    <row r="8" spans="1:201" x14ac:dyDescent="0.35">
      <c r="A8" s="33" t="str">
        <f>'[2]Input LH Schedule'!A8&amp;" "&amp;'[2]Input LH Schedule'!E8</f>
        <v xml:space="preserve"> </v>
      </c>
      <c r="B8" s="33" t="str">
        <f>'[2]Input LH Schedule'!Z8&amp;" "&amp;'[2]Input LH Schedule'!AD8</f>
        <v xml:space="preserve"> </v>
      </c>
      <c r="C8" s="33" t="str">
        <f t="array" ref="C8">IFERROR(INDEX($B$4:$B$226, MATCH(0,INDEX(COUNTIF($C$3:C7, $B$4:$B$226)+(COUNTIF($B$4:$B$226, $B$4:$B$226)&lt;&gt;1),0,0), 0)), "")</f>
        <v/>
      </c>
      <c r="D8" s="276" t="s">
        <v>312</v>
      </c>
      <c r="E8" s="277">
        <f t="shared" si="4"/>
        <v>5.076142131979695E-3</v>
      </c>
      <c r="F8" s="277">
        <f t="shared" si="5"/>
        <v>5.076142131979695E-3</v>
      </c>
      <c r="G8" s="277">
        <f t="shared" si="5"/>
        <v>5.076142131979695E-3</v>
      </c>
      <c r="H8" s="277">
        <f t="shared" si="5"/>
        <v>5.076142131979695E-3</v>
      </c>
      <c r="I8" s="277">
        <f t="shared" si="5"/>
        <v>5.076142131979695E-3</v>
      </c>
      <c r="J8" s="277">
        <f t="shared" si="5"/>
        <v>5.076142131979695E-3</v>
      </c>
      <c r="K8" s="277">
        <f t="shared" si="5"/>
        <v>5.076142131979695E-3</v>
      </c>
      <c r="L8" s="277">
        <f t="shared" si="5"/>
        <v>5.076142131979695E-3</v>
      </c>
      <c r="M8" s="277">
        <f t="shared" si="5"/>
        <v>5.076142131979695E-3</v>
      </c>
      <c r="N8" s="277">
        <f t="shared" si="5"/>
        <v>5.076142131979695E-3</v>
      </c>
      <c r="O8" s="277">
        <f t="shared" si="5"/>
        <v>5.076142131979695E-3</v>
      </c>
      <c r="P8" s="277">
        <f t="shared" si="5"/>
        <v>5.076142131979695E-3</v>
      </c>
      <c r="Q8" s="277">
        <f t="shared" si="5"/>
        <v>5.076142131979695E-3</v>
      </c>
      <c r="R8" s="277">
        <f t="shared" si="5"/>
        <v>5.076142131979695E-3</v>
      </c>
      <c r="S8" s="277">
        <f t="shared" si="5"/>
        <v>5.076142131979695E-3</v>
      </c>
      <c r="T8" s="277">
        <f t="shared" si="5"/>
        <v>5.076142131979695E-3</v>
      </c>
      <c r="U8" s="277">
        <f t="shared" si="5"/>
        <v>5.076142131979695E-3</v>
      </c>
      <c r="V8" s="277">
        <f t="shared" si="5"/>
        <v>5.076142131979695E-3</v>
      </c>
      <c r="W8" s="277">
        <f t="shared" si="5"/>
        <v>5.076142131979695E-3</v>
      </c>
      <c r="X8" s="277">
        <f t="shared" si="5"/>
        <v>5.076142131979695E-3</v>
      </c>
      <c r="Y8" s="277">
        <f t="shared" si="5"/>
        <v>5.076142131979695E-3</v>
      </c>
      <c r="Z8" s="277">
        <f t="shared" si="5"/>
        <v>5.076142131979695E-3</v>
      </c>
      <c r="AA8" s="277">
        <f t="shared" si="5"/>
        <v>5.076142131979695E-3</v>
      </c>
      <c r="AB8" s="277">
        <f t="shared" si="5"/>
        <v>5.076142131979695E-3</v>
      </c>
      <c r="AC8" s="277">
        <f t="shared" si="5"/>
        <v>5.076142131979695E-3</v>
      </c>
      <c r="AD8" s="277">
        <f t="shared" si="5"/>
        <v>5.076142131979695E-3</v>
      </c>
      <c r="AE8" s="277">
        <f t="shared" si="5"/>
        <v>5.076142131979695E-3</v>
      </c>
      <c r="AF8" s="277">
        <f t="shared" si="5"/>
        <v>5.076142131979695E-3</v>
      </c>
      <c r="AG8" s="277">
        <f t="shared" si="5"/>
        <v>5.076142131979695E-3</v>
      </c>
      <c r="AH8" s="277">
        <f t="shared" si="5"/>
        <v>5.076142131979695E-3</v>
      </c>
      <c r="AI8" s="277">
        <f t="shared" si="5"/>
        <v>5.076142131979695E-3</v>
      </c>
      <c r="AJ8" s="277">
        <f t="shared" si="5"/>
        <v>5.076142131979695E-3</v>
      </c>
      <c r="AK8" s="277">
        <f t="shared" si="5"/>
        <v>5.076142131979695E-3</v>
      </c>
      <c r="AL8" s="277">
        <f t="shared" si="5"/>
        <v>5.076142131979695E-3</v>
      </c>
      <c r="AM8" s="277">
        <f t="shared" si="5"/>
        <v>5.076142131979695E-3</v>
      </c>
      <c r="AN8" s="277">
        <f t="shared" si="5"/>
        <v>5.076142131979695E-3</v>
      </c>
      <c r="AO8" s="277">
        <f t="shared" si="5"/>
        <v>5.076142131979695E-3</v>
      </c>
      <c r="AP8" s="277">
        <f t="shared" si="5"/>
        <v>5.076142131979695E-3</v>
      </c>
      <c r="AQ8" s="277">
        <f t="shared" si="5"/>
        <v>5.076142131979695E-3</v>
      </c>
      <c r="AR8" s="277">
        <f t="shared" si="5"/>
        <v>5.076142131979695E-3</v>
      </c>
      <c r="AS8" s="277">
        <f t="shared" si="5"/>
        <v>5.076142131979695E-3</v>
      </c>
      <c r="AT8" s="277">
        <f t="shared" si="5"/>
        <v>5.076142131979695E-3</v>
      </c>
      <c r="AU8" s="277">
        <f t="shared" si="5"/>
        <v>5.076142131979695E-3</v>
      </c>
      <c r="AV8" s="277">
        <f t="shared" si="5"/>
        <v>5.076142131979695E-3</v>
      </c>
      <c r="AW8" s="277">
        <f t="shared" si="5"/>
        <v>5.076142131979695E-3</v>
      </c>
      <c r="AX8" s="277">
        <f t="shared" si="5"/>
        <v>5.076142131979695E-3</v>
      </c>
      <c r="AY8" s="277">
        <f t="shared" si="5"/>
        <v>5.076142131979695E-3</v>
      </c>
      <c r="AZ8" s="277">
        <f t="shared" si="5"/>
        <v>5.076142131979695E-3</v>
      </c>
      <c r="BA8" s="277">
        <f t="shared" si="5"/>
        <v>5.076142131979695E-3</v>
      </c>
      <c r="BB8" s="277">
        <f t="shared" si="5"/>
        <v>5.076142131979695E-3</v>
      </c>
      <c r="BC8" s="277">
        <f t="shared" si="5"/>
        <v>5.076142131979695E-3</v>
      </c>
      <c r="BD8" s="277">
        <f t="shared" si="5"/>
        <v>5.076142131979695E-3</v>
      </c>
      <c r="BE8" s="277">
        <f t="shared" si="5"/>
        <v>5.076142131979695E-3</v>
      </c>
      <c r="BF8" s="277">
        <f t="shared" si="5"/>
        <v>5.076142131979695E-3</v>
      </c>
      <c r="BG8" s="277">
        <f t="shared" si="5"/>
        <v>5.076142131979695E-3</v>
      </c>
      <c r="BH8" s="277">
        <f t="shared" si="5"/>
        <v>5.076142131979695E-3</v>
      </c>
      <c r="BI8" s="277">
        <f t="shared" si="5"/>
        <v>5.076142131979695E-3</v>
      </c>
      <c r="BJ8" s="277">
        <f t="shared" si="5"/>
        <v>5.076142131979695E-3</v>
      </c>
      <c r="BK8" s="277">
        <f t="shared" si="5"/>
        <v>5.076142131979695E-3</v>
      </c>
      <c r="BL8" s="277">
        <f t="shared" si="5"/>
        <v>5.076142131979695E-3</v>
      </c>
      <c r="BM8" s="277">
        <f t="shared" si="5"/>
        <v>5.076142131979695E-3</v>
      </c>
      <c r="BN8" s="277">
        <f t="shared" si="5"/>
        <v>5.076142131979695E-3</v>
      </c>
      <c r="BO8" s="277">
        <f t="shared" si="5"/>
        <v>5.076142131979695E-3</v>
      </c>
      <c r="BP8" s="277">
        <f t="shared" si="5"/>
        <v>5.076142131979695E-3</v>
      </c>
      <c r="BQ8" s="277">
        <f t="shared" si="5"/>
        <v>5.076142131979695E-3</v>
      </c>
      <c r="BR8" s="277">
        <f t="shared" si="6"/>
        <v>5.076142131979695E-3</v>
      </c>
      <c r="BS8" s="277">
        <f t="shared" si="6"/>
        <v>5.076142131979695E-3</v>
      </c>
      <c r="BT8" s="277">
        <f t="shared" si="6"/>
        <v>5.076142131979695E-3</v>
      </c>
      <c r="BU8" s="277">
        <f t="shared" si="6"/>
        <v>5.076142131979695E-3</v>
      </c>
      <c r="BV8" s="277">
        <f t="shared" si="6"/>
        <v>5.076142131979695E-3</v>
      </c>
      <c r="BW8" s="277">
        <f t="shared" si="6"/>
        <v>5.076142131979695E-3</v>
      </c>
      <c r="BX8" s="277">
        <f t="shared" si="6"/>
        <v>5.076142131979695E-3</v>
      </c>
      <c r="BY8" s="277">
        <f t="shared" si="6"/>
        <v>5.076142131979695E-3</v>
      </c>
      <c r="BZ8" s="277">
        <f t="shared" si="6"/>
        <v>5.076142131979695E-3</v>
      </c>
      <c r="CA8" s="277">
        <f t="shared" si="6"/>
        <v>5.076142131979695E-3</v>
      </c>
      <c r="CB8" s="277">
        <f t="shared" si="6"/>
        <v>5.076142131979695E-3</v>
      </c>
      <c r="CC8" s="277">
        <f t="shared" si="6"/>
        <v>5.076142131979695E-3</v>
      </c>
      <c r="CD8" s="277">
        <f t="shared" si="6"/>
        <v>5.076142131979695E-3</v>
      </c>
      <c r="CE8" s="277">
        <f t="shared" si="6"/>
        <v>5.076142131979695E-3</v>
      </c>
      <c r="CF8" s="277">
        <f t="shared" si="6"/>
        <v>5.076142131979695E-3</v>
      </c>
      <c r="CG8" s="277">
        <f t="shared" si="6"/>
        <v>5.076142131979695E-3</v>
      </c>
      <c r="CH8" s="277">
        <f t="shared" si="6"/>
        <v>5.076142131979695E-3</v>
      </c>
      <c r="CI8" s="277">
        <f t="shared" si="6"/>
        <v>5.076142131979695E-3</v>
      </c>
      <c r="CJ8" s="277">
        <f t="shared" si="6"/>
        <v>5.076142131979695E-3</v>
      </c>
      <c r="CK8" s="277">
        <f t="shared" si="6"/>
        <v>5.076142131979695E-3</v>
      </c>
      <c r="CL8" s="277">
        <f t="shared" si="6"/>
        <v>5.076142131979695E-3</v>
      </c>
      <c r="CM8" s="277">
        <f t="shared" si="6"/>
        <v>5.076142131979695E-3</v>
      </c>
      <c r="CN8" s="277">
        <f t="shared" si="6"/>
        <v>5.076142131979695E-3</v>
      </c>
      <c r="CO8" s="277">
        <f t="shared" si="6"/>
        <v>5.076142131979695E-3</v>
      </c>
      <c r="CP8" s="277">
        <f t="shared" si="6"/>
        <v>5.076142131979695E-3</v>
      </c>
      <c r="CQ8" s="277">
        <f t="shared" si="6"/>
        <v>5.076142131979695E-3</v>
      </c>
      <c r="CR8" s="277">
        <f t="shared" si="6"/>
        <v>5.076142131979695E-3</v>
      </c>
      <c r="CS8" s="277">
        <f t="shared" si="6"/>
        <v>5.076142131979695E-3</v>
      </c>
      <c r="CT8" s="277">
        <f t="shared" si="6"/>
        <v>5.076142131979695E-3</v>
      </c>
      <c r="CU8" s="277">
        <f t="shared" si="6"/>
        <v>5.076142131979695E-3</v>
      </c>
      <c r="CV8" s="277">
        <f t="shared" si="6"/>
        <v>5.076142131979695E-3</v>
      </c>
      <c r="CW8" s="277">
        <f t="shared" si="6"/>
        <v>5.076142131979695E-3</v>
      </c>
      <c r="CX8" s="277">
        <f t="shared" si="6"/>
        <v>5.076142131979695E-3</v>
      </c>
      <c r="CY8" s="277">
        <f t="shared" si="6"/>
        <v>5.076142131979695E-3</v>
      </c>
      <c r="CZ8" s="277">
        <f t="shared" si="6"/>
        <v>5.076142131979695E-3</v>
      </c>
      <c r="DA8" s="277">
        <f t="shared" si="6"/>
        <v>5.076142131979695E-3</v>
      </c>
      <c r="DB8" s="277">
        <f t="shared" si="6"/>
        <v>5.076142131979695E-3</v>
      </c>
      <c r="DC8" s="277">
        <f t="shared" si="6"/>
        <v>5.076142131979695E-3</v>
      </c>
      <c r="DD8" s="277">
        <f t="shared" si="6"/>
        <v>5.076142131979695E-3</v>
      </c>
      <c r="DE8" s="277">
        <f t="shared" si="6"/>
        <v>5.076142131979695E-3</v>
      </c>
      <c r="DF8" s="277">
        <f t="shared" si="6"/>
        <v>5.076142131979695E-3</v>
      </c>
      <c r="DG8" s="277">
        <f t="shared" si="6"/>
        <v>5.076142131979695E-3</v>
      </c>
      <c r="DH8" s="277">
        <f t="shared" si="6"/>
        <v>5.076142131979695E-3</v>
      </c>
      <c r="DI8" s="277">
        <f t="shared" si="6"/>
        <v>5.076142131979695E-3</v>
      </c>
      <c r="DJ8" s="277">
        <f t="shared" si="6"/>
        <v>5.076142131979695E-3</v>
      </c>
      <c r="DK8" s="277">
        <f t="shared" si="6"/>
        <v>5.076142131979695E-3</v>
      </c>
      <c r="DL8" s="277">
        <f t="shared" si="6"/>
        <v>5.076142131979695E-3</v>
      </c>
      <c r="DM8" s="277">
        <f t="shared" si="6"/>
        <v>5.076142131979695E-3</v>
      </c>
      <c r="DN8" s="277">
        <f t="shared" si="6"/>
        <v>5.076142131979695E-3</v>
      </c>
      <c r="DO8" s="277">
        <f t="shared" si="6"/>
        <v>5.076142131979695E-3</v>
      </c>
      <c r="DP8" s="277">
        <f t="shared" si="6"/>
        <v>5.076142131979695E-3</v>
      </c>
      <c r="DQ8" s="277">
        <f t="shared" si="6"/>
        <v>5.076142131979695E-3</v>
      </c>
      <c r="DR8" s="277">
        <f t="shared" si="6"/>
        <v>5.076142131979695E-3</v>
      </c>
      <c r="DS8" s="277">
        <f t="shared" si="6"/>
        <v>5.076142131979695E-3</v>
      </c>
      <c r="DT8" s="277">
        <f t="shared" si="6"/>
        <v>5.076142131979695E-3</v>
      </c>
      <c r="DU8" s="277">
        <f t="shared" si="6"/>
        <v>5.076142131979695E-3</v>
      </c>
      <c r="DV8" s="277">
        <f t="shared" si="6"/>
        <v>5.076142131979695E-3</v>
      </c>
      <c r="DW8" s="277">
        <f t="shared" si="6"/>
        <v>5.076142131979695E-3</v>
      </c>
      <c r="DX8" s="277">
        <f t="shared" si="6"/>
        <v>5.076142131979695E-3</v>
      </c>
      <c r="DY8" s="277">
        <f t="shared" si="6"/>
        <v>5.076142131979695E-3</v>
      </c>
      <c r="DZ8" s="277">
        <f t="shared" si="6"/>
        <v>5.076142131979695E-3</v>
      </c>
      <c r="EA8" s="277">
        <f t="shared" si="6"/>
        <v>5.076142131979695E-3</v>
      </c>
      <c r="EB8" s="277">
        <f t="shared" si="6"/>
        <v>5.076142131979695E-3</v>
      </c>
      <c r="EC8" s="277">
        <f t="shared" si="6"/>
        <v>5.076142131979695E-3</v>
      </c>
      <c r="ED8" s="277">
        <f t="shared" si="7"/>
        <v>5.076142131979695E-3</v>
      </c>
      <c r="EE8" s="277">
        <f t="shared" si="7"/>
        <v>5.076142131979695E-3</v>
      </c>
      <c r="EF8" s="277">
        <f t="shared" si="7"/>
        <v>5.076142131979695E-3</v>
      </c>
      <c r="EG8" s="277">
        <f t="shared" si="7"/>
        <v>5.076142131979695E-3</v>
      </c>
      <c r="EH8" s="277">
        <f t="shared" si="7"/>
        <v>5.076142131979695E-3</v>
      </c>
      <c r="EI8" s="277">
        <f t="shared" si="7"/>
        <v>5.076142131979695E-3</v>
      </c>
      <c r="EJ8" s="277">
        <f t="shared" si="7"/>
        <v>5.076142131979695E-3</v>
      </c>
      <c r="EK8" s="277">
        <f t="shared" si="7"/>
        <v>5.076142131979695E-3</v>
      </c>
      <c r="EL8" s="277">
        <f t="shared" si="7"/>
        <v>5.076142131979695E-3</v>
      </c>
      <c r="EM8" s="277">
        <f t="shared" si="7"/>
        <v>5.076142131979695E-3</v>
      </c>
      <c r="EN8" s="277">
        <f t="shared" si="7"/>
        <v>5.076142131979695E-3</v>
      </c>
      <c r="EO8" s="277">
        <f t="shared" si="7"/>
        <v>5.076142131979695E-3</v>
      </c>
      <c r="EP8" s="277">
        <f t="shared" si="7"/>
        <v>5.076142131979695E-3</v>
      </c>
      <c r="EQ8" s="277">
        <f t="shared" si="7"/>
        <v>5.076142131979695E-3</v>
      </c>
      <c r="ER8" s="277">
        <f t="shared" si="7"/>
        <v>5.076142131979695E-3</v>
      </c>
      <c r="ES8" s="277">
        <f t="shared" si="7"/>
        <v>5.076142131979695E-3</v>
      </c>
      <c r="ET8" s="277">
        <f t="shared" si="7"/>
        <v>5.076142131979695E-3</v>
      </c>
      <c r="EU8" s="277">
        <f t="shared" si="7"/>
        <v>5.076142131979695E-3</v>
      </c>
      <c r="EV8" s="277">
        <f t="shared" si="7"/>
        <v>5.076142131979695E-3</v>
      </c>
      <c r="EW8" s="277">
        <f t="shared" si="7"/>
        <v>5.076142131979695E-3</v>
      </c>
      <c r="EX8" s="277">
        <f t="shared" si="7"/>
        <v>5.076142131979695E-3</v>
      </c>
      <c r="EY8" s="277">
        <f t="shared" si="7"/>
        <v>5.076142131979695E-3</v>
      </c>
      <c r="EZ8" s="277">
        <f t="shared" si="7"/>
        <v>5.076142131979695E-3</v>
      </c>
      <c r="FA8" s="277">
        <f t="shared" si="7"/>
        <v>5.076142131979695E-3</v>
      </c>
      <c r="FB8" s="277">
        <f t="shared" si="7"/>
        <v>5.076142131979695E-3</v>
      </c>
      <c r="FC8" s="277">
        <f t="shared" si="7"/>
        <v>5.076142131979695E-3</v>
      </c>
      <c r="FD8" s="277">
        <f t="shared" si="7"/>
        <v>5.076142131979695E-3</v>
      </c>
      <c r="FE8" s="277">
        <f t="shared" si="7"/>
        <v>5.076142131979695E-3</v>
      </c>
      <c r="FF8" s="277">
        <f t="shared" si="7"/>
        <v>5.076142131979695E-3</v>
      </c>
      <c r="FG8" s="277">
        <f t="shared" si="7"/>
        <v>5.076142131979695E-3</v>
      </c>
      <c r="FH8" s="277">
        <f t="shared" si="7"/>
        <v>5.076142131979695E-3</v>
      </c>
      <c r="FI8" s="277">
        <f t="shared" si="7"/>
        <v>5.076142131979695E-3</v>
      </c>
      <c r="FJ8" s="277">
        <f t="shared" si="7"/>
        <v>5.076142131979695E-3</v>
      </c>
      <c r="FK8" s="277">
        <f t="shared" si="7"/>
        <v>5.076142131979695E-3</v>
      </c>
      <c r="FL8" s="277">
        <f t="shared" si="7"/>
        <v>5.076142131979695E-3</v>
      </c>
      <c r="FM8" s="277">
        <f t="shared" si="7"/>
        <v>5.076142131979695E-3</v>
      </c>
      <c r="FN8" s="277">
        <f t="shared" si="7"/>
        <v>5.076142131979695E-3</v>
      </c>
      <c r="FO8" s="277">
        <f t="shared" si="7"/>
        <v>5.076142131979695E-3</v>
      </c>
      <c r="FP8" s="277">
        <f t="shared" si="7"/>
        <v>5.076142131979695E-3</v>
      </c>
      <c r="FQ8" s="277">
        <f t="shared" si="7"/>
        <v>5.076142131979695E-3</v>
      </c>
      <c r="FR8" s="277">
        <f t="shared" si="7"/>
        <v>5.076142131979695E-3</v>
      </c>
      <c r="FS8" s="277">
        <f t="shared" si="7"/>
        <v>5.076142131979695E-3</v>
      </c>
      <c r="FT8" s="277">
        <f t="shared" si="7"/>
        <v>5.076142131979695E-3</v>
      </c>
      <c r="FU8" s="277">
        <f t="shared" si="7"/>
        <v>5.076142131979695E-3</v>
      </c>
      <c r="FV8" s="277">
        <f t="shared" si="7"/>
        <v>5.076142131979695E-3</v>
      </c>
      <c r="FW8" s="277">
        <f t="shared" si="7"/>
        <v>5.076142131979695E-3</v>
      </c>
      <c r="FX8" s="277">
        <f t="shared" si="7"/>
        <v>5.076142131979695E-3</v>
      </c>
      <c r="FY8" s="277">
        <f t="shared" si="7"/>
        <v>5.076142131979695E-3</v>
      </c>
      <c r="FZ8" s="277">
        <f t="shared" si="7"/>
        <v>5.076142131979695E-3</v>
      </c>
      <c r="GA8" s="277">
        <f t="shared" si="7"/>
        <v>5.076142131979695E-3</v>
      </c>
      <c r="GB8" s="277">
        <f t="shared" si="7"/>
        <v>5.076142131979695E-3</v>
      </c>
      <c r="GC8" s="277">
        <f t="shared" si="7"/>
        <v>5.076142131979695E-3</v>
      </c>
      <c r="GD8" s="277">
        <f t="shared" si="7"/>
        <v>5.076142131979695E-3</v>
      </c>
      <c r="GE8" s="277">
        <f t="shared" si="7"/>
        <v>5.076142131979695E-3</v>
      </c>
      <c r="GF8" s="277">
        <f t="shared" si="7"/>
        <v>5.076142131979695E-3</v>
      </c>
      <c r="GG8" s="277">
        <f t="shared" si="7"/>
        <v>5.076142131979695E-3</v>
      </c>
      <c r="GH8" s="277">
        <f t="shared" si="7"/>
        <v>5.076142131979695E-3</v>
      </c>
      <c r="GI8" s="277">
        <f t="shared" si="7"/>
        <v>5.076142131979695E-3</v>
      </c>
      <c r="GJ8" s="277">
        <f t="shared" si="7"/>
        <v>5.076142131979695E-3</v>
      </c>
      <c r="GK8" s="277">
        <f t="shared" si="7"/>
        <v>5.076142131979695E-3</v>
      </c>
      <c r="GL8" s="277">
        <f t="shared" si="7"/>
        <v>5.076142131979695E-3</v>
      </c>
      <c r="GM8" s="277">
        <f t="shared" si="7"/>
        <v>5.076142131979695E-3</v>
      </c>
      <c r="GN8" s="277">
        <f t="shared" si="7"/>
        <v>5.076142131979695E-3</v>
      </c>
      <c r="GO8" s="277">
        <f t="shared" si="7"/>
        <v>5.076142131979695E-3</v>
      </c>
      <c r="GP8" s="277">
        <f t="shared" si="3"/>
        <v>5.076142131979695E-3</v>
      </c>
      <c r="GQ8" s="277">
        <f t="shared" si="3"/>
        <v>5.076142131979695E-3</v>
      </c>
      <c r="GR8" s="277">
        <f t="shared" si="3"/>
        <v>5.076142131979695E-3</v>
      </c>
      <c r="GS8" s="277">
        <f t="shared" si="3"/>
        <v>5.076142131979695E-3</v>
      </c>
    </row>
    <row r="9" spans="1:201" x14ac:dyDescent="0.35">
      <c r="A9" s="33" t="str">
        <f>'[2]Input LH Schedule'!A9&amp;" "&amp;'[2]Input LH Schedule'!E9</f>
        <v xml:space="preserve"> </v>
      </c>
      <c r="B9" s="33" t="str">
        <f>'[2]Input LH Schedule'!Z9&amp;" "&amp;'[2]Input LH Schedule'!AD9</f>
        <v xml:space="preserve"> </v>
      </c>
      <c r="C9" s="33" t="str">
        <f t="array" ref="C9">IFERROR(INDEX($B$4:$B$226, MATCH(0,INDEX(COUNTIF($C$3:C8, $B$4:$B$226)+(COUNTIF($B$4:$B$226, $B$4:$B$226)&lt;&gt;1),0,0), 0)), "")</f>
        <v/>
      </c>
      <c r="D9" s="276" t="s">
        <v>313</v>
      </c>
      <c r="E9" s="277">
        <f t="shared" si="4"/>
        <v>5.076142131979695E-3</v>
      </c>
      <c r="F9" s="277">
        <f t="shared" si="5"/>
        <v>5.076142131979695E-3</v>
      </c>
      <c r="G9" s="277">
        <f t="shared" si="5"/>
        <v>5.076142131979695E-3</v>
      </c>
      <c r="H9" s="277">
        <f t="shared" si="5"/>
        <v>5.076142131979695E-3</v>
      </c>
      <c r="I9" s="277">
        <f t="shared" si="5"/>
        <v>5.076142131979695E-3</v>
      </c>
      <c r="J9" s="277">
        <f t="shared" si="5"/>
        <v>5.076142131979695E-3</v>
      </c>
      <c r="K9" s="277">
        <f t="shared" si="5"/>
        <v>5.076142131979695E-3</v>
      </c>
      <c r="L9" s="277">
        <f t="shared" si="5"/>
        <v>5.076142131979695E-3</v>
      </c>
      <c r="M9" s="277">
        <f t="shared" si="5"/>
        <v>5.076142131979695E-3</v>
      </c>
      <c r="N9" s="277">
        <f t="shared" si="5"/>
        <v>5.076142131979695E-3</v>
      </c>
      <c r="O9" s="277">
        <f t="shared" si="5"/>
        <v>5.076142131979695E-3</v>
      </c>
      <c r="P9" s="277">
        <f t="shared" si="5"/>
        <v>5.076142131979695E-3</v>
      </c>
      <c r="Q9" s="277">
        <f t="shared" si="5"/>
        <v>5.076142131979695E-3</v>
      </c>
      <c r="R9" s="277">
        <f t="shared" si="5"/>
        <v>5.076142131979695E-3</v>
      </c>
      <c r="S9" s="277">
        <f t="shared" si="5"/>
        <v>5.076142131979695E-3</v>
      </c>
      <c r="T9" s="277">
        <f t="shared" si="5"/>
        <v>5.076142131979695E-3</v>
      </c>
      <c r="U9" s="277">
        <f t="shared" si="5"/>
        <v>5.076142131979695E-3</v>
      </c>
      <c r="V9" s="277">
        <f t="shared" si="5"/>
        <v>5.076142131979695E-3</v>
      </c>
      <c r="W9" s="277">
        <f t="shared" si="5"/>
        <v>5.076142131979695E-3</v>
      </c>
      <c r="X9" s="277">
        <f t="shared" si="5"/>
        <v>5.076142131979695E-3</v>
      </c>
      <c r="Y9" s="277">
        <f t="shared" si="5"/>
        <v>5.076142131979695E-3</v>
      </c>
      <c r="Z9" s="277">
        <f t="shared" si="5"/>
        <v>5.076142131979695E-3</v>
      </c>
      <c r="AA9" s="277">
        <f t="shared" si="5"/>
        <v>5.076142131979695E-3</v>
      </c>
      <c r="AB9" s="277">
        <f t="shared" si="5"/>
        <v>5.076142131979695E-3</v>
      </c>
      <c r="AC9" s="277">
        <f t="shared" si="5"/>
        <v>5.076142131979695E-3</v>
      </c>
      <c r="AD9" s="277">
        <f t="shared" si="5"/>
        <v>5.076142131979695E-3</v>
      </c>
      <c r="AE9" s="277">
        <f t="shared" si="5"/>
        <v>5.076142131979695E-3</v>
      </c>
      <c r="AF9" s="277">
        <f t="shared" si="5"/>
        <v>5.076142131979695E-3</v>
      </c>
      <c r="AG9" s="277">
        <f t="shared" si="5"/>
        <v>5.076142131979695E-3</v>
      </c>
      <c r="AH9" s="277">
        <f t="shared" si="5"/>
        <v>5.076142131979695E-3</v>
      </c>
      <c r="AI9" s="277">
        <f t="shared" si="5"/>
        <v>5.076142131979695E-3</v>
      </c>
      <c r="AJ9" s="277">
        <f t="shared" si="5"/>
        <v>5.076142131979695E-3</v>
      </c>
      <c r="AK9" s="277">
        <f t="shared" si="5"/>
        <v>5.076142131979695E-3</v>
      </c>
      <c r="AL9" s="277">
        <f t="shared" si="5"/>
        <v>5.076142131979695E-3</v>
      </c>
      <c r="AM9" s="277">
        <f t="shared" si="5"/>
        <v>5.076142131979695E-3</v>
      </c>
      <c r="AN9" s="277">
        <f t="shared" si="5"/>
        <v>5.076142131979695E-3</v>
      </c>
      <c r="AO9" s="277">
        <f t="shared" si="5"/>
        <v>5.076142131979695E-3</v>
      </c>
      <c r="AP9" s="277">
        <f t="shared" si="5"/>
        <v>5.076142131979695E-3</v>
      </c>
      <c r="AQ9" s="277">
        <f t="shared" si="5"/>
        <v>5.076142131979695E-3</v>
      </c>
      <c r="AR9" s="277">
        <f t="shared" si="5"/>
        <v>5.076142131979695E-3</v>
      </c>
      <c r="AS9" s="277">
        <f t="shared" si="5"/>
        <v>5.076142131979695E-3</v>
      </c>
      <c r="AT9" s="277">
        <f t="shared" si="5"/>
        <v>5.076142131979695E-3</v>
      </c>
      <c r="AU9" s="277">
        <f t="shared" si="5"/>
        <v>5.076142131979695E-3</v>
      </c>
      <c r="AV9" s="277">
        <f t="shared" si="5"/>
        <v>5.076142131979695E-3</v>
      </c>
      <c r="AW9" s="277">
        <f t="shared" si="5"/>
        <v>5.076142131979695E-3</v>
      </c>
      <c r="AX9" s="277">
        <f t="shared" si="5"/>
        <v>5.076142131979695E-3</v>
      </c>
      <c r="AY9" s="277">
        <f t="shared" si="5"/>
        <v>5.076142131979695E-3</v>
      </c>
      <c r="AZ9" s="277">
        <f t="shared" si="5"/>
        <v>5.076142131979695E-3</v>
      </c>
      <c r="BA9" s="277">
        <f t="shared" si="5"/>
        <v>5.076142131979695E-3</v>
      </c>
      <c r="BB9" s="277">
        <f t="shared" si="5"/>
        <v>5.076142131979695E-3</v>
      </c>
      <c r="BC9" s="277">
        <f t="shared" si="5"/>
        <v>5.076142131979695E-3</v>
      </c>
      <c r="BD9" s="277">
        <f t="shared" si="5"/>
        <v>5.076142131979695E-3</v>
      </c>
      <c r="BE9" s="277">
        <f t="shared" si="5"/>
        <v>5.076142131979695E-3</v>
      </c>
      <c r="BF9" s="277">
        <f t="shared" si="5"/>
        <v>5.076142131979695E-3</v>
      </c>
      <c r="BG9" s="277">
        <f t="shared" si="5"/>
        <v>5.076142131979695E-3</v>
      </c>
      <c r="BH9" s="277">
        <f t="shared" si="5"/>
        <v>5.076142131979695E-3</v>
      </c>
      <c r="BI9" s="277">
        <f t="shared" si="5"/>
        <v>5.076142131979695E-3</v>
      </c>
      <c r="BJ9" s="277">
        <f t="shared" si="5"/>
        <v>5.076142131979695E-3</v>
      </c>
      <c r="BK9" s="277">
        <f t="shared" si="5"/>
        <v>5.076142131979695E-3</v>
      </c>
      <c r="BL9" s="277">
        <f t="shared" si="5"/>
        <v>5.076142131979695E-3</v>
      </c>
      <c r="BM9" s="277">
        <f t="shared" si="5"/>
        <v>5.076142131979695E-3</v>
      </c>
      <c r="BN9" s="277">
        <f t="shared" si="5"/>
        <v>5.076142131979695E-3</v>
      </c>
      <c r="BO9" s="277">
        <f t="shared" si="5"/>
        <v>5.076142131979695E-3</v>
      </c>
      <c r="BP9" s="277">
        <f t="shared" si="5"/>
        <v>5.076142131979695E-3</v>
      </c>
      <c r="BQ9" s="277">
        <f t="shared" si="5"/>
        <v>5.076142131979695E-3</v>
      </c>
      <c r="BR9" s="277">
        <f t="shared" si="6"/>
        <v>5.076142131979695E-3</v>
      </c>
      <c r="BS9" s="277">
        <f t="shared" si="6"/>
        <v>5.076142131979695E-3</v>
      </c>
      <c r="BT9" s="277">
        <f t="shared" si="6"/>
        <v>5.076142131979695E-3</v>
      </c>
      <c r="BU9" s="277">
        <f t="shared" si="6"/>
        <v>5.076142131979695E-3</v>
      </c>
      <c r="BV9" s="277">
        <f t="shared" si="6"/>
        <v>5.076142131979695E-3</v>
      </c>
      <c r="BW9" s="277">
        <f t="shared" si="6"/>
        <v>5.076142131979695E-3</v>
      </c>
      <c r="BX9" s="277">
        <f t="shared" si="6"/>
        <v>5.076142131979695E-3</v>
      </c>
      <c r="BY9" s="277">
        <f t="shared" si="6"/>
        <v>5.076142131979695E-3</v>
      </c>
      <c r="BZ9" s="277">
        <f t="shared" si="6"/>
        <v>5.076142131979695E-3</v>
      </c>
      <c r="CA9" s="277">
        <f t="shared" si="6"/>
        <v>5.076142131979695E-3</v>
      </c>
      <c r="CB9" s="277">
        <f t="shared" si="6"/>
        <v>5.076142131979695E-3</v>
      </c>
      <c r="CC9" s="277">
        <f t="shared" si="6"/>
        <v>5.076142131979695E-3</v>
      </c>
      <c r="CD9" s="277">
        <f t="shared" si="6"/>
        <v>5.076142131979695E-3</v>
      </c>
      <c r="CE9" s="277">
        <f t="shared" si="6"/>
        <v>5.076142131979695E-3</v>
      </c>
      <c r="CF9" s="277">
        <f t="shared" si="6"/>
        <v>5.076142131979695E-3</v>
      </c>
      <c r="CG9" s="277">
        <f t="shared" si="6"/>
        <v>5.076142131979695E-3</v>
      </c>
      <c r="CH9" s="277">
        <f t="shared" si="6"/>
        <v>5.076142131979695E-3</v>
      </c>
      <c r="CI9" s="277">
        <f t="shared" si="6"/>
        <v>5.076142131979695E-3</v>
      </c>
      <c r="CJ9" s="277">
        <f t="shared" si="6"/>
        <v>5.076142131979695E-3</v>
      </c>
      <c r="CK9" s="277">
        <f t="shared" si="6"/>
        <v>5.076142131979695E-3</v>
      </c>
      <c r="CL9" s="277">
        <f t="shared" si="6"/>
        <v>5.076142131979695E-3</v>
      </c>
      <c r="CM9" s="277">
        <f t="shared" si="6"/>
        <v>5.076142131979695E-3</v>
      </c>
      <c r="CN9" s="277">
        <f t="shared" si="6"/>
        <v>5.076142131979695E-3</v>
      </c>
      <c r="CO9" s="277">
        <f t="shared" si="6"/>
        <v>5.076142131979695E-3</v>
      </c>
      <c r="CP9" s="277">
        <f t="shared" si="6"/>
        <v>5.076142131979695E-3</v>
      </c>
      <c r="CQ9" s="277">
        <f t="shared" si="6"/>
        <v>5.076142131979695E-3</v>
      </c>
      <c r="CR9" s="277">
        <f t="shared" si="6"/>
        <v>5.076142131979695E-3</v>
      </c>
      <c r="CS9" s="277">
        <f t="shared" si="6"/>
        <v>5.076142131979695E-3</v>
      </c>
      <c r="CT9" s="277">
        <f t="shared" si="6"/>
        <v>5.076142131979695E-3</v>
      </c>
      <c r="CU9" s="277">
        <f t="shared" si="6"/>
        <v>5.076142131979695E-3</v>
      </c>
      <c r="CV9" s="277">
        <f t="shared" si="6"/>
        <v>5.076142131979695E-3</v>
      </c>
      <c r="CW9" s="277">
        <f t="shared" si="6"/>
        <v>5.076142131979695E-3</v>
      </c>
      <c r="CX9" s="277">
        <f t="shared" si="6"/>
        <v>5.076142131979695E-3</v>
      </c>
      <c r="CY9" s="277">
        <f t="shared" si="6"/>
        <v>5.076142131979695E-3</v>
      </c>
      <c r="CZ9" s="277">
        <f t="shared" si="6"/>
        <v>5.076142131979695E-3</v>
      </c>
      <c r="DA9" s="277">
        <f t="shared" si="6"/>
        <v>5.076142131979695E-3</v>
      </c>
      <c r="DB9" s="277">
        <f t="shared" si="6"/>
        <v>5.076142131979695E-3</v>
      </c>
      <c r="DC9" s="277">
        <f t="shared" si="6"/>
        <v>5.076142131979695E-3</v>
      </c>
      <c r="DD9" s="277">
        <f t="shared" si="6"/>
        <v>5.076142131979695E-3</v>
      </c>
      <c r="DE9" s="277">
        <f t="shared" si="6"/>
        <v>5.076142131979695E-3</v>
      </c>
      <c r="DF9" s="277">
        <f t="shared" si="6"/>
        <v>5.076142131979695E-3</v>
      </c>
      <c r="DG9" s="277">
        <f t="shared" si="6"/>
        <v>5.076142131979695E-3</v>
      </c>
      <c r="DH9" s="277">
        <f t="shared" si="6"/>
        <v>5.076142131979695E-3</v>
      </c>
      <c r="DI9" s="277">
        <f t="shared" si="6"/>
        <v>5.076142131979695E-3</v>
      </c>
      <c r="DJ9" s="277">
        <f t="shared" si="6"/>
        <v>5.076142131979695E-3</v>
      </c>
      <c r="DK9" s="277">
        <f t="shared" si="6"/>
        <v>5.076142131979695E-3</v>
      </c>
      <c r="DL9" s="277">
        <f t="shared" si="6"/>
        <v>5.076142131979695E-3</v>
      </c>
      <c r="DM9" s="277">
        <f t="shared" si="6"/>
        <v>5.076142131979695E-3</v>
      </c>
      <c r="DN9" s="277">
        <f t="shared" si="6"/>
        <v>5.076142131979695E-3</v>
      </c>
      <c r="DO9" s="277">
        <f t="shared" si="6"/>
        <v>5.076142131979695E-3</v>
      </c>
      <c r="DP9" s="277">
        <f t="shared" si="6"/>
        <v>5.076142131979695E-3</v>
      </c>
      <c r="DQ9" s="277">
        <f t="shared" si="6"/>
        <v>5.076142131979695E-3</v>
      </c>
      <c r="DR9" s="277">
        <f t="shared" si="6"/>
        <v>5.076142131979695E-3</v>
      </c>
      <c r="DS9" s="277">
        <f t="shared" si="6"/>
        <v>5.076142131979695E-3</v>
      </c>
      <c r="DT9" s="277">
        <f t="shared" si="6"/>
        <v>5.076142131979695E-3</v>
      </c>
      <c r="DU9" s="277">
        <f t="shared" si="6"/>
        <v>5.076142131979695E-3</v>
      </c>
      <c r="DV9" s="277">
        <f t="shared" si="6"/>
        <v>5.076142131979695E-3</v>
      </c>
      <c r="DW9" s="277">
        <f t="shared" si="6"/>
        <v>5.076142131979695E-3</v>
      </c>
      <c r="DX9" s="277">
        <f t="shared" si="6"/>
        <v>5.076142131979695E-3</v>
      </c>
      <c r="DY9" s="277">
        <f t="shared" si="6"/>
        <v>5.076142131979695E-3</v>
      </c>
      <c r="DZ9" s="277">
        <f t="shared" si="6"/>
        <v>5.076142131979695E-3</v>
      </c>
      <c r="EA9" s="277">
        <f t="shared" si="6"/>
        <v>5.076142131979695E-3</v>
      </c>
      <c r="EB9" s="277">
        <f t="shared" si="6"/>
        <v>5.076142131979695E-3</v>
      </c>
      <c r="EC9" s="277">
        <f t="shared" si="6"/>
        <v>5.076142131979695E-3</v>
      </c>
      <c r="ED9" s="277">
        <f t="shared" si="7"/>
        <v>5.076142131979695E-3</v>
      </c>
      <c r="EE9" s="277">
        <f t="shared" si="7"/>
        <v>5.076142131979695E-3</v>
      </c>
      <c r="EF9" s="277">
        <f t="shared" si="7"/>
        <v>5.076142131979695E-3</v>
      </c>
      <c r="EG9" s="277">
        <f t="shared" si="7"/>
        <v>5.076142131979695E-3</v>
      </c>
      <c r="EH9" s="277">
        <f t="shared" si="7"/>
        <v>5.076142131979695E-3</v>
      </c>
      <c r="EI9" s="277">
        <f t="shared" si="7"/>
        <v>5.076142131979695E-3</v>
      </c>
      <c r="EJ9" s="277">
        <f t="shared" si="7"/>
        <v>5.076142131979695E-3</v>
      </c>
      <c r="EK9" s="277">
        <f t="shared" si="7"/>
        <v>5.076142131979695E-3</v>
      </c>
      <c r="EL9" s="277">
        <f t="shared" si="7"/>
        <v>5.076142131979695E-3</v>
      </c>
      <c r="EM9" s="277">
        <f t="shared" si="7"/>
        <v>5.076142131979695E-3</v>
      </c>
      <c r="EN9" s="277">
        <f t="shared" si="7"/>
        <v>5.076142131979695E-3</v>
      </c>
      <c r="EO9" s="277">
        <f t="shared" si="7"/>
        <v>5.076142131979695E-3</v>
      </c>
      <c r="EP9" s="277">
        <f t="shared" si="7"/>
        <v>5.076142131979695E-3</v>
      </c>
      <c r="EQ9" s="277">
        <f t="shared" si="7"/>
        <v>5.076142131979695E-3</v>
      </c>
      <c r="ER9" s="277">
        <f t="shared" si="7"/>
        <v>5.076142131979695E-3</v>
      </c>
      <c r="ES9" s="277">
        <f t="shared" si="7"/>
        <v>5.076142131979695E-3</v>
      </c>
      <c r="ET9" s="277">
        <f t="shared" si="7"/>
        <v>5.076142131979695E-3</v>
      </c>
      <c r="EU9" s="277">
        <f t="shared" si="7"/>
        <v>5.076142131979695E-3</v>
      </c>
      <c r="EV9" s="277">
        <f t="shared" si="7"/>
        <v>5.076142131979695E-3</v>
      </c>
      <c r="EW9" s="277">
        <f t="shared" si="7"/>
        <v>5.076142131979695E-3</v>
      </c>
      <c r="EX9" s="277">
        <f t="shared" si="7"/>
        <v>5.076142131979695E-3</v>
      </c>
      <c r="EY9" s="277">
        <f t="shared" si="7"/>
        <v>5.076142131979695E-3</v>
      </c>
      <c r="EZ9" s="277">
        <f t="shared" si="7"/>
        <v>5.076142131979695E-3</v>
      </c>
      <c r="FA9" s="277">
        <f t="shared" si="7"/>
        <v>5.076142131979695E-3</v>
      </c>
      <c r="FB9" s="277">
        <f t="shared" si="7"/>
        <v>5.076142131979695E-3</v>
      </c>
      <c r="FC9" s="277">
        <f t="shared" si="7"/>
        <v>5.076142131979695E-3</v>
      </c>
      <c r="FD9" s="277">
        <f t="shared" si="7"/>
        <v>5.076142131979695E-3</v>
      </c>
      <c r="FE9" s="277">
        <f t="shared" si="7"/>
        <v>5.076142131979695E-3</v>
      </c>
      <c r="FF9" s="277">
        <f t="shared" si="7"/>
        <v>5.076142131979695E-3</v>
      </c>
      <c r="FG9" s="277">
        <f t="shared" si="7"/>
        <v>5.076142131979695E-3</v>
      </c>
      <c r="FH9" s="277">
        <f t="shared" si="7"/>
        <v>5.076142131979695E-3</v>
      </c>
      <c r="FI9" s="277">
        <f t="shared" si="7"/>
        <v>5.076142131979695E-3</v>
      </c>
      <c r="FJ9" s="277">
        <f t="shared" si="7"/>
        <v>5.076142131979695E-3</v>
      </c>
      <c r="FK9" s="277">
        <f t="shared" si="7"/>
        <v>5.076142131979695E-3</v>
      </c>
      <c r="FL9" s="277">
        <f t="shared" si="7"/>
        <v>5.076142131979695E-3</v>
      </c>
      <c r="FM9" s="277">
        <f t="shared" si="7"/>
        <v>5.076142131979695E-3</v>
      </c>
      <c r="FN9" s="277">
        <f t="shared" si="7"/>
        <v>5.076142131979695E-3</v>
      </c>
      <c r="FO9" s="277">
        <f t="shared" si="7"/>
        <v>5.076142131979695E-3</v>
      </c>
      <c r="FP9" s="277">
        <f t="shared" si="7"/>
        <v>5.076142131979695E-3</v>
      </c>
      <c r="FQ9" s="277">
        <f t="shared" si="7"/>
        <v>5.076142131979695E-3</v>
      </c>
      <c r="FR9" s="277">
        <f t="shared" si="7"/>
        <v>5.076142131979695E-3</v>
      </c>
      <c r="FS9" s="277">
        <f t="shared" si="7"/>
        <v>5.076142131979695E-3</v>
      </c>
      <c r="FT9" s="277">
        <f t="shared" si="7"/>
        <v>5.076142131979695E-3</v>
      </c>
      <c r="FU9" s="277">
        <f t="shared" si="7"/>
        <v>5.076142131979695E-3</v>
      </c>
      <c r="FV9" s="277">
        <f t="shared" si="7"/>
        <v>5.076142131979695E-3</v>
      </c>
      <c r="FW9" s="277">
        <f t="shared" si="7"/>
        <v>5.076142131979695E-3</v>
      </c>
      <c r="FX9" s="277">
        <f t="shared" si="7"/>
        <v>5.076142131979695E-3</v>
      </c>
      <c r="FY9" s="277">
        <f t="shared" si="7"/>
        <v>5.076142131979695E-3</v>
      </c>
      <c r="FZ9" s="277">
        <f t="shared" si="7"/>
        <v>5.076142131979695E-3</v>
      </c>
      <c r="GA9" s="277">
        <f t="shared" si="7"/>
        <v>5.076142131979695E-3</v>
      </c>
      <c r="GB9" s="277">
        <f t="shared" si="7"/>
        <v>5.076142131979695E-3</v>
      </c>
      <c r="GC9" s="277">
        <f t="shared" si="7"/>
        <v>5.076142131979695E-3</v>
      </c>
      <c r="GD9" s="277">
        <f t="shared" si="7"/>
        <v>5.076142131979695E-3</v>
      </c>
      <c r="GE9" s="277">
        <f t="shared" si="7"/>
        <v>5.076142131979695E-3</v>
      </c>
      <c r="GF9" s="277">
        <f t="shared" si="7"/>
        <v>5.076142131979695E-3</v>
      </c>
      <c r="GG9" s="277">
        <f t="shared" si="7"/>
        <v>5.076142131979695E-3</v>
      </c>
      <c r="GH9" s="277">
        <f t="shared" si="7"/>
        <v>5.076142131979695E-3</v>
      </c>
      <c r="GI9" s="277">
        <f t="shared" si="7"/>
        <v>5.076142131979695E-3</v>
      </c>
      <c r="GJ9" s="277">
        <f t="shared" si="7"/>
        <v>5.076142131979695E-3</v>
      </c>
      <c r="GK9" s="277">
        <f t="shared" si="7"/>
        <v>5.076142131979695E-3</v>
      </c>
      <c r="GL9" s="277">
        <f t="shared" si="7"/>
        <v>5.076142131979695E-3</v>
      </c>
      <c r="GM9" s="277">
        <f t="shared" si="7"/>
        <v>5.076142131979695E-3</v>
      </c>
      <c r="GN9" s="277">
        <f t="shared" si="7"/>
        <v>5.076142131979695E-3</v>
      </c>
      <c r="GO9" s="277">
        <f t="shared" si="7"/>
        <v>5.076142131979695E-3</v>
      </c>
      <c r="GP9" s="277">
        <f t="shared" si="3"/>
        <v>5.076142131979695E-3</v>
      </c>
      <c r="GQ9" s="277">
        <f t="shared" si="3"/>
        <v>5.076142131979695E-3</v>
      </c>
      <c r="GR9" s="277">
        <f t="shared" si="3"/>
        <v>5.076142131979695E-3</v>
      </c>
      <c r="GS9" s="277">
        <f t="shared" si="3"/>
        <v>5.076142131979695E-3</v>
      </c>
    </row>
    <row r="10" spans="1:201" x14ac:dyDescent="0.35">
      <c r="A10" s="33" t="str">
        <f>'[2]Input LH Schedule'!A10&amp;" "&amp;'[2]Input LH Schedule'!E10</f>
        <v xml:space="preserve"> </v>
      </c>
      <c r="B10" s="33" t="str">
        <f>'[2]Input LH Schedule'!Z10&amp;" "&amp;'[2]Input LH Schedule'!AD10</f>
        <v xml:space="preserve"> </v>
      </c>
      <c r="C10" s="33" t="str">
        <f t="array" ref="C10">IFERROR(INDEX($B$4:$B$226, MATCH(0,INDEX(COUNTIF($C$3:C9, $B$4:$B$226)+(COUNTIF($B$4:$B$226, $B$4:$B$226)&lt;&gt;1),0,0), 0)), "")</f>
        <v/>
      </c>
      <c r="D10" s="276" t="s">
        <v>314</v>
      </c>
      <c r="E10" s="277">
        <f t="shared" si="4"/>
        <v>5.076142131979695E-3</v>
      </c>
      <c r="F10" s="277">
        <f t="shared" si="5"/>
        <v>5.076142131979695E-3</v>
      </c>
      <c r="G10" s="277">
        <f t="shared" si="5"/>
        <v>5.076142131979695E-3</v>
      </c>
      <c r="H10" s="277">
        <f t="shared" si="5"/>
        <v>5.076142131979695E-3</v>
      </c>
      <c r="I10" s="277">
        <f t="shared" si="5"/>
        <v>5.076142131979695E-3</v>
      </c>
      <c r="J10" s="277">
        <f t="shared" si="5"/>
        <v>5.076142131979695E-3</v>
      </c>
      <c r="K10" s="277">
        <f t="shared" si="5"/>
        <v>5.076142131979695E-3</v>
      </c>
      <c r="L10" s="277">
        <f t="shared" si="5"/>
        <v>5.076142131979695E-3</v>
      </c>
      <c r="M10" s="277">
        <f t="shared" si="5"/>
        <v>5.076142131979695E-3</v>
      </c>
      <c r="N10" s="277">
        <f t="shared" si="5"/>
        <v>5.076142131979695E-3</v>
      </c>
      <c r="O10" s="277">
        <f t="shared" si="5"/>
        <v>5.076142131979695E-3</v>
      </c>
      <c r="P10" s="277">
        <f t="shared" si="5"/>
        <v>5.076142131979695E-3</v>
      </c>
      <c r="Q10" s="277">
        <f t="shared" si="5"/>
        <v>5.076142131979695E-3</v>
      </c>
      <c r="R10" s="277">
        <f t="shared" si="5"/>
        <v>5.076142131979695E-3</v>
      </c>
      <c r="S10" s="277">
        <f t="shared" si="5"/>
        <v>5.076142131979695E-3</v>
      </c>
      <c r="T10" s="277">
        <f t="shared" si="5"/>
        <v>5.076142131979695E-3</v>
      </c>
      <c r="U10" s="277">
        <f t="shared" si="5"/>
        <v>5.076142131979695E-3</v>
      </c>
      <c r="V10" s="277">
        <f t="shared" si="5"/>
        <v>5.076142131979695E-3</v>
      </c>
      <c r="W10" s="277">
        <f t="shared" si="5"/>
        <v>5.076142131979695E-3</v>
      </c>
      <c r="X10" s="277">
        <f t="shared" si="5"/>
        <v>5.076142131979695E-3</v>
      </c>
      <c r="Y10" s="277">
        <f t="shared" si="5"/>
        <v>5.076142131979695E-3</v>
      </c>
      <c r="Z10" s="277">
        <f t="shared" si="5"/>
        <v>5.076142131979695E-3</v>
      </c>
      <c r="AA10" s="277">
        <f t="shared" si="5"/>
        <v>5.076142131979695E-3</v>
      </c>
      <c r="AB10" s="277">
        <f t="shared" si="5"/>
        <v>5.076142131979695E-3</v>
      </c>
      <c r="AC10" s="277">
        <f t="shared" si="5"/>
        <v>5.076142131979695E-3</v>
      </c>
      <c r="AD10" s="277">
        <f t="shared" si="5"/>
        <v>5.076142131979695E-3</v>
      </c>
      <c r="AE10" s="277">
        <f t="shared" si="5"/>
        <v>5.076142131979695E-3</v>
      </c>
      <c r="AF10" s="277">
        <f t="shared" si="5"/>
        <v>5.076142131979695E-3</v>
      </c>
      <c r="AG10" s="277">
        <f t="shared" si="5"/>
        <v>5.076142131979695E-3</v>
      </c>
      <c r="AH10" s="277">
        <f t="shared" si="5"/>
        <v>5.076142131979695E-3</v>
      </c>
      <c r="AI10" s="277">
        <f t="shared" si="5"/>
        <v>5.076142131979695E-3</v>
      </c>
      <c r="AJ10" s="277">
        <f t="shared" si="5"/>
        <v>5.076142131979695E-3</v>
      </c>
      <c r="AK10" s="277">
        <f t="shared" si="5"/>
        <v>5.076142131979695E-3</v>
      </c>
      <c r="AL10" s="277">
        <f t="shared" si="5"/>
        <v>5.076142131979695E-3</v>
      </c>
      <c r="AM10" s="277">
        <f t="shared" si="5"/>
        <v>5.076142131979695E-3</v>
      </c>
      <c r="AN10" s="277">
        <f t="shared" si="5"/>
        <v>5.076142131979695E-3</v>
      </c>
      <c r="AO10" s="277">
        <f t="shared" si="5"/>
        <v>5.076142131979695E-3</v>
      </c>
      <c r="AP10" s="277">
        <f t="shared" si="5"/>
        <v>5.076142131979695E-3</v>
      </c>
      <c r="AQ10" s="277">
        <f t="shared" si="5"/>
        <v>5.076142131979695E-3</v>
      </c>
      <c r="AR10" s="277">
        <f t="shared" si="5"/>
        <v>5.076142131979695E-3</v>
      </c>
      <c r="AS10" s="277">
        <f t="shared" si="5"/>
        <v>5.076142131979695E-3</v>
      </c>
      <c r="AT10" s="277">
        <f t="shared" si="5"/>
        <v>5.076142131979695E-3</v>
      </c>
      <c r="AU10" s="277">
        <f t="shared" si="5"/>
        <v>5.076142131979695E-3</v>
      </c>
      <c r="AV10" s="277">
        <f t="shared" si="5"/>
        <v>5.076142131979695E-3</v>
      </c>
      <c r="AW10" s="277">
        <f t="shared" si="5"/>
        <v>5.076142131979695E-3</v>
      </c>
      <c r="AX10" s="277">
        <f t="shared" si="5"/>
        <v>5.076142131979695E-3</v>
      </c>
      <c r="AY10" s="277">
        <f t="shared" si="5"/>
        <v>5.076142131979695E-3</v>
      </c>
      <c r="AZ10" s="277">
        <f t="shared" si="5"/>
        <v>5.076142131979695E-3</v>
      </c>
      <c r="BA10" s="277">
        <f t="shared" si="5"/>
        <v>5.076142131979695E-3</v>
      </c>
      <c r="BB10" s="277">
        <f t="shared" si="5"/>
        <v>5.076142131979695E-3</v>
      </c>
      <c r="BC10" s="277">
        <f t="shared" si="5"/>
        <v>5.076142131979695E-3</v>
      </c>
      <c r="BD10" s="277">
        <f t="shared" si="5"/>
        <v>5.076142131979695E-3</v>
      </c>
      <c r="BE10" s="277">
        <f t="shared" si="5"/>
        <v>5.076142131979695E-3</v>
      </c>
      <c r="BF10" s="277">
        <f t="shared" si="5"/>
        <v>5.076142131979695E-3</v>
      </c>
      <c r="BG10" s="277">
        <f t="shared" si="5"/>
        <v>5.076142131979695E-3</v>
      </c>
      <c r="BH10" s="277">
        <f t="shared" si="5"/>
        <v>5.076142131979695E-3</v>
      </c>
      <c r="BI10" s="277">
        <f t="shared" si="5"/>
        <v>5.076142131979695E-3</v>
      </c>
      <c r="BJ10" s="277">
        <f t="shared" si="5"/>
        <v>5.076142131979695E-3</v>
      </c>
      <c r="BK10" s="277">
        <f t="shared" si="5"/>
        <v>5.076142131979695E-3</v>
      </c>
      <c r="BL10" s="277">
        <f t="shared" si="5"/>
        <v>5.076142131979695E-3</v>
      </c>
      <c r="BM10" s="277">
        <f t="shared" si="5"/>
        <v>5.076142131979695E-3</v>
      </c>
      <c r="BN10" s="277">
        <f t="shared" si="5"/>
        <v>5.076142131979695E-3</v>
      </c>
      <c r="BO10" s="277">
        <f t="shared" si="5"/>
        <v>5.076142131979695E-3</v>
      </c>
      <c r="BP10" s="277">
        <f t="shared" ref="BP10:CE27" si="8">1/197</f>
        <v>5.076142131979695E-3</v>
      </c>
      <c r="BQ10" s="277">
        <f t="shared" si="8"/>
        <v>5.076142131979695E-3</v>
      </c>
      <c r="BR10" s="277">
        <f t="shared" si="6"/>
        <v>5.076142131979695E-3</v>
      </c>
      <c r="BS10" s="277">
        <f t="shared" si="6"/>
        <v>5.076142131979695E-3</v>
      </c>
      <c r="BT10" s="277">
        <f t="shared" si="6"/>
        <v>5.076142131979695E-3</v>
      </c>
      <c r="BU10" s="277">
        <f t="shared" si="6"/>
        <v>5.076142131979695E-3</v>
      </c>
      <c r="BV10" s="277">
        <f t="shared" si="6"/>
        <v>5.076142131979695E-3</v>
      </c>
      <c r="BW10" s="277">
        <f t="shared" si="6"/>
        <v>5.076142131979695E-3</v>
      </c>
      <c r="BX10" s="277">
        <f t="shared" si="6"/>
        <v>5.076142131979695E-3</v>
      </c>
      <c r="BY10" s="277">
        <f t="shared" si="6"/>
        <v>5.076142131979695E-3</v>
      </c>
      <c r="BZ10" s="277">
        <f t="shared" si="6"/>
        <v>5.076142131979695E-3</v>
      </c>
      <c r="CA10" s="277">
        <f t="shared" si="6"/>
        <v>5.076142131979695E-3</v>
      </c>
      <c r="CB10" s="277">
        <f t="shared" si="6"/>
        <v>5.076142131979695E-3</v>
      </c>
      <c r="CC10" s="277">
        <f t="shared" si="6"/>
        <v>5.076142131979695E-3</v>
      </c>
      <c r="CD10" s="277">
        <f t="shared" si="6"/>
        <v>5.076142131979695E-3</v>
      </c>
      <c r="CE10" s="277">
        <f t="shared" si="6"/>
        <v>5.076142131979695E-3</v>
      </c>
      <c r="CF10" s="277">
        <f t="shared" si="6"/>
        <v>5.076142131979695E-3</v>
      </c>
      <c r="CG10" s="277">
        <f t="shared" si="6"/>
        <v>5.076142131979695E-3</v>
      </c>
      <c r="CH10" s="277">
        <f t="shared" si="6"/>
        <v>5.076142131979695E-3</v>
      </c>
      <c r="CI10" s="277">
        <f t="shared" si="6"/>
        <v>5.076142131979695E-3</v>
      </c>
      <c r="CJ10" s="277">
        <f t="shared" si="6"/>
        <v>5.076142131979695E-3</v>
      </c>
      <c r="CK10" s="277">
        <f t="shared" si="6"/>
        <v>5.076142131979695E-3</v>
      </c>
      <c r="CL10" s="277">
        <f t="shared" si="6"/>
        <v>5.076142131979695E-3</v>
      </c>
      <c r="CM10" s="277">
        <f t="shared" si="6"/>
        <v>5.076142131979695E-3</v>
      </c>
      <c r="CN10" s="277">
        <f t="shared" si="6"/>
        <v>5.076142131979695E-3</v>
      </c>
      <c r="CO10" s="277">
        <f t="shared" si="6"/>
        <v>5.076142131979695E-3</v>
      </c>
      <c r="CP10" s="277">
        <f t="shared" si="6"/>
        <v>5.076142131979695E-3</v>
      </c>
      <c r="CQ10" s="277">
        <f t="shared" si="6"/>
        <v>5.076142131979695E-3</v>
      </c>
      <c r="CR10" s="277">
        <f t="shared" si="6"/>
        <v>5.076142131979695E-3</v>
      </c>
      <c r="CS10" s="277">
        <f t="shared" si="6"/>
        <v>5.076142131979695E-3</v>
      </c>
      <c r="CT10" s="277">
        <f t="shared" si="6"/>
        <v>5.076142131979695E-3</v>
      </c>
      <c r="CU10" s="277">
        <f t="shared" si="6"/>
        <v>5.076142131979695E-3</v>
      </c>
      <c r="CV10" s="277">
        <f t="shared" si="6"/>
        <v>5.076142131979695E-3</v>
      </c>
      <c r="CW10" s="277">
        <f t="shared" si="6"/>
        <v>5.076142131979695E-3</v>
      </c>
      <c r="CX10" s="277">
        <f t="shared" si="6"/>
        <v>5.076142131979695E-3</v>
      </c>
      <c r="CY10" s="277">
        <f t="shared" si="6"/>
        <v>5.076142131979695E-3</v>
      </c>
      <c r="CZ10" s="277">
        <f t="shared" si="6"/>
        <v>5.076142131979695E-3</v>
      </c>
      <c r="DA10" s="277">
        <f t="shared" si="6"/>
        <v>5.076142131979695E-3</v>
      </c>
      <c r="DB10" s="277">
        <f t="shared" si="6"/>
        <v>5.076142131979695E-3</v>
      </c>
      <c r="DC10" s="277">
        <f t="shared" si="6"/>
        <v>5.076142131979695E-3</v>
      </c>
      <c r="DD10" s="277">
        <f t="shared" si="6"/>
        <v>5.076142131979695E-3</v>
      </c>
      <c r="DE10" s="277">
        <f t="shared" si="6"/>
        <v>5.076142131979695E-3</v>
      </c>
      <c r="DF10" s="277">
        <f t="shared" si="6"/>
        <v>5.076142131979695E-3</v>
      </c>
      <c r="DG10" s="277">
        <f t="shared" si="6"/>
        <v>5.076142131979695E-3</v>
      </c>
      <c r="DH10" s="277">
        <f t="shared" si="6"/>
        <v>5.076142131979695E-3</v>
      </c>
      <c r="DI10" s="277">
        <f t="shared" si="6"/>
        <v>5.076142131979695E-3</v>
      </c>
      <c r="DJ10" s="277">
        <f t="shared" si="6"/>
        <v>5.076142131979695E-3</v>
      </c>
      <c r="DK10" s="277">
        <f t="shared" si="6"/>
        <v>5.076142131979695E-3</v>
      </c>
      <c r="DL10" s="277">
        <f t="shared" si="6"/>
        <v>5.076142131979695E-3</v>
      </c>
      <c r="DM10" s="277">
        <f t="shared" si="6"/>
        <v>5.076142131979695E-3</v>
      </c>
      <c r="DN10" s="277">
        <f t="shared" si="6"/>
        <v>5.076142131979695E-3</v>
      </c>
      <c r="DO10" s="277">
        <f t="shared" si="6"/>
        <v>5.076142131979695E-3</v>
      </c>
      <c r="DP10" s="277">
        <f t="shared" si="6"/>
        <v>5.076142131979695E-3</v>
      </c>
      <c r="DQ10" s="277">
        <f t="shared" si="6"/>
        <v>5.076142131979695E-3</v>
      </c>
      <c r="DR10" s="277">
        <f t="shared" si="6"/>
        <v>5.076142131979695E-3</v>
      </c>
      <c r="DS10" s="277">
        <f t="shared" si="6"/>
        <v>5.076142131979695E-3</v>
      </c>
      <c r="DT10" s="277">
        <f t="shared" si="6"/>
        <v>5.076142131979695E-3</v>
      </c>
      <c r="DU10" s="277">
        <f t="shared" si="6"/>
        <v>5.076142131979695E-3</v>
      </c>
      <c r="DV10" s="277">
        <f t="shared" si="6"/>
        <v>5.076142131979695E-3</v>
      </c>
      <c r="DW10" s="277">
        <f t="shared" si="6"/>
        <v>5.076142131979695E-3</v>
      </c>
      <c r="DX10" s="277">
        <f t="shared" si="6"/>
        <v>5.076142131979695E-3</v>
      </c>
      <c r="DY10" s="277">
        <f t="shared" si="6"/>
        <v>5.076142131979695E-3</v>
      </c>
      <c r="DZ10" s="277">
        <f t="shared" si="6"/>
        <v>5.076142131979695E-3</v>
      </c>
      <c r="EA10" s="277">
        <f t="shared" si="6"/>
        <v>5.076142131979695E-3</v>
      </c>
      <c r="EB10" s="277">
        <f t="shared" ref="EB10:EQ26" si="9">1/197</f>
        <v>5.076142131979695E-3</v>
      </c>
      <c r="EC10" s="277">
        <f t="shared" si="9"/>
        <v>5.076142131979695E-3</v>
      </c>
      <c r="ED10" s="277">
        <f t="shared" si="7"/>
        <v>5.076142131979695E-3</v>
      </c>
      <c r="EE10" s="277">
        <f t="shared" si="7"/>
        <v>5.076142131979695E-3</v>
      </c>
      <c r="EF10" s="277">
        <f t="shared" si="7"/>
        <v>5.076142131979695E-3</v>
      </c>
      <c r="EG10" s="277">
        <f t="shared" si="7"/>
        <v>5.076142131979695E-3</v>
      </c>
      <c r="EH10" s="277">
        <f t="shared" si="7"/>
        <v>5.076142131979695E-3</v>
      </c>
      <c r="EI10" s="277">
        <f t="shared" si="7"/>
        <v>5.076142131979695E-3</v>
      </c>
      <c r="EJ10" s="277">
        <f t="shared" si="7"/>
        <v>5.076142131979695E-3</v>
      </c>
      <c r="EK10" s="277">
        <f t="shared" si="7"/>
        <v>5.076142131979695E-3</v>
      </c>
      <c r="EL10" s="277">
        <f t="shared" si="7"/>
        <v>5.076142131979695E-3</v>
      </c>
      <c r="EM10" s="277">
        <f t="shared" si="7"/>
        <v>5.076142131979695E-3</v>
      </c>
      <c r="EN10" s="277">
        <f t="shared" si="7"/>
        <v>5.076142131979695E-3</v>
      </c>
      <c r="EO10" s="277">
        <f t="shared" si="7"/>
        <v>5.076142131979695E-3</v>
      </c>
      <c r="EP10" s="277">
        <f t="shared" si="7"/>
        <v>5.076142131979695E-3</v>
      </c>
      <c r="EQ10" s="277">
        <f t="shared" si="7"/>
        <v>5.076142131979695E-3</v>
      </c>
      <c r="ER10" s="277">
        <f t="shared" si="7"/>
        <v>5.076142131979695E-3</v>
      </c>
      <c r="ES10" s="277">
        <f t="shared" si="7"/>
        <v>5.076142131979695E-3</v>
      </c>
      <c r="ET10" s="277">
        <f t="shared" si="7"/>
        <v>5.076142131979695E-3</v>
      </c>
      <c r="EU10" s="277">
        <f t="shared" si="7"/>
        <v>5.076142131979695E-3</v>
      </c>
      <c r="EV10" s="277">
        <f t="shared" si="7"/>
        <v>5.076142131979695E-3</v>
      </c>
      <c r="EW10" s="277">
        <f t="shared" si="7"/>
        <v>5.076142131979695E-3</v>
      </c>
      <c r="EX10" s="277">
        <f t="shared" si="7"/>
        <v>5.076142131979695E-3</v>
      </c>
      <c r="EY10" s="277">
        <f t="shared" si="7"/>
        <v>5.076142131979695E-3</v>
      </c>
      <c r="EZ10" s="277">
        <f t="shared" si="7"/>
        <v>5.076142131979695E-3</v>
      </c>
      <c r="FA10" s="277">
        <f t="shared" si="7"/>
        <v>5.076142131979695E-3</v>
      </c>
      <c r="FB10" s="277">
        <f t="shared" si="7"/>
        <v>5.076142131979695E-3</v>
      </c>
      <c r="FC10" s="277">
        <f t="shared" si="7"/>
        <v>5.076142131979695E-3</v>
      </c>
      <c r="FD10" s="277">
        <f t="shared" si="7"/>
        <v>5.076142131979695E-3</v>
      </c>
      <c r="FE10" s="277">
        <f t="shared" si="7"/>
        <v>5.076142131979695E-3</v>
      </c>
      <c r="FF10" s="277">
        <f t="shared" si="7"/>
        <v>5.076142131979695E-3</v>
      </c>
      <c r="FG10" s="277">
        <f t="shared" si="7"/>
        <v>5.076142131979695E-3</v>
      </c>
      <c r="FH10" s="277">
        <f t="shared" si="7"/>
        <v>5.076142131979695E-3</v>
      </c>
      <c r="FI10" s="277">
        <f t="shared" si="7"/>
        <v>5.076142131979695E-3</v>
      </c>
      <c r="FJ10" s="277">
        <f t="shared" si="7"/>
        <v>5.076142131979695E-3</v>
      </c>
      <c r="FK10" s="277">
        <f t="shared" si="7"/>
        <v>5.076142131979695E-3</v>
      </c>
      <c r="FL10" s="277">
        <f t="shared" si="7"/>
        <v>5.076142131979695E-3</v>
      </c>
      <c r="FM10" s="277">
        <f t="shared" si="7"/>
        <v>5.076142131979695E-3</v>
      </c>
      <c r="FN10" s="277">
        <f t="shared" si="7"/>
        <v>5.076142131979695E-3</v>
      </c>
      <c r="FO10" s="277">
        <f t="shared" si="7"/>
        <v>5.076142131979695E-3</v>
      </c>
      <c r="FP10" s="277">
        <f t="shared" si="7"/>
        <v>5.076142131979695E-3</v>
      </c>
      <c r="FQ10" s="277">
        <f t="shared" si="7"/>
        <v>5.076142131979695E-3</v>
      </c>
      <c r="FR10" s="277">
        <f t="shared" si="7"/>
        <v>5.076142131979695E-3</v>
      </c>
      <c r="FS10" s="277">
        <f t="shared" si="7"/>
        <v>5.076142131979695E-3</v>
      </c>
      <c r="FT10" s="277">
        <f t="shared" si="7"/>
        <v>5.076142131979695E-3</v>
      </c>
      <c r="FU10" s="277">
        <f t="shared" si="7"/>
        <v>5.076142131979695E-3</v>
      </c>
      <c r="FV10" s="277">
        <f t="shared" si="7"/>
        <v>5.076142131979695E-3</v>
      </c>
      <c r="FW10" s="277">
        <f t="shared" si="7"/>
        <v>5.076142131979695E-3</v>
      </c>
      <c r="FX10" s="277">
        <f t="shared" si="7"/>
        <v>5.076142131979695E-3</v>
      </c>
      <c r="FY10" s="277">
        <f t="shared" si="7"/>
        <v>5.076142131979695E-3</v>
      </c>
      <c r="FZ10" s="277">
        <f t="shared" si="7"/>
        <v>5.076142131979695E-3</v>
      </c>
      <c r="GA10" s="277">
        <f t="shared" si="7"/>
        <v>5.076142131979695E-3</v>
      </c>
      <c r="GB10" s="277">
        <f t="shared" si="7"/>
        <v>5.076142131979695E-3</v>
      </c>
      <c r="GC10" s="277">
        <f t="shared" si="7"/>
        <v>5.076142131979695E-3</v>
      </c>
      <c r="GD10" s="277">
        <f t="shared" si="7"/>
        <v>5.076142131979695E-3</v>
      </c>
      <c r="GE10" s="277">
        <f t="shared" si="7"/>
        <v>5.076142131979695E-3</v>
      </c>
      <c r="GF10" s="277">
        <f t="shared" si="7"/>
        <v>5.076142131979695E-3</v>
      </c>
      <c r="GG10" s="277">
        <f t="shared" si="7"/>
        <v>5.076142131979695E-3</v>
      </c>
      <c r="GH10" s="277">
        <f t="shared" si="7"/>
        <v>5.076142131979695E-3</v>
      </c>
      <c r="GI10" s="277">
        <f t="shared" si="7"/>
        <v>5.076142131979695E-3</v>
      </c>
      <c r="GJ10" s="277">
        <f t="shared" si="7"/>
        <v>5.076142131979695E-3</v>
      </c>
      <c r="GK10" s="277">
        <f t="shared" si="7"/>
        <v>5.076142131979695E-3</v>
      </c>
      <c r="GL10" s="277">
        <f t="shared" si="7"/>
        <v>5.076142131979695E-3</v>
      </c>
      <c r="GM10" s="277">
        <f t="shared" si="7"/>
        <v>5.076142131979695E-3</v>
      </c>
      <c r="GN10" s="277">
        <f t="shared" ref="GN10:GS66" si="10">1/197</f>
        <v>5.076142131979695E-3</v>
      </c>
      <c r="GO10" s="277">
        <f t="shared" si="10"/>
        <v>5.076142131979695E-3</v>
      </c>
      <c r="GP10" s="277">
        <f t="shared" si="3"/>
        <v>5.076142131979695E-3</v>
      </c>
      <c r="GQ10" s="277">
        <f t="shared" si="3"/>
        <v>5.076142131979695E-3</v>
      </c>
      <c r="GR10" s="277">
        <f t="shared" si="3"/>
        <v>5.076142131979695E-3</v>
      </c>
      <c r="GS10" s="277">
        <f t="shared" si="3"/>
        <v>5.076142131979695E-3</v>
      </c>
    </row>
    <row r="11" spans="1:201" x14ac:dyDescent="0.35">
      <c r="A11" s="33" t="str">
        <f>'[2]Input LH Schedule'!A11&amp;" "&amp;'[2]Input LH Schedule'!E11</f>
        <v xml:space="preserve"> </v>
      </c>
      <c r="B11" s="33" t="str">
        <f>'[2]Input LH Schedule'!Z11&amp;" "&amp;'[2]Input LH Schedule'!AD11</f>
        <v xml:space="preserve"> </v>
      </c>
      <c r="C11" s="33" t="str">
        <f t="array" ref="C11">IFERROR(INDEX($B$4:$B$226, MATCH(0,INDEX(COUNTIF($C$3:C10, $B$4:$B$226)+(COUNTIF($B$4:$B$226, $B$4:$B$226)&lt;&gt;1),0,0), 0)), "")</f>
        <v/>
      </c>
      <c r="D11" s="276" t="s">
        <v>315</v>
      </c>
      <c r="E11" s="277">
        <f t="shared" si="4"/>
        <v>5.076142131979695E-3</v>
      </c>
      <c r="F11" s="277">
        <f t="shared" si="4"/>
        <v>5.076142131979695E-3</v>
      </c>
      <c r="G11" s="277">
        <f t="shared" si="4"/>
        <v>5.076142131979695E-3</v>
      </c>
      <c r="H11" s="277">
        <f t="shared" si="4"/>
        <v>5.076142131979695E-3</v>
      </c>
      <c r="I11" s="277">
        <f t="shared" si="4"/>
        <v>5.076142131979695E-3</v>
      </c>
      <c r="J11" s="277">
        <f t="shared" si="4"/>
        <v>5.076142131979695E-3</v>
      </c>
      <c r="K11" s="277">
        <f t="shared" si="4"/>
        <v>5.076142131979695E-3</v>
      </c>
      <c r="L11" s="277">
        <f t="shared" si="4"/>
        <v>5.076142131979695E-3</v>
      </c>
      <c r="M11" s="277">
        <f t="shared" si="4"/>
        <v>5.076142131979695E-3</v>
      </c>
      <c r="N11" s="277">
        <f t="shared" si="4"/>
        <v>5.076142131979695E-3</v>
      </c>
      <c r="O11" s="277">
        <f t="shared" si="4"/>
        <v>5.076142131979695E-3</v>
      </c>
      <c r="P11" s="277">
        <f t="shared" si="4"/>
        <v>5.076142131979695E-3</v>
      </c>
      <c r="Q11" s="277">
        <f t="shared" si="4"/>
        <v>5.076142131979695E-3</v>
      </c>
      <c r="R11" s="277">
        <f t="shared" si="4"/>
        <v>5.076142131979695E-3</v>
      </c>
      <c r="S11" s="277">
        <f t="shared" si="4"/>
        <v>5.076142131979695E-3</v>
      </c>
      <c r="T11" s="277">
        <f t="shared" si="4"/>
        <v>5.076142131979695E-3</v>
      </c>
      <c r="U11" s="277">
        <f t="shared" ref="U11:AJ27" si="11">1/197</f>
        <v>5.076142131979695E-3</v>
      </c>
      <c r="V11" s="277">
        <f t="shared" si="11"/>
        <v>5.076142131979695E-3</v>
      </c>
      <c r="W11" s="277">
        <f t="shared" si="11"/>
        <v>5.076142131979695E-3</v>
      </c>
      <c r="X11" s="277">
        <f t="shared" si="11"/>
        <v>5.076142131979695E-3</v>
      </c>
      <c r="Y11" s="277">
        <f t="shared" si="11"/>
        <v>5.076142131979695E-3</v>
      </c>
      <c r="Z11" s="277">
        <f t="shared" si="11"/>
        <v>5.076142131979695E-3</v>
      </c>
      <c r="AA11" s="277">
        <f t="shared" si="11"/>
        <v>5.076142131979695E-3</v>
      </c>
      <c r="AB11" s="277">
        <f t="shared" si="11"/>
        <v>5.076142131979695E-3</v>
      </c>
      <c r="AC11" s="277">
        <f t="shared" si="11"/>
        <v>5.076142131979695E-3</v>
      </c>
      <c r="AD11" s="277">
        <f t="shared" si="11"/>
        <v>5.076142131979695E-3</v>
      </c>
      <c r="AE11" s="277">
        <f t="shared" si="11"/>
        <v>5.076142131979695E-3</v>
      </c>
      <c r="AF11" s="277">
        <f t="shared" si="11"/>
        <v>5.076142131979695E-3</v>
      </c>
      <c r="AG11" s="277">
        <f t="shared" si="11"/>
        <v>5.076142131979695E-3</v>
      </c>
      <c r="AH11" s="277">
        <f t="shared" si="11"/>
        <v>5.076142131979695E-3</v>
      </c>
      <c r="AI11" s="277">
        <f t="shared" si="11"/>
        <v>5.076142131979695E-3</v>
      </c>
      <c r="AJ11" s="277">
        <f t="shared" si="11"/>
        <v>5.076142131979695E-3</v>
      </c>
      <c r="AK11" s="277">
        <f t="shared" ref="AK11:AZ26" si="12">1/197</f>
        <v>5.076142131979695E-3</v>
      </c>
      <c r="AL11" s="277">
        <f t="shared" si="12"/>
        <v>5.076142131979695E-3</v>
      </c>
      <c r="AM11" s="277">
        <f t="shared" si="12"/>
        <v>5.076142131979695E-3</v>
      </c>
      <c r="AN11" s="277">
        <f t="shared" si="12"/>
        <v>5.076142131979695E-3</v>
      </c>
      <c r="AO11" s="277">
        <f t="shared" si="12"/>
        <v>5.076142131979695E-3</v>
      </c>
      <c r="AP11" s="277">
        <f t="shared" si="12"/>
        <v>5.076142131979695E-3</v>
      </c>
      <c r="AQ11" s="277">
        <f t="shared" si="12"/>
        <v>5.076142131979695E-3</v>
      </c>
      <c r="AR11" s="277">
        <f t="shared" si="12"/>
        <v>5.076142131979695E-3</v>
      </c>
      <c r="AS11" s="277">
        <f t="shared" si="12"/>
        <v>5.076142131979695E-3</v>
      </c>
      <c r="AT11" s="277">
        <f t="shared" si="12"/>
        <v>5.076142131979695E-3</v>
      </c>
      <c r="AU11" s="277">
        <f t="shared" si="12"/>
        <v>5.076142131979695E-3</v>
      </c>
      <c r="AV11" s="277">
        <f t="shared" si="12"/>
        <v>5.076142131979695E-3</v>
      </c>
      <c r="AW11" s="277">
        <f t="shared" si="12"/>
        <v>5.076142131979695E-3</v>
      </c>
      <c r="AX11" s="277">
        <f t="shared" si="12"/>
        <v>5.076142131979695E-3</v>
      </c>
      <c r="AY11" s="277">
        <f t="shared" si="12"/>
        <v>5.076142131979695E-3</v>
      </c>
      <c r="AZ11" s="277">
        <f t="shared" si="12"/>
        <v>5.076142131979695E-3</v>
      </c>
      <c r="BA11" s="277">
        <f t="shared" ref="BA11:BP40" si="13">1/197</f>
        <v>5.076142131979695E-3</v>
      </c>
      <c r="BB11" s="277">
        <f t="shared" si="13"/>
        <v>5.076142131979695E-3</v>
      </c>
      <c r="BC11" s="277">
        <f t="shared" si="13"/>
        <v>5.076142131979695E-3</v>
      </c>
      <c r="BD11" s="277">
        <f t="shared" si="13"/>
        <v>5.076142131979695E-3</v>
      </c>
      <c r="BE11" s="277">
        <f t="shared" si="13"/>
        <v>5.076142131979695E-3</v>
      </c>
      <c r="BF11" s="277">
        <f t="shared" si="13"/>
        <v>5.076142131979695E-3</v>
      </c>
      <c r="BG11" s="277">
        <f t="shared" si="13"/>
        <v>5.076142131979695E-3</v>
      </c>
      <c r="BH11" s="277">
        <f t="shared" si="13"/>
        <v>5.076142131979695E-3</v>
      </c>
      <c r="BI11" s="277">
        <f t="shared" si="13"/>
        <v>5.076142131979695E-3</v>
      </c>
      <c r="BJ11" s="277">
        <f t="shared" si="13"/>
        <v>5.076142131979695E-3</v>
      </c>
      <c r="BK11" s="277">
        <f t="shared" si="13"/>
        <v>5.076142131979695E-3</v>
      </c>
      <c r="BL11" s="277">
        <f t="shared" si="13"/>
        <v>5.076142131979695E-3</v>
      </c>
      <c r="BM11" s="277">
        <f t="shared" si="13"/>
        <v>5.076142131979695E-3</v>
      </c>
      <c r="BN11" s="277">
        <f t="shared" si="13"/>
        <v>5.076142131979695E-3</v>
      </c>
      <c r="BO11" s="277">
        <f t="shared" si="13"/>
        <v>5.076142131979695E-3</v>
      </c>
      <c r="BP11" s="277">
        <f t="shared" si="13"/>
        <v>5.076142131979695E-3</v>
      </c>
      <c r="BQ11" s="277">
        <f t="shared" si="8"/>
        <v>5.076142131979695E-3</v>
      </c>
      <c r="BR11" s="277">
        <f t="shared" si="8"/>
        <v>5.076142131979695E-3</v>
      </c>
      <c r="BS11" s="277">
        <f t="shared" si="8"/>
        <v>5.076142131979695E-3</v>
      </c>
      <c r="BT11" s="277">
        <f t="shared" si="8"/>
        <v>5.076142131979695E-3</v>
      </c>
      <c r="BU11" s="277">
        <f t="shared" si="8"/>
        <v>5.076142131979695E-3</v>
      </c>
      <c r="BV11" s="277">
        <f t="shared" si="8"/>
        <v>5.076142131979695E-3</v>
      </c>
      <c r="BW11" s="277">
        <f t="shared" si="8"/>
        <v>5.076142131979695E-3</v>
      </c>
      <c r="BX11" s="277">
        <f t="shared" si="8"/>
        <v>5.076142131979695E-3</v>
      </c>
      <c r="BY11" s="277">
        <f t="shared" si="8"/>
        <v>5.076142131979695E-3</v>
      </c>
      <c r="BZ11" s="277">
        <f t="shared" si="8"/>
        <v>5.076142131979695E-3</v>
      </c>
      <c r="CA11" s="277">
        <f t="shared" si="8"/>
        <v>5.076142131979695E-3</v>
      </c>
      <c r="CB11" s="277">
        <f t="shared" si="8"/>
        <v>5.076142131979695E-3</v>
      </c>
      <c r="CC11" s="277">
        <f t="shared" si="8"/>
        <v>5.076142131979695E-3</v>
      </c>
      <c r="CD11" s="277">
        <f t="shared" si="8"/>
        <v>5.076142131979695E-3</v>
      </c>
      <c r="CE11" s="277">
        <f t="shared" si="8"/>
        <v>5.076142131979695E-3</v>
      </c>
      <c r="CF11" s="277">
        <f t="shared" ref="CF11:CU26" si="14">1/197</f>
        <v>5.076142131979695E-3</v>
      </c>
      <c r="CG11" s="277">
        <f t="shared" si="14"/>
        <v>5.076142131979695E-3</v>
      </c>
      <c r="CH11" s="277">
        <f t="shared" si="14"/>
        <v>5.076142131979695E-3</v>
      </c>
      <c r="CI11" s="277">
        <f t="shared" si="14"/>
        <v>5.076142131979695E-3</v>
      </c>
      <c r="CJ11" s="277">
        <f t="shared" si="14"/>
        <v>5.076142131979695E-3</v>
      </c>
      <c r="CK11" s="277">
        <f t="shared" si="14"/>
        <v>5.076142131979695E-3</v>
      </c>
      <c r="CL11" s="277">
        <f t="shared" si="14"/>
        <v>5.076142131979695E-3</v>
      </c>
      <c r="CM11" s="277">
        <f t="shared" si="14"/>
        <v>5.076142131979695E-3</v>
      </c>
      <c r="CN11" s="277">
        <f t="shared" si="14"/>
        <v>5.076142131979695E-3</v>
      </c>
      <c r="CO11" s="277">
        <f t="shared" si="14"/>
        <v>5.076142131979695E-3</v>
      </c>
      <c r="CP11" s="277">
        <f t="shared" si="14"/>
        <v>5.076142131979695E-3</v>
      </c>
      <c r="CQ11" s="277">
        <f t="shared" si="14"/>
        <v>5.076142131979695E-3</v>
      </c>
      <c r="CR11" s="277">
        <f t="shared" si="14"/>
        <v>5.076142131979695E-3</v>
      </c>
      <c r="CS11" s="277">
        <f t="shared" si="14"/>
        <v>5.076142131979695E-3</v>
      </c>
      <c r="CT11" s="277">
        <f t="shared" si="14"/>
        <v>5.076142131979695E-3</v>
      </c>
      <c r="CU11" s="277">
        <f t="shared" si="14"/>
        <v>5.076142131979695E-3</v>
      </c>
      <c r="CV11" s="277">
        <f t="shared" ref="CV11:DK40" si="15">1/197</f>
        <v>5.076142131979695E-3</v>
      </c>
      <c r="CW11" s="277">
        <f t="shared" si="15"/>
        <v>5.076142131979695E-3</v>
      </c>
      <c r="CX11" s="277">
        <f t="shared" si="15"/>
        <v>5.076142131979695E-3</v>
      </c>
      <c r="CY11" s="277">
        <f t="shared" si="15"/>
        <v>5.076142131979695E-3</v>
      </c>
      <c r="CZ11" s="277">
        <f t="shared" si="15"/>
        <v>5.076142131979695E-3</v>
      </c>
      <c r="DA11" s="277">
        <f t="shared" si="15"/>
        <v>5.076142131979695E-3</v>
      </c>
      <c r="DB11" s="277">
        <f t="shared" si="15"/>
        <v>5.076142131979695E-3</v>
      </c>
      <c r="DC11" s="277">
        <f t="shared" si="15"/>
        <v>5.076142131979695E-3</v>
      </c>
      <c r="DD11" s="277">
        <f t="shared" si="15"/>
        <v>5.076142131979695E-3</v>
      </c>
      <c r="DE11" s="277">
        <f t="shared" si="15"/>
        <v>5.076142131979695E-3</v>
      </c>
      <c r="DF11" s="277">
        <f t="shared" si="15"/>
        <v>5.076142131979695E-3</v>
      </c>
      <c r="DG11" s="277">
        <f t="shared" si="15"/>
        <v>5.076142131979695E-3</v>
      </c>
      <c r="DH11" s="277">
        <f t="shared" si="15"/>
        <v>5.076142131979695E-3</v>
      </c>
      <c r="DI11" s="277">
        <f t="shared" si="15"/>
        <v>5.076142131979695E-3</v>
      </c>
      <c r="DJ11" s="277">
        <f t="shared" si="15"/>
        <v>5.076142131979695E-3</v>
      </c>
      <c r="DK11" s="277">
        <f t="shared" si="15"/>
        <v>5.076142131979695E-3</v>
      </c>
      <c r="DL11" s="277">
        <f t="shared" ref="DL11:EA26" si="16">1/197</f>
        <v>5.076142131979695E-3</v>
      </c>
      <c r="DM11" s="277">
        <f t="shared" si="16"/>
        <v>5.076142131979695E-3</v>
      </c>
      <c r="DN11" s="277">
        <f t="shared" si="16"/>
        <v>5.076142131979695E-3</v>
      </c>
      <c r="DO11" s="277">
        <f t="shared" si="16"/>
        <v>5.076142131979695E-3</v>
      </c>
      <c r="DP11" s="277">
        <f t="shared" si="16"/>
        <v>5.076142131979695E-3</v>
      </c>
      <c r="DQ11" s="277">
        <f t="shared" si="16"/>
        <v>5.076142131979695E-3</v>
      </c>
      <c r="DR11" s="277">
        <f t="shared" si="16"/>
        <v>5.076142131979695E-3</v>
      </c>
      <c r="DS11" s="277">
        <f t="shared" si="16"/>
        <v>5.076142131979695E-3</v>
      </c>
      <c r="DT11" s="277">
        <f t="shared" si="16"/>
        <v>5.076142131979695E-3</v>
      </c>
      <c r="DU11" s="277">
        <f t="shared" si="16"/>
        <v>5.076142131979695E-3</v>
      </c>
      <c r="DV11" s="277">
        <f t="shared" si="16"/>
        <v>5.076142131979695E-3</v>
      </c>
      <c r="DW11" s="277">
        <f t="shared" si="16"/>
        <v>5.076142131979695E-3</v>
      </c>
      <c r="DX11" s="277">
        <f t="shared" si="16"/>
        <v>5.076142131979695E-3</v>
      </c>
      <c r="DY11" s="277">
        <f t="shared" si="16"/>
        <v>5.076142131979695E-3</v>
      </c>
      <c r="DZ11" s="277">
        <f t="shared" si="16"/>
        <v>5.076142131979695E-3</v>
      </c>
      <c r="EA11" s="277">
        <f t="shared" si="16"/>
        <v>5.076142131979695E-3</v>
      </c>
      <c r="EB11" s="277">
        <f t="shared" si="9"/>
        <v>5.076142131979695E-3</v>
      </c>
      <c r="EC11" s="277">
        <f t="shared" si="9"/>
        <v>5.076142131979695E-3</v>
      </c>
      <c r="ED11" s="277">
        <f t="shared" si="9"/>
        <v>5.076142131979695E-3</v>
      </c>
      <c r="EE11" s="277">
        <f t="shared" si="9"/>
        <v>5.076142131979695E-3</v>
      </c>
      <c r="EF11" s="277">
        <f t="shared" si="9"/>
        <v>5.076142131979695E-3</v>
      </c>
      <c r="EG11" s="277">
        <f t="shared" si="9"/>
        <v>5.076142131979695E-3</v>
      </c>
      <c r="EH11" s="277">
        <f t="shared" si="9"/>
        <v>5.076142131979695E-3</v>
      </c>
      <c r="EI11" s="277">
        <f t="shared" si="9"/>
        <v>5.076142131979695E-3</v>
      </c>
      <c r="EJ11" s="277">
        <f t="shared" si="9"/>
        <v>5.076142131979695E-3</v>
      </c>
      <c r="EK11" s="277">
        <f t="shared" si="9"/>
        <v>5.076142131979695E-3</v>
      </c>
      <c r="EL11" s="277">
        <f t="shared" si="9"/>
        <v>5.076142131979695E-3</v>
      </c>
      <c r="EM11" s="277">
        <f t="shared" si="9"/>
        <v>5.076142131979695E-3</v>
      </c>
      <c r="EN11" s="277">
        <f t="shared" si="9"/>
        <v>5.076142131979695E-3</v>
      </c>
      <c r="EO11" s="277">
        <f t="shared" si="9"/>
        <v>5.076142131979695E-3</v>
      </c>
      <c r="EP11" s="277">
        <f t="shared" si="9"/>
        <v>5.076142131979695E-3</v>
      </c>
      <c r="EQ11" s="277">
        <f t="shared" si="9"/>
        <v>5.076142131979695E-3</v>
      </c>
      <c r="ER11" s="277">
        <f t="shared" ref="ER11:FG40" si="17">1/197</f>
        <v>5.076142131979695E-3</v>
      </c>
      <c r="ES11" s="277">
        <f t="shared" si="17"/>
        <v>5.076142131979695E-3</v>
      </c>
      <c r="ET11" s="277">
        <f t="shared" si="17"/>
        <v>5.076142131979695E-3</v>
      </c>
      <c r="EU11" s="277">
        <f t="shared" si="17"/>
        <v>5.076142131979695E-3</v>
      </c>
      <c r="EV11" s="277">
        <f t="shared" si="17"/>
        <v>5.076142131979695E-3</v>
      </c>
      <c r="EW11" s="277">
        <f t="shared" si="17"/>
        <v>5.076142131979695E-3</v>
      </c>
      <c r="EX11" s="277">
        <f t="shared" si="17"/>
        <v>5.076142131979695E-3</v>
      </c>
      <c r="EY11" s="277">
        <f t="shared" si="17"/>
        <v>5.076142131979695E-3</v>
      </c>
      <c r="EZ11" s="277">
        <f t="shared" si="17"/>
        <v>5.076142131979695E-3</v>
      </c>
      <c r="FA11" s="277">
        <f t="shared" si="17"/>
        <v>5.076142131979695E-3</v>
      </c>
      <c r="FB11" s="277">
        <f t="shared" si="17"/>
        <v>5.076142131979695E-3</v>
      </c>
      <c r="FC11" s="277">
        <f t="shared" si="17"/>
        <v>5.076142131979695E-3</v>
      </c>
      <c r="FD11" s="277">
        <f t="shared" si="17"/>
        <v>5.076142131979695E-3</v>
      </c>
      <c r="FE11" s="277">
        <f t="shared" si="17"/>
        <v>5.076142131979695E-3</v>
      </c>
      <c r="FF11" s="277">
        <f t="shared" si="17"/>
        <v>5.076142131979695E-3</v>
      </c>
      <c r="FG11" s="277">
        <f t="shared" si="17"/>
        <v>5.076142131979695E-3</v>
      </c>
      <c r="FH11" s="277">
        <f t="shared" ref="FH11:FW26" si="18">1/197</f>
        <v>5.076142131979695E-3</v>
      </c>
      <c r="FI11" s="277">
        <f t="shared" si="18"/>
        <v>5.076142131979695E-3</v>
      </c>
      <c r="FJ11" s="277">
        <f t="shared" si="18"/>
        <v>5.076142131979695E-3</v>
      </c>
      <c r="FK11" s="277">
        <f t="shared" si="18"/>
        <v>5.076142131979695E-3</v>
      </c>
      <c r="FL11" s="277">
        <f t="shared" si="18"/>
        <v>5.076142131979695E-3</v>
      </c>
      <c r="FM11" s="277">
        <f t="shared" si="18"/>
        <v>5.076142131979695E-3</v>
      </c>
      <c r="FN11" s="277">
        <f t="shared" si="18"/>
        <v>5.076142131979695E-3</v>
      </c>
      <c r="FO11" s="277">
        <f t="shared" si="18"/>
        <v>5.076142131979695E-3</v>
      </c>
      <c r="FP11" s="277">
        <f t="shared" si="18"/>
        <v>5.076142131979695E-3</v>
      </c>
      <c r="FQ11" s="277">
        <f t="shared" si="18"/>
        <v>5.076142131979695E-3</v>
      </c>
      <c r="FR11" s="277">
        <f t="shared" si="18"/>
        <v>5.076142131979695E-3</v>
      </c>
      <c r="FS11" s="277">
        <f t="shared" si="18"/>
        <v>5.076142131979695E-3</v>
      </c>
      <c r="FT11" s="277">
        <f t="shared" si="18"/>
        <v>5.076142131979695E-3</v>
      </c>
      <c r="FU11" s="277">
        <f t="shared" si="18"/>
        <v>5.076142131979695E-3</v>
      </c>
      <c r="FV11" s="277">
        <f t="shared" si="18"/>
        <v>5.076142131979695E-3</v>
      </c>
      <c r="FW11" s="277">
        <f t="shared" si="18"/>
        <v>5.076142131979695E-3</v>
      </c>
      <c r="FX11" s="277">
        <f t="shared" ref="FX11:GM40" si="19">1/197</f>
        <v>5.076142131979695E-3</v>
      </c>
      <c r="FY11" s="277">
        <f t="shared" si="19"/>
        <v>5.076142131979695E-3</v>
      </c>
      <c r="FZ11" s="277">
        <f t="shared" si="19"/>
        <v>5.076142131979695E-3</v>
      </c>
      <c r="GA11" s="277">
        <f t="shared" si="19"/>
        <v>5.076142131979695E-3</v>
      </c>
      <c r="GB11" s="277">
        <f t="shared" si="19"/>
        <v>5.076142131979695E-3</v>
      </c>
      <c r="GC11" s="277">
        <f t="shared" si="19"/>
        <v>5.076142131979695E-3</v>
      </c>
      <c r="GD11" s="277">
        <f t="shared" si="19"/>
        <v>5.076142131979695E-3</v>
      </c>
      <c r="GE11" s="277">
        <f t="shared" si="19"/>
        <v>5.076142131979695E-3</v>
      </c>
      <c r="GF11" s="277">
        <f t="shared" si="19"/>
        <v>5.076142131979695E-3</v>
      </c>
      <c r="GG11" s="277">
        <f t="shared" si="19"/>
        <v>5.076142131979695E-3</v>
      </c>
      <c r="GH11" s="277">
        <f t="shared" si="19"/>
        <v>5.076142131979695E-3</v>
      </c>
      <c r="GI11" s="277">
        <f t="shared" si="19"/>
        <v>5.076142131979695E-3</v>
      </c>
      <c r="GJ11" s="277">
        <f t="shared" si="19"/>
        <v>5.076142131979695E-3</v>
      </c>
      <c r="GK11" s="277">
        <f t="shared" si="19"/>
        <v>5.076142131979695E-3</v>
      </c>
      <c r="GL11" s="277">
        <f t="shared" si="19"/>
        <v>5.076142131979695E-3</v>
      </c>
      <c r="GM11" s="277">
        <f t="shared" si="19"/>
        <v>5.076142131979695E-3</v>
      </c>
      <c r="GN11" s="277">
        <f t="shared" si="10"/>
        <v>5.076142131979695E-3</v>
      </c>
      <c r="GO11" s="277">
        <f t="shared" si="10"/>
        <v>5.076142131979695E-3</v>
      </c>
      <c r="GP11" s="277">
        <f t="shared" si="3"/>
        <v>5.076142131979695E-3</v>
      </c>
      <c r="GQ11" s="277">
        <f t="shared" si="3"/>
        <v>5.076142131979695E-3</v>
      </c>
      <c r="GR11" s="277">
        <f t="shared" si="3"/>
        <v>5.076142131979695E-3</v>
      </c>
      <c r="GS11" s="277">
        <f t="shared" si="3"/>
        <v>5.076142131979695E-3</v>
      </c>
    </row>
    <row r="12" spans="1:201" x14ac:dyDescent="0.35">
      <c r="A12" s="33" t="str">
        <f>'[2]Input LH Schedule'!A12&amp;" "&amp;'[2]Input LH Schedule'!E12</f>
        <v xml:space="preserve"> </v>
      </c>
      <c r="B12" s="33" t="str">
        <f>'[2]Input LH Schedule'!Z12&amp;" "&amp;'[2]Input LH Schedule'!AD12</f>
        <v xml:space="preserve"> </v>
      </c>
      <c r="C12" s="33" t="str">
        <f t="array" ref="C12">IFERROR(INDEX($B$4:$B$226, MATCH(0,INDEX(COUNTIF($C$3:C11, $B$4:$B$226)+(COUNTIF($B$4:$B$226, $B$4:$B$226)&lt;&gt;1),0,0), 0)), "")</f>
        <v/>
      </c>
      <c r="D12" s="276" t="s">
        <v>316</v>
      </c>
      <c r="E12" s="277">
        <f t="shared" si="4"/>
        <v>5.076142131979695E-3</v>
      </c>
      <c r="F12" s="277">
        <f t="shared" si="4"/>
        <v>5.076142131979695E-3</v>
      </c>
      <c r="G12" s="277">
        <f t="shared" si="4"/>
        <v>5.076142131979695E-3</v>
      </c>
      <c r="H12" s="277">
        <f t="shared" si="4"/>
        <v>5.076142131979695E-3</v>
      </c>
      <c r="I12" s="277">
        <f t="shared" si="4"/>
        <v>5.076142131979695E-3</v>
      </c>
      <c r="J12" s="277">
        <f t="shared" si="4"/>
        <v>5.076142131979695E-3</v>
      </c>
      <c r="K12" s="277">
        <f t="shared" si="4"/>
        <v>5.076142131979695E-3</v>
      </c>
      <c r="L12" s="277">
        <f t="shared" si="4"/>
        <v>5.076142131979695E-3</v>
      </c>
      <c r="M12" s="277">
        <f t="shared" si="4"/>
        <v>5.076142131979695E-3</v>
      </c>
      <c r="N12" s="277">
        <f t="shared" si="4"/>
        <v>5.076142131979695E-3</v>
      </c>
      <c r="O12" s="277">
        <f t="shared" si="4"/>
        <v>5.076142131979695E-3</v>
      </c>
      <c r="P12" s="277">
        <f t="shared" si="4"/>
        <v>5.076142131979695E-3</v>
      </c>
      <c r="Q12" s="277">
        <f t="shared" si="4"/>
        <v>5.076142131979695E-3</v>
      </c>
      <c r="R12" s="277">
        <f t="shared" si="4"/>
        <v>5.076142131979695E-3</v>
      </c>
      <c r="S12" s="277">
        <f t="shared" si="4"/>
        <v>5.076142131979695E-3</v>
      </c>
      <c r="T12" s="277">
        <f t="shared" si="4"/>
        <v>5.076142131979695E-3</v>
      </c>
      <c r="U12" s="277">
        <f t="shared" si="11"/>
        <v>5.076142131979695E-3</v>
      </c>
      <c r="V12" s="277">
        <f t="shared" si="11"/>
        <v>5.076142131979695E-3</v>
      </c>
      <c r="W12" s="277">
        <f t="shared" si="11"/>
        <v>5.076142131979695E-3</v>
      </c>
      <c r="X12" s="277">
        <f t="shared" si="11"/>
        <v>5.076142131979695E-3</v>
      </c>
      <c r="Y12" s="277">
        <f t="shared" si="11"/>
        <v>5.076142131979695E-3</v>
      </c>
      <c r="Z12" s="277">
        <f t="shared" si="11"/>
        <v>5.076142131979695E-3</v>
      </c>
      <c r="AA12" s="277">
        <f t="shared" si="11"/>
        <v>5.076142131979695E-3</v>
      </c>
      <c r="AB12" s="277">
        <f t="shared" si="11"/>
        <v>5.076142131979695E-3</v>
      </c>
      <c r="AC12" s="277">
        <f t="shared" si="11"/>
        <v>5.076142131979695E-3</v>
      </c>
      <c r="AD12" s="277">
        <f t="shared" si="11"/>
        <v>5.076142131979695E-3</v>
      </c>
      <c r="AE12" s="277">
        <f t="shared" si="11"/>
        <v>5.076142131979695E-3</v>
      </c>
      <c r="AF12" s="277">
        <f t="shared" si="11"/>
        <v>5.076142131979695E-3</v>
      </c>
      <c r="AG12" s="277">
        <f t="shared" si="11"/>
        <v>5.076142131979695E-3</v>
      </c>
      <c r="AH12" s="277">
        <f t="shared" si="11"/>
        <v>5.076142131979695E-3</v>
      </c>
      <c r="AI12" s="277">
        <f t="shared" si="11"/>
        <v>5.076142131979695E-3</v>
      </c>
      <c r="AJ12" s="277">
        <f t="shared" si="11"/>
        <v>5.076142131979695E-3</v>
      </c>
      <c r="AK12" s="277">
        <f t="shared" si="12"/>
        <v>5.076142131979695E-3</v>
      </c>
      <c r="AL12" s="277">
        <f t="shared" si="12"/>
        <v>5.076142131979695E-3</v>
      </c>
      <c r="AM12" s="277">
        <f t="shared" si="12"/>
        <v>5.076142131979695E-3</v>
      </c>
      <c r="AN12" s="277">
        <f t="shared" si="12"/>
        <v>5.076142131979695E-3</v>
      </c>
      <c r="AO12" s="277">
        <f t="shared" si="12"/>
        <v>5.076142131979695E-3</v>
      </c>
      <c r="AP12" s="277">
        <f t="shared" si="12"/>
        <v>5.076142131979695E-3</v>
      </c>
      <c r="AQ12" s="277">
        <f t="shared" si="12"/>
        <v>5.076142131979695E-3</v>
      </c>
      <c r="AR12" s="277">
        <f t="shared" si="12"/>
        <v>5.076142131979695E-3</v>
      </c>
      <c r="AS12" s="277">
        <f t="shared" si="12"/>
        <v>5.076142131979695E-3</v>
      </c>
      <c r="AT12" s="277">
        <f t="shared" si="12"/>
        <v>5.076142131979695E-3</v>
      </c>
      <c r="AU12" s="277">
        <f t="shared" si="12"/>
        <v>5.076142131979695E-3</v>
      </c>
      <c r="AV12" s="277">
        <f t="shared" si="12"/>
        <v>5.076142131979695E-3</v>
      </c>
      <c r="AW12" s="277">
        <f t="shared" si="12"/>
        <v>5.076142131979695E-3</v>
      </c>
      <c r="AX12" s="277">
        <f t="shared" si="12"/>
        <v>5.076142131979695E-3</v>
      </c>
      <c r="AY12" s="277">
        <f t="shared" si="12"/>
        <v>5.076142131979695E-3</v>
      </c>
      <c r="AZ12" s="277">
        <f t="shared" si="12"/>
        <v>5.076142131979695E-3</v>
      </c>
      <c r="BA12" s="277">
        <f t="shared" si="13"/>
        <v>5.076142131979695E-3</v>
      </c>
      <c r="BB12" s="277">
        <f t="shared" si="13"/>
        <v>5.076142131979695E-3</v>
      </c>
      <c r="BC12" s="277">
        <f t="shared" si="13"/>
        <v>5.076142131979695E-3</v>
      </c>
      <c r="BD12" s="277">
        <f t="shared" si="13"/>
        <v>5.076142131979695E-3</v>
      </c>
      <c r="BE12" s="277">
        <f t="shared" si="13"/>
        <v>5.076142131979695E-3</v>
      </c>
      <c r="BF12" s="277">
        <f t="shared" si="13"/>
        <v>5.076142131979695E-3</v>
      </c>
      <c r="BG12" s="277">
        <f t="shared" si="13"/>
        <v>5.076142131979695E-3</v>
      </c>
      <c r="BH12" s="277">
        <f t="shared" si="13"/>
        <v>5.076142131979695E-3</v>
      </c>
      <c r="BI12" s="277">
        <f t="shared" si="13"/>
        <v>5.076142131979695E-3</v>
      </c>
      <c r="BJ12" s="277">
        <f t="shared" si="13"/>
        <v>5.076142131979695E-3</v>
      </c>
      <c r="BK12" s="277">
        <f t="shared" si="13"/>
        <v>5.076142131979695E-3</v>
      </c>
      <c r="BL12" s="277">
        <f t="shared" si="13"/>
        <v>5.076142131979695E-3</v>
      </c>
      <c r="BM12" s="277">
        <f t="shared" si="13"/>
        <v>5.076142131979695E-3</v>
      </c>
      <c r="BN12" s="277">
        <f t="shared" si="13"/>
        <v>5.076142131979695E-3</v>
      </c>
      <c r="BO12" s="277">
        <f t="shared" si="13"/>
        <v>5.076142131979695E-3</v>
      </c>
      <c r="BP12" s="277">
        <f t="shared" si="13"/>
        <v>5.076142131979695E-3</v>
      </c>
      <c r="BQ12" s="277">
        <f t="shared" si="8"/>
        <v>5.076142131979695E-3</v>
      </c>
      <c r="BR12" s="277">
        <f t="shared" si="8"/>
        <v>5.076142131979695E-3</v>
      </c>
      <c r="BS12" s="277">
        <f t="shared" si="8"/>
        <v>5.076142131979695E-3</v>
      </c>
      <c r="BT12" s="277">
        <f t="shared" si="8"/>
        <v>5.076142131979695E-3</v>
      </c>
      <c r="BU12" s="277">
        <f t="shared" si="8"/>
        <v>5.076142131979695E-3</v>
      </c>
      <c r="BV12" s="277">
        <f t="shared" si="8"/>
        <v>5.076142131979695E-3</v>
      </c>
      <c r="BW12" s="277">
        <f t="shared" si="8"/>
        <v>5.076142131979695E-3</v>
      </c>
      <c r="BX12" s="277">
        <f t="shared" si="8"/>
        <v>5.076142131979695E-3</v>
      </c>
      <c r="BY12" s="277">
        <f t="shared" si="8"/>
        <v>5.076142131979695E-3</v>
      </c>
      <c r="BZ12" s="277">
        <f t="shared" si="8"/>
        <v>5.076142131979695E-3</v>
      </c>
      <c r="CA12" s="277">
        <f t="shared" si="8"/>
        <v>5.076142131979695E-3</v>
      </c>
      <c r="CB12" s="277">
        <f t="shared" si="8"/>
        <v>5.076142131979695E-3</v>
      </c>
      <c r="CC12" s="277">
        <f t="shared" si="8"/>
        <v>5.076142131979695E-3</v>
      </c>
      <c r="CD12" s="277">
        <f t="shared" si="8"/>
        <v>5.076142131979695E-3</v>
      </c>
      <c r="CE12" s="277">
        <f t="shared" si="8"/>
        <v>5.076142131979695E-3</v>
      </c>
      <c r="CF12" s="277">
        <f t="shared" si="14"/>
        <v>5.076142131979695E-3</v>
      </c>
      <c r="CG12" s="277">
        <f t="shared" si="14"/>
        <v>5.076142131979695E-3</v>
      </c>
      <c r="CH12" s="277">
        <f t="shared" si="14"/>
        <v>5.076142131979695E-3</v>
      </c>
      <c r="CI12" s="277">
        <f t="shared" si="14"/>
        <v>5.076142131979695E-3</v>
      </c>
      <c r="CJ12" s="277">
        <f t="shared" si="14"/>
        <v>5.076142131979695E-3</v>
      </c>
      <c r="CK12" s="277">
        <f t="shared" si="14"/>
        <v>5.076142131979695E-3</v>
      </c>
      <c r="CL12" s="277">
        <f t="shared" si="14"/>
        <v>5.076142131979695E-3</v>
      </c>
      <c r="CM12" s="277">
        <f t="shared" si="14"/>
        <v>5.076142131979695E-3</v>
      </c>
      <c r="CN12" s="277">
        <f t="shared" si="14"/>
        <v>5.076142131979695E-3</v>
      </c>
      <c r="CO12" s="277">
        <f t="shared" si="14"/>
        <v>5.076142131979695E-3</v>
      </c>
      <c r="CP12" s="277">
        <f t="shared" si="14"/>
        <v>5.076142131979695E-3</v>
      </c>
      <c r="CQ12" s="277">
        <f t="shared" si="14"/>
        <v>5.076142131979695E-3</v>
      </c>
      <c r="CR12" s="277">
        <f t="shared" si="14"/>
        <v>5.076142131979695E-3</v>
      </c>
      <c r="CS12" s="277">
        <f t="shared" si="14"/>
        <v>5.076142131979695E-3</v>
      </c>
      <c r="CT12" s="277">
        <f t="shared" si="14"/>
        <v>5.076142131979695E-3</v>
      </c>
      <c r="CU12" s="277">
        <f t="shared" si="14"/>
        <v>5.076142131979695E-3</v>
      </c>
      <c r="CV12" s="277">
        <f t="shared" si="15"/>
        <v>5.076142131979695E-3</v>
      </c>
      <c r="CW12" s="277">
        <f t="shared" si="15"/>
        <v>5.076142131979695E-3</v>
      </c>
      <c r="CX12" s="277">
        <f t="shared" si="15"/>
        <v>5.076142131979695E-3</v>
      </c>
      <c r="CY12" s="277">
        <f t="shared" si="15"/>
        <v>5.076142131979695E-3</v>
      </c>
      <c r="CZ12" s="277">
        <f t="shared" si="15"/>
        <v>5.076142131979695E-3</v>
      </c>
      <c r="DA12" s="277">
        <f t="shared" si="15"/>
        <v>5.076142131979695E-3</v>
      </c>
      <c r="DB12" s="277">
        <f t="shared" si="15"/>
        <v>5.076142131979695E-3</v>
      </c>
      <c r="DC12" s="277">
        <f t="shared" si="15"/>
        <v>5.076142131979695E-3</v>
      </c>
      <c r="DD12" s="277">
        <f t="shared" si="15"/>
        <v>5.076142131979695E-3</v>
      </c>
      <c r="DE12" s="277">
        <f t="shared" si="15"/>
        <v>5.076142131979695E-3</v>
      </c>
      <c r="DF12" s="277">
        <f t="shared" si="15"/>
        <v>5.076142131979695E-3</v>
      </c>
      <c r="DG12" s="277">
        <f t="shared" si="15"/>
        <v>5.076142131979695E-3</v>
      </c>
      <c r="DH12" s="277">
        <f t="shared" si="15"/>
        <v>5.076142131979695E-3</v>
      </c>
      <c r="DI12" s="277">
        <f t="shared" si="15"/>
        <v>5.076142131979695E-3</v>
      </c>
      <c r="DJ12" s="277">
        <f t="shared" si="15"/>
        <v>5.076142131979695E-3</v>
      </c>
      <c r="DK12" s="277">
        <f t="shared" si="15"/>
        <v>5.076142131979695E-3</v>
      </c>
      <c r="DL12" s="277">
        <f t="shared" si="16"/>
        <v>5.076142131979695E-3</v>
      </c>
      <c r="DM12" s="277">
        <f t="shared" si="16"/>
        <v>5.076142131979695E-3</v>
      </c>
      <c r="DN12" s="277">
        <f t="shared" si="16"/>
        <v>5.076142131979695E-3</v>
      </c>
      <c r="DO12" s="277">
        <f t="shared" si="16"/>
        <v>5.076142131979695E-3</v>
      </c>
      <c r="DP12" s="277">
        <f t="shared" si="16"/>
        <v>5.076142131979695E-3</v>
      </c>
      <c r="DQ12" s="277">
        <f t="shared" si="16"/>
        <v>5.076142131979695E-3</v>
      </c>
      <c r="DR12" s="277">
        <f t="shared" si="16"/>
        <v>5.076142131979695E-3</v>
      </c>
      <c r="DS12" s="277">
        <f t="shared" si="16"/>
        <v>5.076142131979695E-3</v>
      </c>
      <c r="DT12" s="277">
        <f t="shared" si="16"/>
        <v>5.076142131979695E-3</v>
      </c>
      <c r="DU12" s="277">
        <f t="shared" si="16"/>
        <v>5.076142131979695E-3</v>
      </c>
      <c r="DV12" s="277">
        <f t="shared" si="16"/>
        <v>5.076142131979695E-3</v>
      </c>
      <c r="DW12" s="277">
        <f t="shared" si="16"/>
        <v>5.076142131979695E-3</v>
      </c>
      <c r="DX12" s="277">
        <f t="shared" si="16"/>
        <v>5.076142131979695E-3</v>
      </c>
      <c r="DY12" s="277">
        <f t="shared" si="16"/>
        <v>5.076142131979695E-3</v>
      </c>
      <c r="DZ12" s="277">
        <f t="shared" si="16"/>
        <v>5.076142131979695E-3</v>
      </c>
      <c r="EA12" s="277">
        <f t="shared" si="16"/>
        <v>5.076142131979695E-3</v>
      </c>
      <c r="EB12" s="277">
        <f t="shared" si="9"/>
        <v>5.076142131979695E-3</v>
      </c>
      <c r="EC12" s="277">
        <f t="shared" si="9"/>
        <v>5.076142131979695E-3</v>
      </c>
      <c r="ED12" s="277">
        <f t="shared" si="9"/>
        <v>5.076142131979695E-3</v>
      </c>
      <c r="EE12" s="277">
        <f t="shared" si="9"/>
        <v>5.076142131979695E-3</v>
      </c>
      <c r="EF12" s="277">
        <f t="shared" si="9"/>
        <v>5.076142131979695E-3</v>
      </c>
      <c r="EG12" s="277">
        <f t="shared" si="9"/>
        <v>5.076142131979695E-3</v>
      </c>
      <c r="EH12" s="277">
        <f t="shared" si="9"/>
        <v>5.076142131979695E-3</v>
      </c>
      <c r="EI12" s="277">
        <f t="shared" si="9"/>
        <v>5.076142131979695E-3</v>
      </c>
      <c r="EJ12" s="277">
        <f t="shared" si="9"/>
        <v>5.076142131979695E-3</v>
      </c>
      <c r="EK12" s="277">
        <f t="shared" si="9"/>
        <v>5.076142131979695E-3</v>
      </c>
      <c r="EL12" s="277">
        <f t="shared" si="9"/>
        <v>5.076142131979695E-3</v>
      </c>
      <c r="EM12" s="277">
        <f t="shared" si="9"/>
        <v>5.076142131979695E-3</v>
      </c>
      <c r="EN12" s="277">
        <f t="shared" si="9"/>
        <v>5.076142131979695E-3</v>
      </c>
      <c r="EO12" s="277">
        <f t="shared" si="9"/>
        <v>5.076142131979695E-3</v>
      </c>
      <c r="EP12" s="277">
        <f t="shared" si="9"/>
        <v>5.076142131979695E-3</v>
      </c>
      <c r="EQ12" s="277">
        <f t="shared" si="9"/>
        <v>5.076142131979695E-3</v>
      </c>
      <c r="ER12" s="277">
        <f t="shared" si="17"/>
        <v>5.076142131979695E-3</v>
      </c>
      <c r="ES12" s="277">
        <f t="shared" si="17"/>
        <v>5.076142131979695E-3</v>
      </c>
      <c r="ET12" s="277">
        <f t="shared" si="17"/>
        <v>5.076142131979695E-3</v>
      </c>
      <c r="EU12" s="277">
        <f t="shared" si="17"/>
        <v>5.076142131979695E-3</v>
      </c>
      <c r="EV12" s="277">
        <f t="shared" si="17"/>
        <v>5.076142131979695E-3</v>
      </c>
      <c r="EW12" s="277">
        <f t="shared" si="17"/>
        <v>5.076142131979695E-3</v>
      </c>
      <c r="EX12" s="277">
        <f t="shared" si="17"/>
        <v>5.076142131979695E-3</v>
      </c>
      <c r="EY12" s="277">
        <f t="shared" si="17"/>
        <v>5.076142131979695E-3</v>
      </c>
      <c r="EZ12" s="277">
        <f t="shared" si="17"/>
        <v>5.076142131979695E-3</v>
      </c>
      <c r="FA12" s="277">
        <f t="shared" si="17"/>
        <v>5.076142131979695E-3</v>
      </c>
      <c r="FB12" s="277">
        <f t="shared" si="17"/>
        <v>5.076142131979695E-3</v>
      </c>
      <c r="FC12" s="277">
        <f t="shared" si="17"/>
        <v>5.076142131979695E-3</v>
      </c>
      <c r="FD12" s="277">
        <f t="shared" si="17"/>
        <v>5.076142131979695E-3</v>
      </c>
      <c r="FE12" s="277">
        <f t="shared" si="17"/>
        <v>5.076142131979695E-3</v>
      </c>
      <c r="FF12" s="277">
        <f t="shared" si="17"/>
        <v>5.076142131979695E-3</v>
      </c>
      <c r="FG12" s="277">
        <f t="shared" si="17"/>
        <v>5.076142131979695E-3</v>
      </c>
      <c r="FH12" s="277">
        <f t="shared" si="18"/>
        <v>5.076142131979695E-3</v>
      </c>
      <c r="FI12" s="277">
        <f t="shared" si="18"/>
        <v>5.076142131979695E-3</v>
      </c>
      <c r="FJ12" s="277">
        <f t="shared" si="18"/>
        <v>5.076142131979695E-3</v>
      </c>
      <c r="FK12" s="277">
        <f t="shared" si="18"/>
        <v>5.076142131979695E-3</v>
      </c>
      <c r="FL12" s="277">
        <f t="shared" si="18"/>
        <v>5.076142131979695E-3</v>
      </c>
      <c r="FM12" s="277">
        <f t="shared" si="18"/>
        <v>5.076142131979695E-3</v>
      </c>
      <c r="FN12" s="277">
        <f t="shared" si="18"/>
        <v>5.076142131979695E-3</v>
      </c>
      <c r="FO12" s="277">
        <f t="shared" si="18"/>
        <v>5.076142131979695E-3</v>
      </c>
      <c r="FP12" s="277">
        <f t="shared" si="18"/>
        <v>5.076142131979695E-3</v>
      </c>
      <c r="FQ12" s="277">
        <f t="shared" si="18"/>
        <v>5.076142131979695E-3</v>
      </c>
      <c r="FR12" s="277">
        <f t="shared" si="18"/>
        <v>5.076142131979695E-3</v>
      </c>
      <c r="FS12" s="277">
        <f t="shared" si="18"/>
        <v>5.076142131979695E-3</v>
      </c>
      <c r="FT12" s="277">
        <f t="shared" si="18"/>
        <v>5.076142131979695E-3</v>
      </c>
      <c r="FU12" s="277">
        <f t="shared" si="18"/>
        <v>5.076142131979695E-3</v>
      </c>
      <c r="FV12" s="277">
        <f t="shared" si="18"/>
        <v>5.076142131979695E-3</v>
      </c>
      <c r="FW12" s="277">
        <f t="shared" si="18"/>
        <v>5.076142131979695E-3</v>
      </c>
      <c r="FX12" s="277">
        <f t="shared" si="19"/>
        <v>5.076142131979695E-3</v>
      </c>
      <c r="FY12" s="277">
        <f t="shared" si="19"/>
        <v>5.076142131979695E-3</v>
      </c>
      <c r="FZ12" s="277">
        <f t="shared" si="19"/>
        <v>5.076142131979695E-3</v>
      </c>
      <c r="GA12" s="277">
        <f t="shared" si="19"/>
        <v>5.076142131979695E-3</v>
      </c>
      <c r="GB12" s="277">
        <f t="shared" si="19"/>
        <v>5.076142131979695E-3</v>
      </c>
      <c r="GC12" s="277">
        <f t="shared" si="19"/>
        <v>5.076142131979695E-3</v>
      </c>
      <c r="GD12" s="277">
        <f t="shared" si="19"/>
        <v>5.076142131979695E-3</v>
      </c>
      <c r="GE12" s="277">
        <f t="shared" si="19"/>
        <v>5.076142131979695E-3</v>
      </c>
      <c r="GF12" s="277">
        <f t="shared" si="19"/>
        <v>5.076142131979695E-3</v>
      </c>
      <c r="GG12" s="277">
        <f t="shared" si="19"/>
        <v>5.076142131979695E-3</v>
      </c>
      <c r="GH12" s="277">
        <f t="shared" si="19"/>
        <v>5.076142131979695E-3</v>
      </c>
      <c r="GI12" s="277">
        <f t="shared" si="19"/>
        <v>5.076142131979695E-3</v>
      </c>
      <c r="GJ12" s="277">
        <f t="shared" si="19"/>
        <v>5.076142131979695E-3</v>
      </c>
      <c r="GK12" s="277">
        <f t="shared" si="19"/>
        <v>5.076142131979695E-3</v>
      </c>
      <c r="GL12" s="277">
        <f t="shared" si="19"/>
        <v>5.076142131979695E-3</v>
      </c>
      <c r="GM12" s="277">
        <f t="shared" si="19"/>
        <v>5.076142131979695E-3</v>
      </c>
      <c r="GN12" s="277">
        <f t="shared" si="10"/>
        <v>5.076142131979695E-3</v>
      </c>
      <c r="GO12" s="277">
        <f t="shared" si="10"/>
        <v>5.076142131979695E-3</v>
      </c>
      <c r="GP12" s="277">
        <f t="shared" si="3"/>
        <v>5.076142131979695E-3</v>
      </c>
      <c r="GQ12" s="277">
        <f t="shared" si="3"/>
        <v>5.076142131979695E-3</v>
      </c>
      <c r="GR12" s="277">
        <f t="shared" si="3"/>
        <v>5.076142131979695E-3</v>
      </c>
      <c r="GS12" s="277">
        <f t="shared" si="3"/>
        <v>5.076142131979695E-3</v>
      </c>
    </row>
    <row r="13" spans="1:201" x14ac:dyDescent="0.35">
      <c r="A13" s="33" t="str">
        <f>'[2]Input LH Schedule'!A13&amp;" "&amp;'[2]Input LH Schedule'!E13</f>
        <v xml:space="preserve"> </v>
      </c>
      <c r="B13" s="33" t="str">
        <f>'[2]Input LH Schedule'!Z13&amp;" "&amp;'[2]Input LH Schedule'!AD13</f>
        <v xml:space="preserve"> </v>
      </c>
      <c r="C13" s="33" t="str">
        <f t="array" ref="C13">IFERROR(INDEX($B$4:$B$226, MATCH(0,INDEX(COUNTIF($C$3:C12, $B$4:$B$226)+(COUNTIF($B$4:$B$226, $B$4:$B$226)&lt;&gt;1),0,0), 0)), "")</f>
        <v/>
      </c>
      <c r="D13" s="276" t="s">
        <v>317</v>
      </c>
      <c r="E13" s="277">
        <f t="shared" si="4"/>
        <v>5.076142131979695E-3</v>
      </c>
      <c r="F13" s="277">
        <f t="shared" si="4"/>
        <v>5.076142131979695E-3</v>
      </c>
      <c r="G13" s="277">
        <f t="shared" si="4"/>
        <v>5.076142131979695E-3</v>
      </c>
      <c r="H13" s="277">
        <f t="shared" si="4"/>
        <v>5.076142131979695E-3</v>
      </c>
      <c r="I13" s="277">
        <f t="shared" si="4"/>
        <v>5.076142131979695E-3</v>
      </c>
      <c r="J13" s="277">
        <f t="shared" si="4"/>
        <v>5.076142131979695E-3</v>
      </c>
      <c r="K13" s="277">
        <f t="shared" si="4"/>
        <v>5.076142131979695E-3</v>
      </c>
      <c r="L13" s="277">
        <f t="shared" si="4"/>
        <v>5.076142131979695E-3</v>
      </c>
      <c r="M13" s="277">
        <f t="shared" si="4"/>
        <v>5.076142131979695E-3</v>
      </c>
      <c r="N13" s="277">
        <f t="shared" si="4"/>
        <v>5.076142131979695E-3</v>
      </c>
      <c r="O13" s="277">
        <f t="shared" si="4"/>
        <v>5.076142131979695E-3</v>
      </c>
      <c r="P13" s="277">
        <f t="shared" si="4"/>
        <v>5.076142131979695E-3</v>
      </c>
      <c r="Q13" s="277">
        <f t="shared" si="4"/>
        <v>5.076142131979695E-3</v>
      </c>
      <c r="R13" s="277">
        <f t="shared" si="4"/>
        <v>5.076142131979695E-3</v>
      </c>
      <c r="S13" s="277">
        <f t="shared" si="4"/>
        <v>5.076142131979695E-3</v>
      </c>
      <c r="T13" s="277">
        <f t="shared" si="4"/>
        <v>5.076142131979695E-3</v>
      </c>
      <c r="U13" s="277">
        <f t="shared" si="11"/>
        <v>5.076142131979695E-3</v>
      </c>
      <c r="V13" s="277">
        <f t="shared" si="11"/>
        <v>5.076142131979695E-3</v>
      </c>
      <c r="W13" s="277">
        <f t="shared" si="11"/>
        <v>5.076142131979695E-3</v>
      </c>
      <c r="X13" s="277">
        <f t="shared" si="11"/>
        <v>5.076142131979695E-3</v>
      </c>
      <c r="Y13" s="277">
        <f t="shared" si="11"/>
        <v>5.076142131979695E-3</v>
      </c>
      <c r="Z13" s="277">
        <f t="shared" si="11"/>
        <v>5.076142131979695E-3</v>
      </c>
      <c r="AA13" s="277">
        <f t="shared" si="11"/>
        <v>5.076142131979695E-3</v>
      </c>
      <c r="AB13" s="277">
        <f t="shared" si="11"/>
        <v>5.076142131979695E-3</v>
      </c>
      <c r="AC13" s="277">
        <f t="shared" si="11"/>
        <v>5.076142131979695E-3</v>
      </c>
      <c r="AD13" s="277">
        <f t="shared" si="11"/>
        <v>5.076142131979695E-3</v>
      </c>
      <c r="AE13" s="277">
        <f t="shared" si="11"/>
        <v>5.076142131979695E-3</v>
      </c>
      <c r="AF13" s="277">
        <f t="shared" si="11"/>
        <v>5.076142131979695E-3</v>
      </c>
      <c r="AG13" s="277">
        <f t="shared" si="11"/>
        <v>5.076142131979695E-3</v>
      </c>
      <c r="AH13" s="277">
        <f t="shared" si="11"/>
        <v>5.076142131979695E-3</v>
      </c>
      <c r="AI13" s="277">
        <f t="shared" si="11"/>
        <v>5.076142131979695E-3</v>
      </c>
      <c r="AJ13" s="277">
        <f t="shared" si="11"/>
        <v>5.076142131979695E-3</v>
      </c>
      <c r="AK13" s="277">
        <f t="shared" si="12"/>
        <v>5.076142131979695E-3</v>
      </c>
      <c r="AL13" s="277">
        <f t="shared" si="12"/>
        <v>5.076142131979695E-3</v>
      </c>
      <c r="AM13" s="277">
        <f t="shared" si="12"/>
        <v>5.076142131979695E-3</v>
      </c>
      <c r="AN13" s="277">
        <f t="shared" si="12"/>
        <v>5.076142131979695E-3</v>
      </c>
      <c r="AO13" s="277">
        <f t="shared" si="12"/>
        <v>5.076142131979695E-3</v>
      </c>
      <c r="AP13" s="277">
        <f t="shared" si="12"/>
        <v>5.076142131979695E-3</v>
      </c>
      <c r="AQ13" s="277">
        <f t="shared" si="12"/>
        <v>5.076142131979695E-3</v>
      </c>
      <c r="AR13" s="277">
        <f t="shared" si="12"/>
        <v>5.076142131979695E-3</v>
      </c>
      <c r="AS13" s="277">
        <f t="shared" si="12"/>
        <v>5.076142131979695E-3</v>
      </c>
      <c r="AT13" s="277">
        <f t="shared" si="12"/>
        <v>5.076142131979695E-3</v>
      </c>
      <c r="AU13" s="277">
        <f t="shared" si="12"/>
        <v>5.076142131979695E-3</v>
      </c>
      <c r="AV13" s="277">
        <f t="shared" si="12"/>
        <v>5.076142131979695E-3</v>
      </c>
      <c r="AW13" s="277">
        <f t="shared" si="12"/>
        <v>5.076142131979695E-3</v>
      </c>
      <c r="AX13" s="277">
        <f t="shared" si="12"/>
        <v>5.076142131979695E-3</v>
      </c>
      <c r="AY13" s="277">
        <f t="shared" si="12"/>
        <v>5.076142131979695E-3</v>
      </c>
      <c r="AZ13" s="277">
        <f t="shared" si="12"/>
        <v>5.076142131979695E-3</v>
      </c>
      <c r="BA13" s="277">
        <f t="shared" si="13"/>
        <v>5.076142131979695E-3</v>
      </c>
      <c r="BB13" s="277">
        <f t="shared" si="13"/>
        <v>5.076142131979695E-3</v>
      </c>
      <c r="BC13" s="277">
        <f t="shared" si="13"/>
        <v>5.076142131979695E-3</v>
      </c>
      <c r="BD13" s="277">
        <f t="shared" si="13"/>
        <v>5.076142131979695E-3</v>
      </c>
      <c r="BE13" s="277">
        <f t="shared" si="13"/>
        <v>5.076142131979695E-3</v>
      </c>
      <c r="BF13" s="277">
        <f t="shared" si="13"/>
        <v>5.076142131979695E-3</v>
      </c>
      <c r="BG13" s="277">
        <f t="shared" si="13"/>
        <v>5.076142131979695E-3</v>
      </c>
      <c r="BH13" s="277">
        <f t="shared" si="13"/>
        <v>5.076142131979695E-3</v>
      </c>
      <c r="BI13" s="277">
        <f t="shared" si="13"/>
        <v>5.076142131979695E-3</v>
      </c>
      <c r="BJ13" s="277">
        <f t="shared" si="13"/>
        <v>5.076142131979695E-3</v>
      </c>
      <c r="BK13" s="277">
        <f t="shared" si="13"/>
        <v>5.076142131979695E-3</v>
      </c>
      <c r="BL13" s="277">
        <f t="shared" si="13"/>
        <v>5.076142131979695E-3</v>
      </c>
      <c r="BM13" s="277">
        <f t="shared" si="13"/>
        <v>5.076142131979695E-3</v>
      </c>
      <c r="BN13" s="277">
        <f t="shared" si="13"/>
        <v>5.076142131979695E-3</v>
      </c>
      <c r="BO13" s="277">
        <f t="shared" si="13"/>
        <v>5.076142131979695E-3</v>
      </c>
      <c r="BP13" s="277">
        <f t="shared" si="13"/>
        <v>5.076142131979695E-3</v>
      </c>
      <c r="BQ13" s="277">
        <f t="shared" si="8"/>
        <v>5.076142131979695E-3</v>
      </c>
      <c r="BR13" s="277">
        <f t="shared" si="8"/>
        <v>5.076142131979695E-3</v>
      </c>
      <c r="BS13" s="277">
        <f t="shared" si="8"/>
        <v>5.076142131979695E-3</v>
      </c>
      <c r="BT13" s="277">
        <f t="shared" si="8"/>
        <v>5.076142131979695E-3</v>
      </c>
      <c r="BU13" s="277">
        <f t="shared" si="8"/>
        <v>5.076142131979695E-3</v>
      </c>
      <c r="BV13" s="277">
        <f t="shared" si="8"/>
        <v>5.076142131979695E-3</v>
      </c>
      <c r="BW13" s="277">
        <f t="shared" si="8"/>
        <v>5.076142131979695E-3</v>
      </c>
      <c r="BX13" s="277">
        <f t="shared" si="8"/>
        <v>5.076142131979695E-3</v>
      </c>
      <c r="BY13" s="277">
        <f t="shared" si="8"/>
        <v>5.076142131979695E-3</v>
      </c>
      <c r="BZ13" s="277">
        <f t="shared" si="8"/>
        <v>5.076142131979695E-3</v>
      </c>
      <c r="CA13" s="277">
        <f t="shared" si="8"/>
        <v>5.076142131979695E-3</v>
      </c>
      <c r="CB13" s="277">
        <f t="shared" si="8"/>
        <v>5.076142131979695E-3</v>
      </c>
      <c r="CC13" s="277">
        <f t="shared" si="8"/>
        <v>5.076142131979695E-3</v>
      </c>
      <c r="CD13" s="277">
        <f t="shared" si="8"/>
        <v>5.076142131979695E-3</v>
      </c>
      <c r="CE13" s="277">
        <f t="shared" si="8"/>
        <v>5.076142131979695E-3</v>
      </c>
      <c r="CF13" s="277">
        <f t="shared" si="14"/>
        <v>5.076142131979695E-3</v>
      </c>
      <c r="CG13" s="277">
        <f t="shared" si="14"/>
        <v>5.076142131979695E-3</v>
      </c>
      <c r="CH13" s="277">
        <f t="shared" si="14"/>
        <v>5.076142131979695E-3</v>
      </c>
      <c r="CI13" s="277">
        <f t="shared" si="14"/>
        <v>5.076142131979695E-3</v>
      </c>
      <c r="CJ13" s="277">
        <f t="shared" si="14"/>
        <v>5.076142131979695E-3</v>
      </c>
      <c r="CK13" s="277">
        <f t="shared" si="14"/>
        <v>5.076142131979695E-3</v>
      </c>
      <c r="CL13" s="277">
        <f t="shared" si="14"/>
        <v>5.076142131979695E-3</v>
      </c>
      <c r="CM13" s="277">
        <f t="shared" si="14"/>
        <v>5.076142131979695E-3</v>
      </c>
      <c r="CN13" s="277">
        <f t="shared" si="14"/>
        <v>5.076142131979695E-3</v>
      </c>
      <c r="CO13" s="277">
        <f t="shared" si="14"/>
        <v>5.076142131979695E-3</v>
      </c>
      <c r="CP13" s="277">
        <f t="shared" si="14"/>
        <v>5.076142131979695E-3</v>
      </c>
      <c r="CQ13" s="277">
        <f t="shared" si="14"/>
        <v>5.076142131979695E-3</v>
      </c>
      <c r="CR13" s="277">
        <f t="shared" si="14"/>
        <v>5.076142131979695E-3</v>
      </c>
      <c r="CS13" s="277">
        <f t="shared" si="14"/>
        <v>5.076142131979695E-3</v>
      </c>
      <c r="CT13" s="277">
        <f t="shared" si="14"/>
        <v>5.076142131979695E-3</v>
      </c>
      <c r="CU13" s="277">
        <f t="shared" si="14"/>
        <v>5.076142131979695E-3</v>
      </c>
      <c r="CV13" s="277">
        <f t="shared" si="15"/>
        <v>5.076142131979695E-3</v>
      </c>
      <c r="CW13" s="277">
        <f t="shared" si="15"/>
        <v>5.076142131979695E-3</v>
      </c>
      <c r="CX13" s="277">
        <f t="shared" si="15"/>
        <v>5.076142131979695E-3</v>
      </c>
      <c r="CY13" s="277">
        <f t="shared" si="15"/>
        <v>5.076142131979695E-3</v>
      </c>
      <c r="CZ13" s="277">
        <f t="shared" si="15"/>
        <v>5.076142131979695E-3</v>
      </c>
      <c r="DA13" s="277">
        <f t="shared" si="15"/>
        <v>5.076142131979695E-3</v>
      </c>
      <c r="DB13" s="277">
        <f t="shared" si="15"/>
        <v>5.076142131979695E-3</v>
      </c>
      <c r="DC13" s="277">
        <f t="shared" si="15"/>
        <v>5.076142131979695E-3</v>
      </c>
      <c r="DD13" s="277">
        <f t="shared" si="15"/>
        <v>5.076142131979695E-3</v>
      </c>
      <c r="DE13" s="277">
        <f t="shared" si="15"/>
        <v>5.076142131979695E-3</v>
      </c>
      <c r="DF13" s="277">
        <f t="shared" si="15"/>
        <v>5.076142131979695E-3</v>
      </c>
      <c r="DG13" s="277">
        <f t="shared" si="15"/>
        <v>5.076142131979695E-3</v>
      </c>
      <c r="DH13" s="277">
        <f t="shared" si="15"/>
        <v>5.076142131979695E-3</v>
      </c>
      <c r="DI13" s="277">
        <f t="shared" si="15"/>
        <v>5.076142131979695E-3</v>
      </c>
      <c r="DJ13" s="277">
        <f t="shared" si="15"/>
        <v>5.076142131979695E-3</v>
      </c>
      <c r="DK13" s="277">
        <f t="shared" si="15"/>
        <v>5.076142131979695E-3</v>
      </c>
      <c r="DL13" s="277">
        <f t="shared" si="16"/>
        <v>5.076142131979695E-3</v>
      </c>
      <c r="DM13" s="277">
        <f t="shared" si="16"/>
        <v>5.076142131979695E-3</v>
      </c>
      <c r="DN13" s="277">
        <f t="shared" si="16"/>
        <v>5.076142131979695E-3</v>
      </c>
      <c r="DO13" s="277">
        <f t="shared" si="16"/>
        <v>5.076142131979695E-3</v>
      </c>
      <c r="DP13" s="277">
        <f t="shared" si="16"/>
        <v>5.076142131979695E-3</v>
      </c>
      <c r="DQ13" s="277">
        <f t="shared" si="16"/>
        <v>5.076142131979695E-3</v>
      </c>
      <c r="DR13" s="277">
        <f t="shared" si="16"/>
        <v>5.076142131979695E-3</v>
      </c>
      <c r="DS13" s="277">
        <f t="shared" si="16"/>
        <v>5.076142131979695E-3</v>
      </c>
      <c r="DT13" s="277">
        <f t="shared" si="16"/>
        <v>5.076142131979695E-3</v>
      </c>
      <c r="DU13" s="277">
        <f t="shared" si="16"/>
        <v>5.076142131979695E-3</v>
      </c>
      <c r="DV13" s="277">
        <f t="shared" si="16"/>
        <v>5.076142131979695E-3</v>
      </c>
      <c r="DW13" s="277">
        <f t="shared" si="16"/>
        <v>5.076142131979695E-3</v>
      </c>
      <c r="DX13" s="277">
        <f t="shared" si="16"/>
        <v>5.076142131979695E-3</v>
      </c>
      <c r="DY13" s="277">
        <f t="shared" si="16"/>
        <v>5.076142131979695E-3</v>
      </c>
      <c r="DZ13" s="277">
        <f t="shared" si="16"/>
        <v>5.076142131979695E-3</v>
      </c>
      <c r="EA13" s="277">
        <f t="shared" si="16"/>
        <v>5.076142131979695E-3</v>
      </c>
      <c r="EB13" s="277">
        <f t="shared" si="9"/>
        <v>5.076142131979695E-3</v>
      </c>
      <c r="EC13" s="277">
        <f t="shared" si="9"/>
        <v>5.076142131979695E-3</v>
      </c>
      <c r="ED13" s="277">
        <f t="shared" si="9"/>
        <v>5.076142131979695E-3</v>
      </c>
      <c r="EE13" s="277">
        <f t="shared" si="9"/>
        <v>5.076142131979695E-3</v>
      </c>
      <c r="EF13" s="277">
        <f t="shared" si="9"/>
        <v>5.076142131979695E-3</v>
      </c>
      <c r="EG13" s="277">
        <f t="shared" si="9"/>
        <v>5.076142131979695E-3</v>
      </c>
      <c r="EH13" s="277">
        <f t="shared" si="9"/>
        <v>5.076142131979695E-3</v>
      </c>
      <c r="EI13" s="277">
        <f t="shared" si="9"/>
        <v>5.076142131979695E-3</v>
      </c>
      <c r="EJ13" s="277">
        <f t="shared" si="9"/>
        <v>5.076142131979695E-3</v>
      </c>
      <c r="EK13" s="277">
        <f t="shared" si="9"/>
        <v>5.076142131979695E-3</v>
      </c>
      <c r="EL13" s="277">
        <f t="shared" si="9"/>
        <v>5.076142131979695E-3</v>
      </c>
      <c r="EM13" s="277">
        <f t="shared" si="9"/>
        <v>5.076142131979695E-3</v>
      </c>
      <c r="EN13" s="277">
        <f t="shared" si="9"/>
        <v>5.076142131979695E-3</v>
      </c>
      <c r="EO13" s="277">
        <f t="shared" si="9"/>
        <v>5.076142131979695E-3</v>
      </c>
      <c r="EP13" s="277">
        <f t="shared" si="9"/>
        <v>5.076142131979695E-3</v>
      </c>
      <c r="EQ13" s="277">
        <f t="shared" si="9"/>
        <v>5.076142131979695E-3</v>
      </c>
      <c r="ER13" s="277">
        <f t="shared" si="17"/>
        <v>5.076142131979695E-3</v>
      </c>
      <c r="ES13" s="277">
        <f t="shared" si="17"/>
        <v>5.076142131979695E-3</v>
      </c>
      <c r="ET13" s="277">
        <f t="shared" si="17"/>
        <v>5.076142131979695E-3</v>
      </c>
      <c r="EU13" s="277">
        <f t="shared" si="17"/>
        <v>5.076142131979695E-3</v>
      </c>
      <c r="EV13" s="277">
        <f t="shared" si="17"/>
        <v>5.076142131979695E-3</v>
      </c>
      <c r="EW13" s="277">
        <f t="shared" si="17"/>
        <v>5.076142131979695E-3</v>
      </c>
      <c r="EX13" s="277">
        <f t="shared" si="17"/>
        <v>5.076142131979695E-3</v>
      </c>
      <c r="EY13" s="277">
        <f t="shared" si="17"/>
        <v>5.076142131979695E-3</v>
      </c>
      <c r="EZ13" s="277">
        <f t="shared" si="17"/>
        <v>5.076142131979695E-3</v>
      </c>
      <c r="FA13" s="277">
        <f t="shared" si="17"/>
        <v>5.076142131979695E-3</v>
      </c>
      <c r="FB13" s="277">
        <f t="shared" si="17"/>
        <v>5.076142131979695E-3</v>
      </c>
      <c r="FC13" s="277">
        <f t="shared" si="17"/>
        <v>5.076142131979695E-3</v>
      </c>
      <c r="FD13" s="277">
        <f t="shared" si="17"/>
        <v>5.076142131979695E-3</v>
      </c>
      <c r="FE13" s="277">
        <f t="shared" si="17"/>
        <v>5.076142131979695E-3</v>
      </c>
      <c r="FF13" s="277">
        <f t="shared" si="17"/>
        <v>5.076142131979695E-3</v>
      </c>
      <c r="FG13" s="277">
        <f t="shared" si="17"/>
        <v>5.076142131979695E-3</v>
      </c>
      <c r="FH13" s="277">
        <f t="shared" si="18"/>
        <v>5.076142131979695E-3</v>
      </c>
      <c r="FI13" s="277">
        <f t="shared" si="18"/>
        <v>5.076142131979695E-3</v>
      </c>
      <c r="FJ13" s="277">
        <f t="shared" si="18"/>
        <v>5.076142131979695E-3</v>
      </c>
      <c r="FK13" s="277">
        <f t="shared" si="18"/>
        <v>5.076142131979695E-3</v>
      </c>
      <c r="FL13" s="277">
        <f t="shared" si="18"/>
        <v>5.076142131979695E-3</v>
      </c>
      <c r="FM13" s="277">
        <f t="shared" si="18"/>
        <v>5.076142131979695E-3</v>
      </c>
      <c r="FN13" s="277">
        <f t="shared" si="18"/>
        <v>5.076142131979695E-3</v>
      </c>
      <c r="FO13" s="277">
        <f t="shared" si="18"/>
        <v>5.076142131979695E-3</v>
      </c>
      <c r="FP13" s="277">
        <f t="shared" si="18"/>
        <v>5.076142131979695E-3</v>
      </c>
      <c r="FQ13" s="277">
        <f t="shared" si="18"/>
        <v>5.076142131979695E-3</v>
      </c>
      <c r="FR13" s="277">
        <f t="shared" si="18"/>
        <v>5.076142131979695E-3</v>
      </c>
      <c r="FS13" s="277">
        <f t="shared" si="18"/>
        <v>5.076142131979695E-3</v>
      </c>
      <c r="FT13" s="277">
        <f t="shared" si="18"/>
        <v>5.076142131979695E-3</v>
      </c>
      <c r="FU13" s="277">
        <f t="shared" si="18"/>
        <v>5.076142131979695E-3</v>
      </c>
      <c r="FV13" s="277">
        <f t="shared" si="18"/>
        <v>5.076142131979695E-3</v>
      </c>
      <c r="FW13" s="277">
        <f t="shared" si="18"/>
        <v>5.076142131979695E-3</v>
      </c>
      <c r="FX13" s="277">
        <f t="shared" si="19"/>
        <v>5.076142131979695E-3</v>
      </c>
      <c r="FY13" s="277">
        <f t="shared" si="19"/>
        <v>5.076142131979695E-3</v>
      </c>
      <c r="FZ13" s="277">
        <f t="shared" si="19"/>
        <v>5.076142131979695E-3</v>
      </c>
      <c r="GA13" s="277">
        <f t="shared" si="19"/>
        <v>5.076142131979695E-3</v>
      </c>
      <c r="GB13" s="277">
        <f t="shared" si="19"/>
        <v>5.076142131979695E-3</v>
      </c>
      <c r="GC13" s="277">
        <f t="shared" si="19"/>
        <v>5.076142131979695E-3</v>
      </c>
      <c r="GD13" s="277">
        <f t="shared" si="19"/>
        <v>5.076142131979695E-3</v>
      </c>
      <c r="GE13" s="277">
        <f t="shared" si="19"/>
        <v>5.076142131979695E-3</v>
      </c>
      <c r="GF13" s="277">
        <f t="shared" si="19"/>
        <v>5.076142131979695E-3</v>
      </c>
      <c r="GG13" s="277">
        <f t="shared" si="19"/>
        <v>5.076142131979695E-3</v>
      </c>
      <c r="GH13" s="277">
        <f t="shared" si="19"/>
        <v>5.076142131979695E-3</v>
      </c>
      <c r="GI13" s="277">
        <f t="shared" si="19"/>
        <v>5.076142131979695E-3</v>
      </c>
      <c r="GJ13" s="277">
        <f t="shared" si="19"/>
        <v>5.076142131979695E-3</v>
      </c>
      <c r="GK13" s="277">
        <f t="shared" si="19"/>
        <v>5.076142131979695E-3</v>
      </c>
      <c r="GL13" s="277">
        <f t="shared" si="19"/>
        <v>5.076142131979695E-3</v>
      </c>
      <c r="GM13" s="277">
        <f t="shared" si="19"/>
        <v>5.076142131979695E-3</v>
      </c>
      <c r="GN13" s="277">
        <f t="shared" si="10"/>
        <v>5.076142131979695E-3</v>
      </c>
      <c r="GO13" s="277">
        <f t="shared" si="10"/>
        <v>5.076142131979695E-3</v>
      </c>
      <c r="GP13" s="277">
        <f t="shared" si="3"/>
        <v>5.076142131979695E-3</v>
      </c>
      <c r="GQ13" s="277">
        <f t="shared" si="3"/>
        <v>5.076142131979695E-3</v>
      </c>
      <c r="GR13" s="277">
        <f t="shared" si="3"/>
        <v>5.076142131979695E-3</v>
      </c>
      <c r="GS13" s="277">
        <f t="shared" si="3"/>
        <v>5.076142131979695E-3</v>
      </c>
    </row>
    <row r="14" spans="1:201" x14ac:dyDescent="0.35">
      <c r="A14" s="33" t="str">
        <f>'[2]Input LH Schedule'!A14&amp;" "&amp;'[2]Input LH Schedule'!E14</f>
        <v xml:space="preserve"> </v>
      </c>
      <c r="B14" s="33" t="str">
        <f>'[2]Input LH Schedule'!Z14&amp;" "&amp;'[2]Input LH Schedule'!AD14</f>
        <v xml:space="preserve"> </v>
      </c>
      <c r="C14" s="33" t="str">
        <f t="array" ref="C14">IFERROR(INDEX($B$4:$B$226, MATCH(0,INDEX(COUNTIF($C$3:C13, $B$4:$B$226)+(COUNTIF($B$4:$B$226, $B$4:$B$226)&lt;&gt;1),0,0), 0)), "")</f>
        <v/>
      </c>
      <c r="D14" s="276" t="s">
        <v>318</v>
      </c>
      <c r="E14" s="277">
        <f t="shared" si="4"/>
        <v>5.076142131979695E-3</v>
      </c>
      <c r="F14" s="277">
        <f t="shared" si="4"/>
        <v>5.076142131979695E-3</v>
      </c>
      <c r="G14" s="277">
        <f t="shared" si="4"/>
        <v>5.076142131979695E-3</v>
      </c>
      <c r="H14" s="277">
        <f t="shared" si="4"/>
        <v>5.076142131979695E-3</v>
      </c>
      <c r="I14" s="277">
        <f t="shared" si="4"/>
        <v>5.076142131979695E-3</v>
      </c>
      <c r="J14" s="277">
        <f t="shared" si="4"/>
        <v>5.076142131979695E-3</v>
      </c>
      <c r="K14" s="277">
        <f t="shared" si="4"/>
        <v>5.076142131979695E-3</v>
      </c>
      <c r="L14" s="277">
        <f t="shared" si="4"/>
        <v>5.076142131979695E-3</v>
      </c>
      <c r="M14" s="277">
        <f t="shared" si="4"/>
        <v>5.076142131979695E-3</v>
      </c>
      <c r="N14" s="277">
        <f t="shared" si="4"/>
        <v>5.076142131979695E-3</v>
      </c>
      <c r="O14" s="277">
        <f t="shared" si="4"/>
        <v>5.076142131979695E-3</v>
      </c>
      <c r="P14" s="277">
        <f t="shared" si="4"/>
        <v>5.076142131979695E-3</v>
      </c>
      <c r="Q14" s="277">
        <f t="shared" si="4"/>
        <v>5.076142131979695E-3</v>
      </c>
      <c r="R14" s="277">
        <f t="shared" si="4"/>
        <v>5.076142131979695E-3</v>
      </c>
      <c r="S14" s="277">
        <f t="shared" si="4"/>
        <v>5.076142131979695E-3</v>
      </c>
      <c r="T14" s="277">
        <f t="shared" si="4"/>
        <v>5.076142131979695E-3</v>
      </c>
      <c r="U14" s="277">
        <f t="shared" si="11"/>
        <v>5.076142131979695E-3</v>
      </c>
      <c r="V14" s="277">
        <f t="shared" si="11"/>
        <v>5.076142131979695E-3</v>
      </c>
      <c r="W14" s="277">
        <f t="shared" si="11"/>
        <v>5.076142131979695E-3</v>
      </c>
      <c r="X14" s="277">
        <f t="shared" si="11"/>
        <v>5.076142131979695E-3</v>
      </c>
      <c r="Y14" s="277">
        <f t="shared" si="11"/>
        <v>5.076142131979695E-3</v>
      </c>
      <c r="Z14" s="277">
        <f t="shared" si="11"/>
        <v>5.076142131979695E-3</v>
      </c>
      <c r="AA14" s="277">
        <f t="shared" si="11"/>
        <v>5.076142131979695E-3</v>
      </c>
      <c r="AB14" s="277">
        <f t="shared" si="11"/>
        <v>5.076142131979695E-3</v>
      </c>
      <c r="AC14" s="277">
        <f t="shared" si="11"/>
        <v>5.076142131979695E-3</v>
      </c>
      <c r="AD14" s="277">
        <f t="shared" si="11"/>
        <v>5.076142131979695E-3</v>
      </c>
      <c r="AE14" s="277">
        <f t="shared" si="11"/>
        <v>5.076142131979695E-3</v>
      </c>
      <c r="AF14" s="277">
        <f t="shared" si="11"/>
        <v>5.076142131979695E-3</v>
      </c>
      <c r="AG14" s="277">
        <f t="shared" si="11"/>
        <v>5.076142131979695E-3</v>
      </c>
      <c r="AH14" s="277">
        <f t="shared" si="11"/>
        <v>5.076142131979695E-3</v>
      </c>
      <c r="AI14" s="277">
        <f t="shared" si="11"/>
        <v>5.076142131979695E-3</v>
      </c>
      <c r="AJ14" s="277">
        <f t="shared" si="11"/>
        <v>5.076142131979695E-3</v>
      </c>
      <c r="AK14" s="277">
        <f t="shared" si="12"/>
        <v>5.076142131979695E-3</v>
      </c>
      <c r="AL14" s="277">
        <f t="shared" si="12"/>
        <v>5.076142131979695E-3</v>
      </c>
      <c r="AM14" s="277">
        <f t="shared" si="12"/>
        <v>5.076142131979695E-3</v>
      </c>
      <c r="AN14" s="277">
        <f t="shared" si="12"/>
        <v>5.076142131979695E-3</v>
      </c>
      <c r="AO14" s="277">
        <f t="shared" si="12"/>
        <v>5.076142131979695E-3</v>
      </c>
      <c r="AP14" s="277">
        <f t="shared" si="12"/>
        <v>5.076142131979695E-3</v>
      </c>
      <c r="AQ14" s="277">
        <f t="shared" si="12"/>
        <v>5.076142131979695E-3</v>
      </c>
      <c r="AR14" s="277">
        <f t="shared" si="12"/>
        <v>5.076142131979695E-3</v>
      </c>
      <c r="AS14" s="277">
        <f t="shared" si="12"/>
        <v>5.076142131979695E-3</v>
      </c>
      <c r="AT14" s="277">
        <f t="shared" si="12"/>
        <v>5.076142131979695E-3</v>
      </c>
      <c r="AU14" s="277">
        <f t="shared" si="12"/>
        <v>5.076142131979695E-3</v>
      </c>
      <c r="AV14" s="277">
        <f t="shared" si="12"/>
        <v>5.076142131979695E-3</v>
      </c>
      <c r="AW14" s="277">
        <f t="shared" si="12"/>
        <v>5.076142131979695E-3</v>
      </c>
      <c r="AX14" s="277">
        <f t="shared" si="12"/>
        <v>5.076142131979695E-3</v>
      </c>
      <c r="AY14" s="277">
        <f t="shared" si="12"/>
        <v>5.076142131979695E-3</v>
      </c>
      <c r="AZ14" s="277">
        <f t="shared" si="12"/>
        <v>5.076142131979695E-3</v>
      </c>
      <c r="BA14" s="277">
        <f t="shared" si="13"/>
        <v>5.076142131979695E-3</v>
      </c>
      <c r="BB14" s="277">
        <f t="shared" si="13"/>
        <v>5.076142131979695E-3</v>
      </c>
      <c r="BC14" s="277">
        <f t="shared" si="13"/>
        <v>5.076142131979695E-3</v>
      </c>
      <c r="BD14" s="277">
        <f t="shared" si="13"/>
        <v>5.076142131979695E-3</v>
      </c>
      <c r="BE14" s="277">
        <f t="shared" si="13"/>
        <v>5.076142131979695E-3</v>
      </c>
      <c r="BF14" s="277">
        <f t="shared" si="13"/>
        <v>5.076142131979695E-3</v>
      </c>
      <c r="BG14" s="277">
        <f t="shared" si="13"/>
        <v>5.076142131979695E-3</v>
      </c>
      <c r="BH14" s="277">
        <f t="shared" si="13"/>
        <v>5.076142131979695E-3</v>
      </c>
      <c r="BI14" s="277">
        <f t="shared" si="13"/>
        <v>5.076142131979695E-3</v>
      </c>
      <c r="BJ14" s="277">
        <f t="shared" si="13"/>
        <v>5.076142131979695E-3</v>
      </c>
      <c r="BK14" s="277">
        <f t="shared" si="13"/>
        <v>5.076142131979695E-3</v>
      </c>
      <c r="BL14" s="277">
        <f t="shared" si="13"/>
        <v>5.076142131979695E-3</v>
      </c>
      <c r="BM14" s="277">
        <f t="shared" si="13"/>
        <v>5.076142131979695E-3</v>
      </c>
      <c r="BN14" s="277">
        <f t="shared" si="13"/>
        <v>5.076142131979695E-3</v>
      </c>
      <c r="BO14" s="277">
        <f t="shared" si="13"/>
        <v>5.076142131979695E-3</v>
      </c>
      <c r="BP14" s="277">
        <f t="shared" si="13"/>
        <v>5.076142131979695E-3</v>
      </c>
      <c r="BQ14" s="277">
        <f t="shared" si="8"/>
        <v>5.076142131979695E-3</v>
      </c>
      <c r="BR14" s="277">
        <f t="shared" si="8"/>
        <v>5.076142131979695E-3</v>
      </c>
      <c r="BS14" s="277">
        <f t="shared" si="8"/>
        <v>5.076142131979695E-3</v>
      </c>
      <c r="BT14" s="277">
        <f t="shared" si="8"/>
        <v>5.076142131979695E-3</v>
      </c>
      <c r="BU14" s="277">
        <f t="shared" si="8"/>
        <v>5.076142131979695E-3</v>
      </c>
      <c r="BV14" s="277">
        <f t="shared" si="8"/>
        <v>5.076142131979695E-3</v>
      </c>
      <c r="BW14" s="277">
        <f t="shared" si="8"/>
        <v>5.076142131979695E-3</v>
      </c>
      <c r="BX14" s="277">
        <f t="shared" si="8"/>
        <v>5.076142131979695E-3</v>
      </c>
      <c r="BY14" s="277">
        <f t="shared" si="8"/>
        <v>5.076142131979695E-3</v>
      </c>
      <c r="BZ14" s="277">
        <f t="shared" si="8"/>
        <v>5.076142131979695E-3</v>
      </c>
      <c r="CA14" s="277">
        <f t="shared" si="8"/>
        <v>5.076142131979695E-3</v>
      </c>
      <c r="CB14" s="277">
        <f t="shared" si="8"/>
        <v>5.076142131979695E-3</v>
      </c>
      <c r="CC14" s="277">
        <f t="shared" si="8"/>
        <v>5.076142131979695E-3</v>
      </c>
      <c r="CD14" s="277">
        <f t="shared" si="8"/>
        <v>5.076142131979695E-3</v>
      </c>
      <c r="CE14" s="277">
        <f t="shared" si="8"/>
        <v>5.076142131979695E-3</v>
      </c>
      <c r="CF14" s="277">
        <f t="shared" si="14"/>
        <v>5.076142131979695E-3</v>
      </c>
      <c r="CG14" s="277">
        <f t="shared" si="14"/>
        <v>5.076142131979695E-3</v>
      </c>
      <c r="CH14" s="277">
        <f t="shared" si="14"/>
        <v>5.076142131979695E-3</v>
      </c>
      <c r="CI14" s="277">
        <f t="shared" si="14"/>
        <v>5.076142131979695E-3</v>
      </c>
      <c r="CJ14" s="277">
        <f t="shared" si="14"/>
        <v>5.076142131979695E-3</v>
      </c>
      <c r="CK14" s="277">
        <f t="shared" si="14"/>
        <v>5.076142131979695E-3</v>
      </c>
      <c r="CL14" s="277">
        <f t="shared" si="14"/>
        <v>5.076142131979695E-3</v>
      </c>
      <c r="CM14" s="277">
        <f t="shared" si="14"/>
        <v>5.076142131979695E-3</v>
      </c>
      <c r="CN14" s="277">
        <f t="shared" si="14"/>
        <v>5.076142131979695E-3</v>
      </c>
      <c r="CO14" s="277">
        <f t="shared" si="14"/>
        <v>5.076142131979695E-3</v>
      </c>
      <c r="CP14" s="277">
        <f t="shared" si="14"/>
        <v>5.076142131979695E-3</v>
      </c>
      <c r="CQ14" s="277">
        <f t="shared" si="14"/>
        <v>5.076142131979695E-3</v>
      </c>
      <c r="CR14" s="277">
        <f t="shared" si="14"/>
        <v>5.076142131979695E-3</v>
      </c>
      <c r="CS14" s="277">
        <f t="shared" si="14"/>
        <v>5.076142131979695E-3</v>
      </c>
      <c r="CT14" s="277">
        <f t="shared" si="14"/>
        <v>5.076142131979695E-3</v>
      </c>
      <c r="CU14" s="277">
        <f t="shared" si="14"/>
        <v>5.076142131979695E-3</v>
      </c>
      <c r="CV14" s="277">
        <f t="shared" si="15"/>
        <v>5.076142131979695E-3</v>
      </c>
      <c r="CW14" s="277">
        <f t="shared" si="15"/>
        <v>5.076142131979695E-3</v>
      </c>
      <c r="CX14" s="277">
        <f t="shared" si="15"/>
        <v>5.076142131979695E-3</v>
      </c>
      <c r="CY14" s="277">
        <f t="shared" si="15"/>
        <v>5.076142131979695E-3</v>
      </c>
      <c r="CZ14" s="277">
        <f t="shared" si="15"/>
        <v>5.076142131979695E-3</v>
      </c>
      <c r="DA14" s="277">
        <f t="shared" si="15"/>
        <v>5.076142131979695E-3</v>
      </c>
      <c r="DB14" s="277">
        <f t="shared" si="15"/>
        <v>5.076142131979695E-3</v>
      </c>
      <c r="DC14" s="277">
        <f t="shared" si="15"/>
        <v>5.076142131979695E-3</v>
      </c>
      <c r="DD14" s="277">
        <f t="shared" si="15"/>
        <v>5.076142131979695E-3</v>
      </c>
      <c r="DE14" s="277">
        <f t="shared" si="15"/>
        <v>5.076142131979695E-3</v>
      </c>
      <c r="DF14" s="277">
        <f t="shared" si="15"/>
        <v>5.076142131979695E-3</v>
      </c>
      <c r="DG14" s="277">
        <f t="shared" si="15"/>
        <v>5.076142131979695E-3</v>
      </c>
      <c r="DH14" s="277">
        <f t="shared" si="15"/>
        <v>5.076142131979695E-3</v>
      </c>
      <c r="DI14" s="277">
        <f t="shared" si="15"/>
        <v>5.076142131979695E-3</v>
      </c>
      <c r="DJ14" s="277">
        <f t="shared" si="15"/>
        <v>5.076142131979695E-3</v>
      </c>
      <c r="DK14" s="277">
        <f t="shared" si="15"/>
        <v>5.076142131979695E-3</v>
      </c>
      <c r="DL14" s="277">
        <f t="shared" si="16"/>
        <v>5.076142131979695E-3</v>
      </c>
      <c r="DM14" s="277">
        <f t="shared" si="16"/>
        <v>5.076142131979695E-3</v>
      </c>
      <c r="DN14" s="277">
        <f t="shared" si="16"/>
        <v>5.076142131979695E-3</v>
      </c>
      <c r="DO14" s="277">
        <f t="shared" si="16"/>
        <v>5.076142131979695E-3</v>
      </c>
      <c r="DP14" s="277">
        <f t="shared" si="16"/>
        <v>5.076142131979695E-3</v>
      </c>
      <c r="DQ14" s="277">
        <f t="shared" si="16"/>
        <v>5.076142131979695E-3</v>
      </c>
      <c r="DR14" s="277">
        <f t="shared" si="16"/>
        <v>5.076142131979695E-3</v>
      </c>
      <c r="DS14" s="277">
        <f t="shared" si="16"/>
        <v>5.076142131979695E-3</v>
      </c>
      <c r="DT14" s="277">
        <f t="shared" si="16"/>
        <v>5.076142131979695E-3</v>
      </c>
      <c r="DU14" s="277">
        <f t="shared" si="16"/>
        <v>5.076142131979695E-3</v>
      </c>
      <c r="DV14" s="277">
        <f t="shared" si="16"/>
        <v>5.076142131979695E-3</v>
      </c>
      <c r="DW14" s="277">
        <f t="shared" si="16"/>
        <v>5.076142131979695E-3</v>
      </c>
      <c r="DX14" s="277">
        <f t="shared" si="16"/>
        <v>5.076142131979695E-3</v>
      </c>
      <c r="DY14" s="277">
        <f t="shared" si="16"/>
        <v>5.076142131979695E-3</v>
      </c>
      <c r="DZ14" s="277">
        <f t="shared" si="16"/>
        <v>5.076142131979695E-3</v>
      </c>
      <c r="EA14" s="277">
        <f t="shared" si="16"/>
        <v>5.076142131979695E-3</v>
      </c>
      <c r="EB14" s="277">
        <f t="shared" si="9"/>
        <v>5.076142131979695E-3</v>
      </c>
      <c r="EC14" s="277">
        <f t="shared" si="9"/>
        <v>5.076142131979695E-3</v>
      </c>
      <c r="ED14" s="277">
        <f t="shared" si="9"/>
        <v>5.076142131979695E-3</v>
      </c>
      <c r="EE14" s="277">
        <f t="shared" si="9"/>
        <v>5.076142131979695E-3</v>
      </c>
      <c r="EF14" s="277">
        <f t="shared" si="9"/>
        <v>5.076142131979695E-3</v>
      </c>
      <c r="EG14" s="277">
        <f t="shared" si="9"/>
        <v>5.076142131979695E-3</v>
      </c>
      <c r="EH14" s="277">
        <f t="shared" si="9"/>
        <v>5.076142131979695E-3</v>
      </c>
      <c r="EI14" s="277">
        <f t="shared" si="9"/>
        <v>5.076142131979695E-3</v>
      </c>
      <c r="EJ14" s="277">
        <f t="shared" si="9"/>
        <v>5.076142131979695E-3</v>
      </c>
      <c r="EK14" s="277">
        <f t="shared" si="9"/>
        <v>5.076142131979695E-3</v>
      </c>
      <c r="EL14" s="277">
        <f t="shared" si="9"/>
        <v>5.076142131979695E-3</v>
      </c>
      <c r="EM14" s="277">
        <f t="shared" si="9"/>
        <v>5.076142131979695E-3</v>
      </c>
      <c r="EN14" s="277">
        <f t="shared" si="9"/>
        <v>5.076142131979695E-3</v>
      </c>
      <c r="EO14" s="277">
        <f t="shared" si="9"/>
        <v>5.076142131979695E-3</v>
      </c>
      <c r="EP14" s="277">
        <f t="shared" si="9"/>
        <v>5.076142131979695E-3</v>
      </c>
      <c r="EQ14" s="277">
        <f t="shared" si="9"/>
        <v>5.076142131979695E-3</v>
      </c>
      <c r="ER14" s="277">
        <f t="shared" si="17"/>
        <v>5.076142131979695E-3</v>
      </c>
      <c r="ES14" s="277">
        <f t="shared" si="17"/>
        <v>5.076142131979695E-3</v>
      </c>
      <c r="ET14" s="277">
        <f t="shared" si="17"/>
        <v>5.076142131979695E-3</v>
      </c>
      <c r="EU14" s="277">
        <f t="shared" si="17"/>
        <v>5.076142131979695E-3</v>
      </c>
      <c r="EV14" s="277">
        <f t="shared" si="17"/>
        <v>5.076142131979695E-3</v>
      </c>
      <c r="EW14" s="277">
        <f t="shared" si="17"/>
        <v>5.076142131979695E-3</v>
      </c>
      <c r="EX14" s="277">
        <f t="shared" si="17"/>
        <v>5.076142131979695E-3</v>
      </c>
      <c r="EY14" s="277">
        <f t="shared" si="17"/>
        <v>5.076142131979695E-3</v>
      </c>
      <c r="EZ14" s="277">
        <f t="shared" si="17"/>
        <v>5.076142131979695E-3</v>
      </c>
      <c r="FA14" s="277">
        <f t="shared" si="17"/>
        <v>5.076142131979695E-3</v>
      </c>
      <c r="FB14" s="277">
        <f t="shared" si="17"/>
        <v>5.076142131979695E-3</v>
      </c>
      <c r="FC14" s="277">
        <f t="shared" si="17"/>
        <v>5.076142131979695E-3</v>
      </c>
      <c r="FD14" s="277">
        <f t="shared" si="17"/>
        <v>5.076142131979695E-3</v>
      </c>
      <c r="FE14" s="277">
        <f t="shared" si="17"/>
        <v>5.076142131979695E-3</v>
      </c>
      <c r="FF14" s="277">
        <f t="shared" si="17"/>
        <v>5.076142131979695E-3</v>
      </c>
      <c r="FG14" s="277">
        <f t="shared" si="17"/>
        <v>5.076142131979695E-3</v>
      </c>
      <c r="FH14" s="277">
        <f t="shared" si="18"/>
        <v>5.076142131979695E-3</v>
      </c>
      <c r="FI14" s="277">
        <f t="shared" si="18"/>
        <v>5.076142131979695E-3</v>
      </c>
      <c r="FJ14" s="277">
        <f t="shared" si="18"/>
        <v>5.076142131979695E-3</v>
      </c>
      <c r="FK14" s="277">
        <f t="shared" si="18"/>
        <v>5.076142131979695E-3</v>
      </c>
      <c r="FL14" s="277">
        <f t="shared" si="18"/>
        <v>5.076142131979695E-3</v>
      </c>
      <c r="FM14" s="277">
        <f t="shared" si="18"/>
        <v>5.076142131979695E-3</v>
      </c>
      <c r="FN14" s="277">
        <f t="shared" si="18"/>
        <v>5.076142131979695E-3</v>
      </c>
      <c r="FO14" s="277">
        <f t="shared" si="18"/>
        <v>5.076142131979695E-3</v>
      </c>
      <c r="FP14" s="277">
        <f t="shared" si="18"/>
        <v>5.076142131979695E-3</v>
      </c>
      <c r="FQ14" s="277">
        <f t="shared" si="18"/>
        <v>5.076142131979695E-3</v>
      </c>
      <c r="FR14" s="277">
        <f t="shared" si="18"/>
        <v>5.076142131979695E-3</v>
      </c>
      <c r="FS14" s="277">
        <f t="shared" si="18"/>
        <v>5.076142131979695E-3</v>
      </c>
      <c r="FT14" s="277">
        <f t="shared" si="18"/>
        <v>5.076142131979695E-3</v>
      </c>
      <c r="FU14" s="277">
        <f t="shared" si="18"/>
        <v>5.076142131979695E-3</v>
      </c>
      <c r="FV14" s="277">
        <f t="shared" si="18"/>
        <v>5.076142131979695E-3</v>
      </c>
      <c r="FW14" s="277">
        <f t="shared" si="18"/>
        <v>5.076142131979695E-3</v>
      </c>
      <c r="FX14" s="277">
        <f t="shared" si="19"/>
        <v>5.076142131979695E-3</v>
      </c>
      <c r="FY14" s="277">
        <f t="shared" si="19"/>
        <v>5.076142131979695E-3</v>
      </c>
      <c r="FZ14" s="277">
        <f t="shared" si="19"/>
        <v>5.076142131979695E-3</v>
      </c>
      <c r="GA14" s="277">
        <f t="shared" si="19"/>
        <v>5.076142131979695E-3</v>
      </c>
      <c r="GB14" s="277">
        <f t="shared" si="19"/>
        <v>5.076142131979695E-3</v>
      </c>
      <c r="GC14" s="277">
        <f t="shared" si="19"/>
        <v>5.076142131979695E-3</v>
      </c>
      <c r="GD14" s="277">
        <f t="shared" si="19"/>
        <v>5.076142131979695E-3</v>
      </c>
      <c r="GE14" s="277">
        <f t="shared" si="19"/>
        <v>5.076142131979695E-3</v>
      </c>
      <c r="GF14" s="277">
        <f t="shared" si="19"/>
        <v>5.076142131979695E-3</v>
      </c>
      <c r="GG14" s="277">
        <f t="shared" si="19"/>
        <v>5.076142131979695E-3</v>
      </c>
      <c r="GH14" s="277">
        <f t="shared" si="19"/>
        <v>5.076142131979695E-3</v>
      </c>
      <c r="GI14" s="277">
        <f t="shared" si="19"/>
        <v>5.076142131979695E-3</v>
      </c>
      <c r="GJ14" s="277">
        <f t="shared" si="19"/>
        <v>5.076142131979695E-3</v>
      </c>
      <c r="GK14" s="277">
        <f t="shared" si="19"/>
        <v>5.076142131979695E-3</v>
      </c>
      <c r="GL14" s="277">
        <f t="shared" si="19"/>
        <v>5.076142131979695E-3</v>
      </c>
      <c r="GM14" s="277">
        <f t="shared" si="19"/>
        <v>5.076142131979695E-3</v>
      </c>
      <c r="GN14" s="277">
        <f t="shared" si="10"/>
        <v>5.076142131979695E-3</v>
      </c>
      <c r="GO14" s="277">
        <f t="shared" si="10"/>
        <v>5.076142131979695E-3</v>
      </c>
      <c r="GP14" s="277">
        <f t="shared" si="3"/>
        <v>5.076142131979695E-3</v>
      </c>
      <c r="GQ14" s="277">
        <f t="shared" si="3"/>
        <v>5.076142131979695E-3</v>
      </c>
      <c r="GR14" s="277">
        <f t="shared" si="3"/>
        <v>5.076142131979695E-3</v>
      </c>
      <c r="GS14" s="277">
        <f t="shared" si="3"/>
        <v>5.076142131979695E-3</v>
      </c>
    </row>
    <row r="15" spans="1:201" x14ac:dyDescent="0.35">
      <c r="A15" s="33" t="str">
        <f>'[2]Input LH Schedule'!A15&amp;" "&amp;'[2]Input LH Schedule'!E15</f>
        <v xml:space="preserve"> </v>
      </c>
      <c r="B15" s="33" t="str">
        <f>'[2]Input LH Schedule'!Z15&amp;" "&amp;'[2]Input LH Schedule'!AD15</f>
        <v xml:space="preserve"> </v>
      </c>
      <c r="C15" s="33" t="str">
        <f t="array" ref="C15">IFERROR(INDEX($B$4:$B$226, MATCH(0,INDEX(COUNTIF($C$3:C14, $B$4:$B$226)+(COUNTIF($B$4:$B$226, $B$4:$B$226)&lt;&gt;1),0,0), 0)), "")</f>
        <v/>
      </c>
      <c r="D15" s="276" t="s">
        <v>319</v>
      </c>
      <c r="E15" s="277">
        <f t="shared" si="4"/>
        <v>5.076142131979695E-3</v>
      </c>
      <c r="F15" s="277">
        <f t="shared" si="4"/>
        <v>5.076142131979695E-3</v>
      </c>
      <c r="G15" s="277">
        <f t="shared" si="4"/>
        <v>5.076142131979695E-3</v>
      </c>
      <c r="H15" s="277">
        <f t="shared" si="4"/>
        <v>5.076142131979695E-3</v>
      </c>
      <c r="I15" s="277">
        <f t="shared" si="4"/>
        <v>5.076142131979695E-3</v>
      </c>
      <c r="J15" s="277">
        <f t="shared" si="4"/>
        <v>5.076142131979695E-3</v>
      </c>
      <c r="K15" s="277">
        <f t="shared" si="4"/>
        <v>5.076142131979695E-3</v>
      </c>
      <c r="L15" s="277">
        <f t="shared" si="4"/>
        <v>5.076142131979695E-3</v>
      </c>
      <c r="M15" s="277">
        <f t="shared" si="4"/>
        <v>5.076142131979695E-3</v>
      </c>
      <c r="N15" s="277">
        <f t="shared" si="4"/>
        <v>5.076142131979695E-3</v>
      </c>
      <c r="O15" s="277">
        <f t="shared" si="4"/>
        <v>5.076142131979695E-3</v>
      </c>
      <c r="P15" s="277">
        <f t="shared" si="4"/>
        <v>5.076142131979695E-3</v>
      </c>
      <c r="Q15" s="277">
        <f t="shared" si="4"/>
        <v>5.076142131979695E-3</v>
      </c>
      <c r="R15" s="277">
        <f t="shared" si="4"/>
        <v>5.076142131979695E-3</v>
      </c>
      <c r="S15" s="277">
        <f t="shared" si="4"/>
        <v>5.076142131979695E-3</v>
      </c>
      <c r="T15" s="277">
        <f t="shared" si="4"/>
        <v>5.076142131979695E-3</v>
      </c>
      <c r="U15" s="277">
        <f t="shared" si="11"/>
        <v>5.076142131979695E-3</v>
      </c>
      <c r="V15" s="277">
        <f t="shared" si="11"/>
        <v>5.076142131979695E-3</v>
      </c>
      <c r="W15" s="277">
        <f t="shared" si="11"/>
        <v>5.076142131979695E-3</v>
      </c>
      <c r="X15" s="277">
        <f t="shared" si="11"/>
        <v>5.076142131979695E-3</v>
      </c>
      <c r="Y15" s="277">
        <f t="shared" si="11"/>
        <v>5.076142131979695E-3</v>
      </c>
      <c r="Z15" s="277">
        <f t="shared" si="11"/>
        <v>5.076142131979695E-3</v>
      </c>
      <c r="AA15" s="277">
        <f t="shared" si="11"/>
        <v>5.076142131979695E-3</v>
      </c>
      <c r="AB15" s="277">
        <f t="shared" si="11"/>
        <v>5.076142131979695E-3</v>
      </c>
      <c r="AC15" s="277">
        <f t="shared" si="11"/>
        <v>5.076142131979695E-3</v>
      </c>
      <c r="AD15" s="277">
        <f t="shared" si="11"/>
        <v>5.076142131979695E-3</v>
      </c>
      <c r="AE15" s="277">
        <f t="shared" si="11"/>
        <v>5.076142131979695E-3</v>
      </c>
      <c r="AF15" s="277">
        <f t="shared" si="11"/>
        <v>5.076142131979695E-3</v>
      </c>
      <c r="AG15" s="277">
        <f t="shared" si="11"/>
        <v>5.076142131979695E-3</v>
      </c>
      <c r="AH15" s="277">
        <f t="shared" si="11"/>
        <v>5.076142131979695E-3</v>
      </c>
      <c r="AI15" s="277">
        <f t="shared" si="11"/>
        <v>5.076142131979695E-3</v>
      </c>
      <c r="AJ15" s="277">
        <f t="shared" si="11"/>
        <v>5.076142131979695E-3</v>
      </c>
      <c r="AK15" s="277">
        <f t="shared" si="12"/>
        <v>5.076142131979695E-3</v>
      </c>
      <c r="AL15" s="277">
        <f t="shared" si="12"/>
        <v>5.076142131979695E-3</v>
      </c>
      <c r="AM15" s="277">
        <f t="shared" si="12"/>
        <v>5.076142131979695E-3</v>
      </c>
      <c r="AN15" s="277">
        <f t="shared" si="12"/>
        <v>5.076142131979695E-3</v>
      </c>
      <c r="AO15" s="277">
        <f t="shared" si="12"/>
        <v>5.076142131979695E-3</v>
      </c>
      <c r="AP15" s="277">
        <f t="shared" si="12"/>
        <v>5.076142131979695E-3</v>
      </c>
      <c r="AQ15" s="277">
        <f t="shared" si="12"/>
        <v>5.076142131979695E-3</v>
      </c>
      <c r="AR15" s="277">
        <f t="shared" si="12"/>
        <v>5.076142131979695E-3</v>
      </c>
      <c r="AS15" s="277">
        <f t="shared" si="12"/>
        <v>5.076142131979695E-3</v>
      </c>
      <c r="AT15" s="277">
        <f t="shared" si="12"/>
        <v>5.076142131979695E-3</v>
      </c>
      <c r="AU15" s="277">
        <f t="shared" si="12"/>
        <v>5.076142131979695E-3</v>
      </c>
      <c r="AV15" s="277">
        <f t="shared" si="12"/>
        <v>5.076142131979695E-3</v>
      </c>
      <c r="AW15" s="277">
        <f t="shared" si="12"/>
        <v>5.076142131979695E-3</v>
      </c>
      <c r="AX15" s="277">
        <f t="shared" si="12"/>
        <v>5.076142131979695E-3</v>
      </c>
      <c r="AY15" s="277">
        <f t="shared" si="12"/>
        <v>5.076142131979695E-3</v>
      </c>
      <c r="AZ15" s="277">
        <f t="shared" si="12"/>
        <v>5.076142131979695E-3</v>
      </c>
      <c r="BA15" s="277">
        <f t="shared" si="13"/>
        <v>5.076142131979695E-3</v>
      </c>
      <c r="BB15" s="277">
        <f t="shared" si="13"/>
        <v>5.076142131979695E-3</v>
      </c>
      <c r="BC15" s="277">
        <f t="shared" si="13"/>
        <v>5.076142131979695E-3</v>
      </c>
      <c r="BD15" s="277">
        <f t="shared" si="13"/>
        <v>5.076142131979695E-3</v>
      </c>
      <c r="BE15" s="277">
        <f t="shared" si="13"/>
        <v>5.076142131979695E-3</v>
      </c>
      <c r="BF15" s="277">
        <f t="shared" si="13"/>
        <v>5.076142131979695E-3</v>
      </c>
      <c r="BG15" s="277">
        <f t="shared" si="13"/>
        <v>5.076142131979695E-3</v>
      </c>
      <c r="BH15" s="277">
        <f t="shared" si="13"/>
        <v>5.076142131979695E-3</v>
      </c>
      <c r="BI15" s="277">
        <f t="shared" si="13"/>
        <v>5.076142131979695E-3</v>
      </c>
      <c r="BJ15" s="277">
        <f t="shared" si="13"/>
        <v>5.076142131979695E-3</v>
      </c>
      <c r="BK15" s="277">
        <f t="shared" si="13"/>
        <v>5.076142131979695E-3</v>
      </c>
      <c r="BL15" s="277">
        <f t="shared" si="13"/>
        <v>5.076142131979695E-3</v>
      </c>
      <c r="BM15" s="277">
        <f t="shared" si="13"/>
        <v>5.076142131979695E-3</v>
      </c>
      <c r="BN15" s="277">
        <f t="shared" si="13"/>
        <v>5.076142131979695E-3</v>
      </c>
      <c r="BO15" s="277">
        <f t="shared" si="13"/>
        <v>5.076142131979695E-3</v>
      </c>
      <c r="BP15" s="277">
        <f t="shared" si="13"/>
        <v>5.076142131979695E-3</v>
      </c>
      <c r="BQ15" s="277">
        <f t="shared" si="8"/>
        <v>5.076142131979695E-3</v>
      </c>
      <c r="BR15" s="277">
        <f t="shared" si="8"/>
        <v>5.076142131979695E-3</v>
      </c>
      <c r="BS15" s="277">
        <f t="shared" si="8"/>
        <v>5.076142131979695E-3</v>
      </c>
      <c r="BT15" s="277">
        <f t="shared" si="8"/>
        <v>5.076142131979695E-3</v>
      </c>
      <c r="BU15" s="277">
        <f t="shared" si="8"/>
        <v>5.076142131979695E-3</v>
      </c>
      <c r="BV15" s="277">
        <f t="shared" si="8"/>
        <v>5.076142131979695E-3</v>
      </c>
      <c r="BW15" s="277">
        <f t="shared" si="8"/>
        <v>5.076142131979695E-3</v>
      </c>
      <c r="BX15" s="277">
        <f t="shared" si="8"/>
        <v>5.076142131979695E-3</v>
      </c>
      <c r="BY15" s="277">
        <f t="shared" si="8"/>
        <v>5.076142131979695E-3</v>
      </c>
      <c r="BZ15" s="277">
        <f t="shared" si="8"/>
        <v>5.076142131979695E-3</v>
      </c>
      <c r="CA15" s="277">
        <f t="shared" si="8"/>
        <v>5.076142131979695E-3</v>
      </c>
      <c r="CB15" s="277">
        <f t="shared" si="8"/>
        <v>5.076142131979695E-3</v>
      </c>
      <c r="CC15" s="277">
        <f t="shared" si="8"/>
        <v>5.076142131979695E-3</v>
      </c>
      <c r="CD15" s="277">
        <f t="shared" si="8"/>
        <v>5.076142131979695E-3</v>
      </c>
      <c r="CE15" s="277">
        <f t="shared" si="8"/>
        <v>5.076142131979695E-3</v>
      </c>
      <c r="CF15" s="277">
        <f t="shared" si="14"/>
        <v>5.076142131979695E-3</v>
      </c>
      <c r="CG15" s="277">
        <f t="shared" si="14"/>
        <v>5.076142131979695E-3</v>
      </c>
      <c r="CH15" s="277">
        <f t="shared" si="14"/>
        <v>5.076142131979695E-3</v>
      </c>
      <c r="CI15" s="277">
        <f t="shared" si="14"/>
        <v>5.076142131979695E-3</v>
      </c>
      <c r="CJ15" s="277">
        <f t="shared" si="14"/>
        <v>5.076142131979695E-3</v>
      </c>
      <c r="CK15" s="277">
        <f t="shared" si="14"/>
        <v>5.076142131979695E-3</v>
      </c>
      <c r="CL15" s="277">
        <f t="shared" si="14"/>
        <v>5.076142131979695E-3</v>
      </c>
      <c r="CM15" s="277">
        <f t="shared" si="14"/>
        <v>5.076142131979695E-3</v>
      </c>
      <c r="CN15" s="277">
        <f t="shared" si="14"/>
        <v>5.076142131979695E-3</v>
      </c>
      <c r="CO15" s="277">
        <f t="shared" si="14"/>
        <v>5.076142131979695E-3</v>
      </c>
      <c r="CP15" s="277">
        <f t="shared" si="14"/>
        <v>5.076142131979695E-3</v>
      </c>
      <c r="CQ15" s="277">
        <f t="shared" si="14"/>
        <v>5.076142131979695E-3</v>
      </c>
      <c r="CR15" s="277">
        <f t="shared" si="14"/>
        <v>5.076142131979695E-3</v>
      </c>
      <c r="CS15" s="277">
        <f t="shared" si="14"/>
        <v>5.076142131979695E-3</v>
      </c>
      <c r="CT15" s="277">
        <f t="shared" si="14"/>
        <v>5.076142131979695E-3</v>
      </c>
      <c r="CU15" s="277">
        <f t="shared" si="14"/>
        <v>5.076142131979695E-3</v>
      </c>
      <c r="CV15" s="277">
        <f t="shared" si="15"/>
        <v>5.076142131979695E-3</v>
      </c>
      <c r="CW15" s="277">
        <f t="shared" si="15"/>
        <v>5.076142131979695E-3</v>
      </c>
      <c r="CX15" s="277">
        <f t="shared" si="15"/>
        <v>5.076142131979695E-3</v>
      </c>
      <c r="CY15" s="277">
        <f t="shared" si="15"/>
        <v>5.076142131979695E-3</v>
      </c>
      <c r="CZ15" s="277">
        <f t="shared" si="15"/>
        <v>5.076142131979695E-3</v>
      </c>
      <c r="DA15" s="277">
        <f t="shared" si="15"/>
        <v>5.076142131979695E-3</v>
      </c>
      <c r="DB15" s="277">
        <f t="shared" si="15"/>
        <v>5.076142131979695E-3</v>
      </c>
      <c r="DC15" s="277">
        <f t="shared" si="15"/>
        <v>5.076142131979695E-3</v>
      </c>
      <c r="DD15" s="277">
        <f t="shared" si="15"/>
        <v>5.076142131979695E-3</v>
      </c>
      <c r="DE15" s="277">
        <f t="shared" si="15"/>
        <v>5.076142131979695E-3</v>
      </c>
      <c r="DF15" s="277">
        <f t="shared" si="15"/>
        <v>5.076142131979695E-3</v>
      </c>
      <c r="DG15" s="277">
        <f t="shared" si="15"/>
        <v>5.076142131979695E-3</v>
      </c>
      <c r="DH15" s="277">
        <f t="shared" si="15"/>
        <v>5.076142131979695E-3</v>
      </c>
      <c r="DI15" s="277">
        <f t="shared" si="15"/>
        <v>5.076142131979695E-3</v>
      </c>
      <c r="DJ15" s="277">
        <f t="shared" si="15"/>
        <v>5.076142131979695E-3</v>
      </c>
      <c r="DK15" s="277">
        <f t="shared" si="15"/>
        <v>5.076142131979695E-3</v>
      </c>
      <c r="DL15" s="277">
        <f t="shared" si="16"/>
        <v>5.076142131979695E-3</v>
      </c>
      <c r="DM15" s="277">
        <f t="shared" si="16"/>
        <v>5.076142131979695E-3</v>
      </c>
      <c r="DN15" s="277">
        <f t="shared" si="16"/>
        <v>5.076142131979695E-3</v>
      </c>
      <c r="DO15" s="277">
        <f t="shared" si="16"/>
        <v>5.076142131979695E-3</v>
      </c>
      <c r="DP15" s="277">
        <f t="shared" si="16"/>
        <v>5.076142131979695E-3</v>
      </c>
      <c r="DQ15" s="277">
        <f t="shared" si="16"/>
        <v>5.076142131979695E-3</v>
      </c>
      <c r="DR15" s="277">
        <f t="shared" si="16"/>
        <v>5.076142131979695E-3</v>
      </c>
      <c r="DS15" s="277">
        <f t="shared" si="16"/>
        <v>5.076142131979695E-3</v>
      </c>
      <c r="DT15" s="277">
        <f t="shared" si="16"/>
        <v>5.076142131979695E-3</v>
      </c>
      <c r="DU15" s="277">
        <f t="shared" si="16"/>
        <v>5.076142131979695E-3</v>
      </c>
      <c r="DV15" s="277">
        <f t="shared" si="16"/>
        <v>5.076142131979695E-3</v>
      </c>
      <c r="DW15" s="277">
        <f t="shared" si="16"/>
        <v>5.076142131979695E-3</v>
      </c>
      <c r="DX15" s="277">
        <f t="shared" si="16"/>
        <v>5.076142131979695E-3</v>
      </c>
      <c r="DY15" s="277">
        <f t="shared" si="16"/>
        <v>5.076142131979695E-3</v>
      </c>
      <c r="DZ15" s="277">
        <f t="shared" si="16"/>
        <v>5.076142131979695E-3</v>
      </c>
      <c r="EA15" s="277">
        <f t="shared" si="16"/>
        <v>5.076142131979695E-3</v>
      </c>
      <c r="EB15" s="277">
        <f t="shared" si="9"/>
        <v>5.076142131979695E-3</v>
      </c>
      <c r="EC15" s="277">
        <f t="shared" si="9"/>
        <v>5.076142131979695E-3</v>
      </c>
      <c r="ED15" s="277">
        <f t="shared" si="9"/>
        <v>5.076142131979695E-3</v>
      </c>
      <c r="EE15" s="277">
        <f t="shared" si="9"/>
        <v>5.076142131979695E-3</v>
      </c>
      <c r="EF15" s="277">
        <f t="shared" si="9"/>
        <v>5.076142131979695E-3</v>
      </c>
      <c r="EG15" s="277">
        <f t="shared" si="9"/>
        <v>5.076142131979695E-3</v>
      </c>
      <c r="EH15" s="277">
        <f t="shared" si="9"/>
        <v>5.076142131979695E-3</v>
      </c>
      <c r="EI15" s="277">
        <f t="shared" si="9"/>
        <v>5.076142131979695E-3</v>
      </c>
      <c r="EJ15" s="277">
        <f t="shared" si="9"/>
        <v>5.076142131979695E-3</v>
      </c>
      <c r="EK15" s="277">
        <f t="shared" si="9"/>
        <v>5.076142131979695E-3</v>
      </c>
      <c r="EL15" s="277">
        <f t="shared" si="9"/>
        <v>5.076142131979695E-3</v>
      </c>
      <c r="EM15" s="277">
        <f t="shared" si="9"/>
        <v>5.076142131979695E-3</v>
      </c>
      <c r="EN15" s="277">
        <f t="shared" si="9"/>
        <v>5.076142131979695E-3</v>
      </c>
      <c r="EO15" s="277">
        <f t="shared" si="9"/>
        <v>5.076142131979695E-3</v>
      </c>
      <c r="EP15" s="277">
        <f t="shared" si="9"/>
        <v>5.076142131979695E-3</v>
      </c>
      <c r="EQ15" s="277">
        <f t="shared" si="9"/>
        <v>5.076142131979695E-3</v>
      </c>
      <c r="ER15" s="277">
        <f t="shared" si="17"/>
        <v>5.076142131979695E-3</v>
      </c>
      <c r="ES15" s="277">
        <f t="shared" si="17"/>
        <v>5.076142131979695E-3</v>
      </c>
      <c r="ET15" s="277">
        <f t="shared" si="17"/>
        <v>5.076142131979695E-3</v>
      </c>
      <c r="EU15" s="277">
        <f t="shared" si="17"/>
        <v>5.076142131979695E-3</v>
      </c>
      <c r="EV15" s="277">
        <f t="shared" si="17"/>
        <v>5.076142131979695E-3</v>
      </c>
      <c r="EW15" s="277">
        <f t="shared" si="17"/>
        <v>5.076142131979695E-3</v>
      </c>
      <c r="EX15" s="277">
        <f t="shared" si="17"/>
        <v>5.076142131979695E-3</v>
      </c>
      <c r="EY15" s="277">
        <f t="shared" si="17"/>
        <v>5.076142131979695E-3</v>
      </c>
      <c r="EZ15" s="277">
        <f t="shared" si="17"/>
        <v>5.076142131979695E-3</v>
      </c>
      <c r="FA15" s="277">
        <f t="shared" si="17"/>
        <v>5.076142131979695E-3</v>
      </c>
      <c r="FB15" s="277">
        <f t="shared" si="17"/>
        <v>5.076142131979695E-3</v>
      </c>
      <c r="FC15" s="277">
        <f t="shared" si="17"/>
        <v>5.076142131979695E-3</v>
      </c>
      <c r="FD15" s="277">
        <f t="shared" si="17"/>
        <v>5.076142131979695E-3</v>
      </c>
      <c r="FE15" s="277">
        <f t="shared" si="17"/>
        <v>5.076142131979695E-3</v>
      </c>
      <c r="FF15" s="277">
        <f t="shared" si="17"/>
        <v>5.076142131979695E-3</v>
      </c>
      <c r="FG15" s="277">
        <f t="shared" si="17"/>
        <v>5.076142131979695E-3</v>
      </c>
      <c r="FH15" s="277">
        <f t="shared" si="18"/>
        <v>5.076142131979695E-3</v>
      </c>
      <c r="FI15" s="277">
        <f t="shared" si="18"/>
        <v>5.076142131979695E-3</v>
      </c>
      <c r="FJ15" s="277">
        <f t="shared" si="18"/>
        <v>5.076142131979695E-3</v>
      </c>
      <c r="FK15" s="277">
        <f t="shared" si="18"/>
        <v>5.076142131979695E-3</v>
      </c>
      <c r="FL15" s="277">
        <f t="shared" si="18"/>
        <v>5.076142131979695E-3</v>
      </c>
      <c r="FM15" s="277">
        <f t="shared" si="18"/>
        <v>5.076142131979695E-3</v>
      </c>
      <c r="FN15" s="277">
        <f t="shared" si="18"/>
        <v>5.076142131979695E-3</v>
      </c>
      <c r="FO15" s="277">
        <f t="shared" si="18"/>
        <v>5.076142131979695E-3</v>
      </c>
      <c r="FP15" s="277">
        <f t="shared" si="18"/>
        <v>5.076142131979695E-3</v>
      </c>
      <c r="FQ15" s="277">
        <f t="shared" si="18"/>
        <v>5.076142131979695E-3</v>
      </c>
      <c r="FR15" s="277">
        <f t="shared" si="18"/>
        <v>5.076142131979695E-3</v>
      </c>
      <c r="FS15" s="277">
        <f t="shared" si="18"/>
        <v>5.076142131979695E-3</v>
      </c>
      <c r="FT15" s="277">
        <f t="shared" si="18"/>
        <v>5.076142131979695E-3</v>
      </c>
      <c r="FU15" s="277">
        <f t="shared" si="18"/>
        <v>5.076142131979695E-3</v>
      </c>
      <c r="FV15" s="277">
        <f t="shared" si="18"/>
        <v>5.076142131979695E-3</v>
      </c>
      <c r="FW15" s="277">
        <f t="shared" si="18"/>
        <v>5.076142131979695E-3</v>
      </c>
      <c r="FX15" s="277">
        <f t="shared" si="19"/>
        <v>5.076142131979695E-3</v>
      </c>
      <c r="FY15" s="277">
        <f t="shared" si="19"/>
        <v>5.076142131979695E-3</v>
      </c>
      <c r="FZ15" s="277">
        <f t="shared" si="19"/>
        <v>5.076142131979695E-3</v>
      </c>
      <c r="GA15" s="277">
        <f t="shared" si="19"/>
        <v>5.076142131979695E-3</v>
      </c>
      <c r="GB15" s="277">
        <f t="shared" si="19"/>
        <v>5.076142131979695E-3</v>
      </c>
      <c r="GC15" s="277">
        <f t="shared" si="19"/>
        <v>5.076142131979695E-3</v>
      </c>
      <c r="GD15" s="277">
        <f t="shared" si="19"/>
        <v>5.076142131979695E-3</v>
      </c>
      <c r="GE15" s="277">
        <f t="shared" si="19"/>
        <v>5.076142131979695E-3</v>
      </c>
      <c r="GF15" s="277">
        <f t="shared" si="19"/>
        <v>5.076142131979695E-3</v>
      </c>
      <c r="GG15" s="277">
        <f t="shared" si="19"/>
        <v>5.076142131979695E-3</v>
      </c>
      <c r="GH15" s="277">
        <f t="shared" si="19"/>
        <v>5.076142131979695E-3</v>
      </c>
      <c r="GI15" s="277">
        <f t="shared" si="19"/>
        <v>5.076142131979695E-3</v>
      </c>
      <c r="GJ15" s="277">
        <f t="shared" si="19"/>
        <v>5.076142131979695E-3</v>
      </c>
      <c r="GK15" s="277">
        <f t="shared" si="19"/>
        <v>5.076142131979695E-3</v>
      </c>
      <c r="GL15" s="277">
        <f t="shared" si="19"/>
        <v>5.076142131979695E-3</v>
      </c>
      <c r="GM15" s="277">
        <f t="shared" si="19"/>
        <v>5.076142131979695E-3</v>
      </c>
      <c r="GN15" s="277">
        <f t="shared" si="10"/>
        <v>5.076142131979695E-3</v>
      </c>
      <c r="GO15" s="277">
        <f t="shared" si="10"/>
        <v>5.076142131979695E-3</v>
      </c>
      <c r="GP15" s="277">
        <f t="shared" si="3"/>
        <v>5.076142131979695E-3</v>
      </c>
      <c r="GQ15" s="277">
        <f t="shared" si="3"/>
        <v>5.076142131979695E-3</v>
      </c>
      <c r="GR15" s="277">
        <f t="shared" si="3"/>
        <v>5.076142131979695E-3</v>
      </c>
      <c r="GS15" s="277">
        <f t="shared" si="3"/>
        <v>5.076142131979695E-3</v>
      </c>
    </row>
    <row r="16" spans="1:201" x14ac:dyDescent="0.35">
      <c r="A16" s="33" t="str">
        <f>'[2]Input LH Schedule'!A16&amp;" "&amp;'[2]Input LH Schedule'!E16</f>
        <v xml:space="preserve"> </v>
      </c>
      <c r="B16" s="33" t="str">
        <f>'[2]Input LH Schedule'!Z16&amp;" "&amp;'[2]Input LH Schedule'!AD16</f>
        <v xml:space="preserve"> </v>
      </c>
      <c r="C16" s="33" t="str">
        <f t="array" ref="C16">IFERROR(INDEX($B$4:$B$226, MATCH(0,INDEX(COUNTIF($C$3:C15, $B$4:$B$226)+(COUNTIF($B$4:$B$226, $B$4:$B$226)&lt;&gt;1),0,0), 0)), "")</f>
        <v/>
      </c>
      <c r="D16" s="276" t="s">
        <v>320</v>
      </c>
      <c r="E16" s="277">
        <f t="shared" si="4"/>
        <v>5.076142131979695E-3</v>
      </c>
      <c r="F16" s="277">
        <f t="shared" si="4"/>
        <v>5.076142131979695E-3</v>
      </c>
      <c r="G16" s="277">
        <f t="shared" si="4"/>
        <v>5.076142131979695E-3</v>
      </c>
      <c r="H16" s="277">
        <f t="shared" si="4"/>
        <v>5.076142131979695E-3</v>
      </c>
      <c r="I16" s="277">
        <f t="shared" si="4"/>
        <v>5.076142131979695E-3</v>
      </c>
      <c r="J16" s="277">
        <f t="shared" si="4"/>
        <v>5.076142131979695E-3</v>
      </c>
      <c r="K16" s="277">
        <f t="shared" si="4"/>
        <v>5.076142131979695E-3</v>
      </c>
      <c r="L16" s="277">
        <f t="shared" si="4"/>
        <v>5.076142131979695E-3</v>
      </c>
      <c r="M16" s="277">
        <f t="shared" si="4"/>
        <v>5.076142131979695E-3</v>
      </c>
      <c r="N16" s="277">
        <f t="shared" si="4"/>
        <v>5.076142131979695E-3</v>
      </c>
      <c r="O16" s="277">
        <f t="shared" si="4"/>
        <v>5.076142131979695E-3</v>
      </c>
      <c r="P16" s="277">
        <f t="shared" si="4"/>
        <v>5.076142131979695E-3</v>
      </c>
      <c r="Q16" s="277">
        <f t="shared" si="4"/>
        <v>5.076142131979695E-3</v>
      </c>
      <c r="R16" s="277">
        <f t="shared" si="4"/>
        <v>5.076142131979695E-3</v>
      </c>
      <c r="S16" s="277">
        <f t="shared" si="4"/>
        <v>5.076142131979695E-3</v>
      </c>
      <c r="T16" s="277">
        <f t="shared" si="4"/>
        <v>5.076142131979695E-3</v>
      </c>
      <c r="U16" s="277">
        <f t="shared" si="11"/>
        <v>5.076142131979695E-3</v>
      </c>
      <c r="V16" s="277">
        <f t="shared" si="11"/>
        <v>5.076142131979695E-3</v>
      </c>
      <c r="W16" s="277">
        <f t="shared" si="11"/>
        <v>5.076142131979695E-3</v>
      </c>
      <c r="X16" s="277">
        <f t="shared" si="11"/>
        <v>5.076142131979695E-3</v>
      </c>
      <c r="Y16" s="277">
        <f t="shared" si="11"/>
        <v>5.076142131979695E-3</v>
      </c>
      <c r="Z16" s="277">
        <f t="shared" si="11"/>
        <v>5.076142131979695E-3</v>
      </c>
      <c r="AA16" s="277">
        <f t="shared" si="11"/>
        <v>5.076142131979695E-3</v>
      </c>
      <c r="AB16" s="277">
        <f t="shared" si="11"/>
        <v>5.076142131979695E-3</v>
      </c>
      <c r="AC16" s="277">
        <f t="shared" si="11"/>
        <v>5.076142131979695E-3</v>
      </c>
      <c r="AD16" s="277">
        <f t="shared" si="11"/>
        <v>5.076142131979695E-3</v>
      </c>
      <c r="AE16" s="277">
        <f t="shared" si="11"/>
        <v>5.076142131979695E-3</v>
      </c>
      <c r="AF16" s="277">
        <f t="shared" si="11"/>
        <v>5.076142131979695E-3</v>
      </c>
      <c r="AG16" s="277">
        <f t="shared" si="11"/>
        <v>5.076142131979695E-3</v>
      </c>
      <c r="AH16" s="277">
        <f t="shared" si="11"/>
        <v>5.076142131979695E-3</v>
      </c>
      <c r="AI16" s="277">
        <f t="shared" si="11"/>
        <v>5.076142131979695E-3</v>
      </c>
      <c r="AJ16" s="277">
        <f t="shared" si="11"/>
        <v>5.076142131979695E-3</v>
      </c>
      <c r="AK16" s="277">
        <f t="shared" si="12"/>
        <v>5.076142131979695E-3</v>
      </c>
      <c r="AL16" s="277">
        <f t="shared" si="12"/>
        <v>5.076142131979695E-3</v>
      </c>
      <c r="AM16" s="277">
        <f t="shared" si="12"/>
        <v>5.076142131979695E-3</v>
      </c>
      <c r="AN16" s="277">
        <f t="shared" si="12"/>
        <v>5.076142131979695E-3</v>
      </c>
      <c r="AO16" s="277">
        <f t="shared" si="12"/>
        <v>5.076142131979695E-3</v>
      </c>
      <c r="AP16" s="277">
        <f t="shared" si="12"/>
        <v>5.076142131979695E-3</v>
      </c>
      <c r="AQ16" s="277">
        <f t="shared" si="12"/>
        <v>5.076142131979695E-3</v>
      </c>
      <c r="AR16" s="277">
        <f t="shared" si="12"/>
        <v>5.076142131979695E-3</v>
      </c>
      <c r="AS16" s="277">
        <f t="shared" si="12"/>
        <v>5.076142131979695E-3</v>
      </c>
      <c r="AT16" s="277">
        <f t="shared" si="12"/>
        <v>5.076142131979695E-3</v>
      </c>
      <c r="AU16" s="277">
        <f t="shared" si="12"/>
        <v>5.076142131979695E-3</v>
      </c>
      <c r="AV16" s="277">
        <f t="shared" si="12"/>
        <v>5.076142131979695E-3</v>
      </c>
      <c r="AW16" s="277">
        <f t="shared" si="12"/>
        <v>5.076142131979695E-3</v>
      </c>
      <c r="AX16" s="277">
        <f t="shared" si="12"/>
        <v>5.076142131979695E-3</v>
      </c>
      <c r="AY16" s="277">
        <f t="shared" si="12"/>
        <v>5.076142131979695E-3</v>
      </c>
      <c r="AZ16" s="277">
        <f t="shared" si="12"/>
        <v>5.076142131979695E-3</v>
      </c>
      <c r="BA16" s="277">
        <f t="shared" si="13"/>
        <v>5.076142131979695E-3</v>
      </c>
      <c r="BB16" s="277">
        <f t="shared" si="13"/>
        <v>5.076142131979695E-3</v>
      </c>
      <c r="BC16" s="277">
        <f t="shared" si="13"/>
        <v>5.076142131979695E-3</v>
      </c>
      <c r="BD16" s="277">
        <f t="shared" si="13"/>
        <v>5.076142131979695E-3</v>
      </c>
      <c r="BE16" s="277">
        <f t="shared" si="13"/>
        <v>5.076142131979695E-3</v>
      </c>
      <c r="BF16" s="277">
        <f t="shared" si="13"/>
        <v>5.076142131979695E-3</v>
      </c>
      <c r="BG16" s="277">
        <f t="shared" si="13"/>
        <v>5.076142131979695E-3</v>
      </c>
      <c r="BH16" s="277">
        <f t="shared" si="13"/>
        <v>5.076142131979695E-3</v>
      </c>
      <c r="BI16" s="277">
        <f t="shared" si="13"/>
        <v>5.076142131979695E-3</v>
      </c>
      <c r="BJ16" s="277">
        <f t="shared" si="13"/>
        <v>5.076142131979695E-3</v>
      </c>
      <c r="BK16" s="277">
        <f t="shared" si="13"/>
        <v>5.076142131979695E-3</v>
      </c>
      <c r="BL16" s="277">
        <f t="shared" si="13"/>
        <v>5.076142131979695E-3</v>
      </c>
      <c r="BM16" s="277">
        <f t="shared" si="13"/>
        <v>5.076142131979695E-3</v>
      </c>
      <c r="BN16" s="277">
        <f t="shared" si="13"/>
        <v>5.076142131979695E-3</v>
      </c>
      <c r="BO16" s="277">
        <f t="shared" si="13"/>
        <v>5.076142131979695E-3</v>
      </c>
      <c r="BP16" s="277">
        <f t="shared" si="13"/>
        <v>5.076142131979695E-3</v>
      </c>
      <c r="BQ16" s="277">
        <f t="shared" si="8"/>
        <v>5.076142131979695E-3</v>
      </c>
      <c r="BR16" s="277">
        <f t="shared" si="8"/>
        <v>5.076142131979695E-3</v>
      </c>
      <c r="BS16" s="277">
        <f t="shared" si="8"/>
        <v>5.076142131979695E-3</v>
      </c>
      <c r="BT16" s="277">
        <f t="shared" si="8"/>
        <v>5.076142131979695E-3</v>
      </c>
      <c r="BU16" s="277">
        <f t="shared" si="8"/>
        <v>5.076142131979695E-3</v>
      </c>
      <c r="BV16" s="277">
        <f t="shared" si="8"/>
        <v>5.076142131979695E-3</v>
      </c>
      <c r="BW16" s="277">
        <f t="shared" si="8"/>
        <v>5.076142131979695E-3</v>
      </c>
      <c r="BX16" s="277">
        <f t="shared" si="8"/>
        <v>5.076142131979695E-3</v>
      </c>
      <c r="BY16" s="277">
        <f t="shared" si="8"/>
        <v>5.076142131979695E-3</v>
      </c>
      <c r="BZ16" s="277">
        <f t="shared" si="8"/>
        <v>5.076142131979695E-3</v>
      </c>
      <c r="CA16" s="277">
        <f t="shared" si="8"/>
        <v>5.076142131979695E-3</v>
      </c>
      <c r="CB16" s="277">
        <f t="shared" si="8"/>
        <v>5.076142131979695E-3</v>
      </c>
      <c r="CC16" s="277">
        <f t="shared" si="8"/>
        <v>5.076142131979695E-3</v>
      </c>
      <c r="CD16" s="277">
        <f t="shared" si="8"/>
        <v>5.076142131979695E-3</v>
      </c>
      <c r="CE16" s="277">
        <f t="shared" si="8"/>
        <v>5.076142131979695E-3</v>
      </c>
      <c r="CF16" s="277">
        <f t="shared" si="14"/>
        <v>5.076142131979695E-3</v>
      </c>
      <c r="CG16" s="277">
        <f t="shared" si="14"/>
        <v>5.076142131979695E-3</v>
      </c>
      <c r="CH16" s="277">
        <f t="shared" si="14"/>
        <v>5.076142131979695E-3</v>
      </c>
      <c r="CI16" s="277">
        <f t="shared" si="14"/>
        <v>5.076142131979695E-3</v>
      </c>
      <c r="CJ16" s="277">
        <f t="shared" si="14"/>
        <v>5.076142131979695E-3</v>
      </c>
      <c r="CK16" s="277">
        <f t="shared" si="14"/>
        <v>5.076142131979695E-3</v>
      </c>
      <c r="CL16" s="277">
        <f t="shared" si="14"/>
        <v>5.076142131979695E-3</v>
      </c>
      <c r="CM16" s="277">
        <f t="shared" si="14"/>
        <v>5.076142131979695E-3</v>
      </c>
      <c r="CN16" s="277">
        <f t="shared" si="14"/>
        <v>5.076142131979695E-3</v>
      </c>
      <c r="CO16" s="277">
        <f t="shared" si="14"/>
        <v>5.076142131979695E-3</v>
      </c>
      <c r="CP16" s="277">
        <f t="shared" si="14"/>
        <v>5.076142131979695E-3</v>
      </c>
      <c r="CQ16" s="277">
        <f t="shared" si="14"/>
        <v>5.076142131979695E-3</v>
      </c>
      <c r="CR16" s="277">
        <f t="shared" si="14"/>
        <v>5.076142131979695E-3</v>
      </c>
      <c r="CS16" s="277">
        <f t="shared" si="14"/>
        <v>5.076142131979695E-3</v>
      </c>
      <c r="CT16" s="277">
        <f t="shared" si="14"/>
        <v>5.076142131979695E-3</v>
      </c>
      <c r="CU16" s="277">
        <f t="shared" si="14"/>
        <v>5.076142131979695E-3</v>
      </c>
      <c r="CV16" s="277">
        <f t="shared" si="15"/>
        <v>5.076142131979695E-3</v>
      </c>
      <c r="CW16" s="277">
        <f t="shared" si="15"/>
        <v>5.076142131979695E-3</v>
      </c>
      <c r="CX16" s="277">
        <f t="shared" si="15"/>
        <v>5.076142131979695E-3</v>
      </c>
      <c r="CY16" s="277">
        <f t="shared" si="15"/>
        <v>5.076142131979695E-3</v>
      </c>
      <c r="CZ16" s="277">
        <f t="shared" si="15"/>
        <v>5.076142131979695E-3</v>
      </c>
      <c r="DA16" s="277">
        <f t="shared" si="15"/>
        <v>5.076142131979695E-3</v>
      </c>
      <c r="DB16" s="277">
        <f t="shared" si="15"/>
        <v>5.076142131979695E-3</v>
      </c>
      <c r="DC16" s="277">
        <f t="shared" si="15"/>
        <v>5.076142131979695E-3</v>
      </c>
      <c r="DD16" s="277">
        <f t="shared" si="15"/>
        <v>5.076142131979695E-3</v>
      </c>
      <c r="DE16" s="277">
        <f t="shared" si="15"/>
        <v>5.076142131979695E-3</v>
      </c>
      <c r="DF16" s="277">
        <f t="shared" si="15"/>
        <v>5.076142131979695E-3</v>
      </c>
      <c r="DG16" s="277">
        <f t="shared" si="15"/>
        <v>5.076142131979695E-3</v>
      </c>
      <c r="DH16" s="277">
        <f t="shared" si="15"/>
        <v>5.076142131979695E-3</v>
      </c>
      <c r="DI16" s="277">
        <f t="shared" si="15"/>
        <v>5.076142131979695E-3</v>
      </c>
      <c r="DJ16" s="277">
        <f t="shared" si="15"/>
        <v>5.076142131979695E-3</v>
      </c>
      <c r="DK16" s="277">
        <f t="shared" si="15"/>
        <v>5.076142131979695E-3</v>
      </c>
      <c r="DL16" s="277">
        <f t="shared" si="16"/>
        <v>5.076142131979695E-3</v>
      </c>
      <c r="DM16" s="277">
        <f t="shared" si="16"/>
        <v>5.076142131979695E-3</v>
      </c>
      <c r="DN16" s="277">
        <f t="shared" si="16"/>
        <v>5.076142131979695E-3</v>
      </c>
      <c r="DO16" s="277">
        <f t="shared" si="16"/>
        <v>5.076142131979695E-3</v>
      </c>
      <c r="DP16" s="277">
        <f t="shared" si="16"/>
        <v>5.076142131979695E-3</v>
      </c>
      <c r="DQ16" s="277">
        <f t="shared" si="16"/>
        <v>5.076142131979695E-3</v>
      </c>
      <c r="DR16" s="277">
        <f t="shared" si="16"/>
        <v>5.076142131979695E-3</v>
      </c>
      <c r="DS16" s="277">
        <f t="shared" si="16"/>
        <v>5.076142131979695E-3</v>
      </c>
      <c r="DT16" s="277">
        <f t="shared" si="16"/>
        <v>5.076142131979695E-3</v>
      </c>
      <c r="DU16" s="277">
        <f t="shared" si="16"/>
        <v>5.076142131979695E-3</v>
      </c>
      <c r="DV16" s="277">
        <f t="shared" si="16"/>
        <v>5.076142131979695E-3</v>
      </c>
      <c r="DW16" s="277">
        <f t="shared" si="16"/>
        <v>5.076142131979695E-3</v>
      </c>
      <c r="DX16" s="277">
        <f t="shared" si="16"/>
        <v>5.076142131979695E-3</v>
      </c>
      <c r="DY16" s="277">
        <f t="shared" si="16"/>
        <v>5.076142131979695E-3</v>
      </c>
      <c r="DZ16" s="277">
        <f t="shared" si="16"/>
        <v>5.076142131979695E-3</v>
      </c>
      <c r="EA16" s="277">
        <f t="shared" si="16"/>
        <v>5.076142131979695E-3</v>
      </c>
      <c r="EB16" s="277">
        <f t="shared" si="9"/>
        <v>5.076142131979695E-3</v>
      </c>
      <c r="EC16" s="277">
        <f t="shared" si="9"/>
        <v>5.076142131979695E-3</v>
      </c>
      <c r="ED16" s="277">
        <f t="shared" si="9"/>
        <v>5.076142131979695E-3</v>
      </c>
      <c r="EE16" s="277">
        <f t="shared" si="9"/>
        <v>5.076142131979695E-3</v>
      </c>
      <c r="EF16" s="277">
        <f t="shared" si="9"/>
        <v>5.076142131979695E-3</v>
      </c>
      <c r="EG16" s="277">
        <f t="shared" si="9"/>
        <v>5.076142131979695E-3</v>
      </c>
      <c r="EH16" s="277">
        <f t="shared" si="9"/>
        <v>5.076142131979695E-3</v>
      </c>
      <c r="EI16" s="277">
        <f t="shared" si="9"/>
        <v>5.076142131979695E-3</v>
      </c>
      <c r="EJ16" s="277">
        <f t="shared" si="9"/>
        <v>5.076142131979695E-3</v>
      </c>
      <c r="EK16" s="277">
        <f t="shared" si="9"/>
        <v>5.076142131979695E-3</v>
      </c>
      <c r="EL16" s="277">
        <f t="shared" si="9"/>
        <v>5.076142131979695E-3</v>
      </c>
      <c r="EM16" s="277">
        <f t="shared" si="9"/>
        <v>5.076142131979695E-3</v>
      </c>
      <c r="EN16" s="277">
        <f t="shared" si="9"/>
        <v>5.076142131979695E-3</v>
      </c>
      <c r="EO16" s="277">
        <f t="shared" si="9"/>
        <v>5.076142131979695E-3</v>
      </c>
      <c r="EP16" s="277">
        <f t="shared" si="9"/>
        <v>5.076142131979695E-3</v>
      </c>
      <c r="EQ16" s="277">
        <f t="shared" si="9"/>
        <v>5.076142131979695E-3</v>
      </c>
      <c r="ER16" s="277">
        <f t="shared" si="17"/>
        <v>5.076142131979695E-3</v>
      </c>
      <c r="ES16" s="277">
        <f t="shared" si="17"/>
        <v>5.076142131979695E-3</v>
      </c>
      <c r="ET16" s="277">
        <f t="shared" si="17"/>
        <v>5.076142131979695E-3</v>
      </c>
      <c r="EU16" s="277">
        <f t="shared" si="17"/>
        <v>5.076142131979695E-3</v>
      </c>
      <c r="EV16" s="277">
        <f t="shared" si="17"/>
        <v>5.076142131979695E-3</v>
      </c>
      <c r="EW16" s="277">
        <f t="shared" si="17"/>
        <v>5.076142131979695E-3</v>
      </c>
      <c r="EX16" s="277">
        <f t="shared" si="17"/>
        <v>5.076142131979695E-3</v>
      </c>
      <c r="EY16" s="277">
        <f t="shared" si="17"/>
        <v>5.076142131979695E-3</v>
      </c>
      <c r="EZ16" s="277">
        <f t="shared" si="17"/>
        <v>5.076142131979695E-3</v>
      </c>
      <c r="FA16" s="277">
        <f t="shared" si="17"/>
        <v>5.076142131979695E-3</v>
      </c>
      <c r="FB16" s="277">
        <f t="shared" si="17"/>
        <v>5.076142131979695E-3</v>
      </c>
      <c r="FC16" s="277">
        <f t="shared" si="17"/>
        <v>5.076142131979695E-3</v>
      </c>
      <c r="FD16" s="277">
        <f t="shared" si="17"/>
        <v>5.076142131979695E-3</v>
      </c>
      <c r="FE16" s="277">
        <f t="shared" si="17"/>
        <v>5.076142131979695E-3</v>
      </c>
      <c r="FF16" s="277">
        <f t="shared" si="17"/>
        <v>5.076142131979695E-3</v>
      </c>
      <c r="FG16" s="277">
        <f t="shared" si="17"/>
        <v>5.076142131979695E-3</v>
      </c>
      <c r="FH16" s="277">
        <f t="shared" si="18"/>
        <v>5.076142131979695E-3</v>
      </c>
      <c r="FI16" s="277">
        <f t="shared" si="18"/>
        <v>5.076142131979695E-3</v>
      </c>
      <c r="FJ16" s="277">
        <f t="shared" si="18"/>
        <v>5.076142131979695E-3</v>
      </c>
      <c r="FK16" s="277">
        <f t="shared" si="18"/>
        <v>5.076142131979695E-3</v>
      </c>
      <c r="FL16" s="277">
        <f t="shared" si="18"/>
        <v>5.076142131979695E-3</v>
      </c>
      <c r="FM16" s="277">
        <f t="shared" si="18"/>
        <v>5.076142131979695E-3</v>
      </c>
      <c r="FN16" s="277">
        <f t="shared" si="18"/>
        <v>5.076142131979695E-3</v>
      </c>
      <c r="FO16" s="277">
        <f t="shared" si="18"/>
        <v>5.076142131979695E-3</v>
      </c>
      <c r="FP16" s="277">
        <f t="shared" si="18"/>
        <v>5.076142131979695E-3</v>
      </c>
      <c r="FQ16" s="277">
        <f t="shared" si="18"/>
        <v>5.076142131979695E-3</v>
      </c>
      <c r="FR16" s="277">
        <f t="shared" si="18"/>
        <v>5.076142131979695E-3</v>
      </c>
      <c r="FS16" s="277">
        <f t="shared" si="18"/>
        <v>5.076142131979695E-3</v>
      </c>
      <c r="FT16" s="277">
        <f t="shared" si="18"/>
        <v>5.076142131979695E-3</v>
      </c>
      <c r="FU16" s="277">
        <f t="shared" si="18"/>
        <v>5.076142131979695E-3</v>
      </c>
      <c r="FV16" s="277">
        <f t="shared" si="18"/>
        <v>5.076142131979695E-3</v>
      </c>
      <c r="FW16" s="277">
        <f t="shared" si="18"/>
        <v>5.076142131979695E-3</v>
      </c>
      <c r="FX16" s="277">
        <f t="shared" si="19"/>
        <v>5.076142131979695E-3</v>
      </c>
      <c r="FY16" s="277">
        <f t="shared" si="19"/>
        <v>5.076142131979695E-3</v>
      </c>
      <c r="FZ16" s="277">
        <f t="shared" si="19"/>
        <v>5.076142131979695E-3</v>
      </c>
      <c r="GA16" s="277">
        <f t="shared" si="19"/>
        <v>5.076142131979695E-3</v>
      </c>
      <c r="GB16" s="277">
        <f t="shared" si="19"/>
        <v>5.076142131979695E-3</v>
      </c>
      <c r="GC16" s="277">
        <f t="shared" si="19"/>
        <v>5.076142131979695E-3</v>
      </c>
      <c r="GD16" s="277">
        <f t="shared" si="19"/>
        <v>5.076142131979695E-3</v>
      </c>
      <c r="GE16" s="277">
        <f t="shared" si="19"/>
        <v>5.076142131979695E-3</v>
      </c>
      <c r="GF16" s="277">
        <f t="shared" si="19"/>
        <v>5.076142131979695E-3</v>
      </c>
      <c r="GG16" s="277">
        <f t="shared" si="19"/>
        <v>5.076142131979695E-3</v>
      </c>
      <c r="GH16" s="277">
        <f t="shared" si="19"/>
        <v>5.076142131979695E-3</v>
      </c>
      <c r="GI16" s="277">
        <f t="shared" si="19"/>
        <v>5.076142131979695E-3</v>
      </c>
      <c r="GJ16" s="277">
        <f t="shared" si="19"/>
        <v>5.076142131979695E-3</v>
      </c>
      <c r="GK16" s="277">
        <f t="shared" si="19"/>
        <v>5.076142131979695E-3</v>
      </c>
      <c r="GL16" s="277">
        <f t="shared" si="19"/>
        <v>5.076142131979695E-3</v>
      </c>
      <c r="GM16" s="277">
        <f t="shared" si="19"/>
        <v>5.076142131979695E-3</v>
      </c>
      <c r="GN16" s="277">
        <f t="shared" si="10"/>
        <v>5.076142131979695E-3</v>
      </c>
      <c r="GO16" s="277">
        <f t="shared" si="10"/>
        <v>5.076142131979695E-3</v>
      </c>
      <c r="GP16" s="277">
        <f t="shared" si="3"/>
        <v>5.076142131979695E-3</v>
      </c>
      <c r="GQ16" s="277">
        <f t="shared" si="3"/>
        <v>5.076142131979695E-3</v>
      </c>
      <c r="GR16" s="277">
        <f t="shared" si="3"/>
        <v>5.076142131979695E-3</v>
      </c>
      <c r="GS16" s="277">
        <f t="shared" si="3"/>
        <v>5.076142131979695E-3</v>
      </c>
    </row>
    <row r="17" spans="1:201" x14ac:dyDescent="0.35">
      <c r="A17" s="33" t="str">
        <f>'[2]Input LH Schedule'!A17&amp;" "&amp;'[2]Input LH Schedule'!E17</f>
        <v xml:space="preserve"> </v>
      </c>
      <c r="B17" s="33" t="str">
        <f>'[2]Input LH Schedule'!Z17&amp;" "&amp;'[2]Input LH Schedule'!AD17</f>
        <v xml:space="preserve"> </v>
      </c>
      <c r="C17" s="33" t="str">
        <f t="array" ref="C17">IFERROR(INDEX($B$4:$B$226, MATCH(0,INDEX(COUNTIF($C$3:C16, $B$4:$B$226)+(COUNTIF($B$4:$B$226, $B$4:$B$226)&lt;&gt;1),0,0), 0)), "")</f>
        <v/>
      </c>
      <c r="D17" s="276" t="s">
        <v>321</v>
      </c>
      <c r="E17" s="277">
        <f t="shared" si="4"/>
        <v>5.076142131979695E-3</v>
      </c>
      <c r="F17" s="277">
        <f t="shared" si="4"/>
        <v>5.076142131979695E-3</v>
      </c>
      <c r="G17" s="277">
        <f t="shared" si="4"/>
        <v>5.076142131979695E-3</v>
      </c>
      <c r="H17" s="277">
        <f t="shared" si="4"/>
        <v>5.076142131979695E-3</v>
      </c>
      <c r="I17" s="277">
        <f t="shared" si="4"/>
        <v>5.076142131979695E-3</v>
      </c>
      <c r="J17" s="277">
        <f t="shared" si="4"/>
        <v>5.076142131979695E-3</v>
      </c>
      <c r="K17" s="277">
        <f t="shared" si="4"/>
        <v>5.076142131979695E-3</v>
      </c>
      <c r="L17" s="277">
        <f t="shared" si="4"/>
        <v>5.076142131979695E-3</v>
      </c>
      <c r="M17" s="277">
        <f t="shared" si="4"/>
        <v>5.076142131979695E-3</v>
      </c>
      <c r="N17" s="277">
        <f t="shared" si="4"/>
        <v>5.076142131979695E-3</v>
      </c>
      <c r="O17" s="277">
        <f t="shared" si="4"/>
        <v>5.076142131979695E-3</v>
      </c>
      <c r="P17" s="277">
        <f t="shared" si="4"/>
        <v>5.076142131979695E-3</v>
      </c>
      <c r="Q17" s="277">
        <f t="shared" si="4"/>
        <v>5.076142131979695E-3</v>
      </c>
      <c r="R17" s="277">
        <f t="shared" si="4"/>
        <v>5.076142131979695E-3</v>
      </c>
      <c r="S17" s="277">
        <f t="shared" si="4"/>
        <v>5.076142131979695E-3</v>
      </c>
      <c r="T17" s="277">
        <f t="shared" si="4"/>
        <v>5.076142131979695E-3</v>
      </c>
      <c r="U17" s="277">
        <f t="shared" si="11"/>
        <v>5.076142131979695E-3</v>
      </c>
      <c r="V17" s="277">
        <f t="shared" si="11"/>
        <v>5.076142131979695E-3</v>
      </c>
      <c r="W17" s="277">
        <f t="shared" si="11"/>
        <v>5.076142131979695E-3</v>
      </c>
      <c r="X17" s="277">
        <f t="shared" si="11"/>
        <v>5.076142131979695E-3</v>
      </c>
      <c r="Y17" s="277">
        <f t="shared" si="11"/>
        <v>5.076142131979695E-3</v>
      </c>
      <c r="Z17" s="277">
        <f t="shared" si="11"/>
        <v>5.076142131979695E-3</v>
      </c>
      <c r="AA17" s="277">
        <f t="shared" si="11"/>
        <v>5.076142131979695E-3</v>
      </c>
      <c r="AB17" s="277">
        <f t="shared" si="11"/>
        <v>5.076142131979695E-3</v>
      </c>
      <c r="AC17" s="277">
        <f t="shared" si="11"/>
        <v>5.076142131979695E-3</v>
      </c>
      <c r="AD17" s="277">
        <f t="shared" si="11"/>
        <v>5.076142131979695E-3</v>
      </c>
      <c r="AE17" s="277">
        <f t="shared" si="11"/>
        <v>5.076142131979695E-3</v>
      </c>
      <c r="AF17" s="277">
        <f t="shared" si="11"/>
        <v>5.076142131979695E-3</v>
      </c>
      <c r="AG17" s="277">
        <f t="shared" si="11"/>
        <v>5.076142131979695E-3</v>
      </c>
      <c r="AH17" s="277">
        <f t="shared" si="11"/>
        <v>5.076142131979695E-3</v>
      </c>
      <c r="AI17" s="277">
        <f t="shared" si="11"/>
        <v>5.076142131979695E-3</v>
      </c>
      <c r="AJ17" s="277">
        <f t="shared" si="11"/>
        <v>5.076142131979695E-3</v>
      </c>
      <c r="AK17" s="277">
        <f t="shared" si="12"/>
        <v>5.076142131979695E-3</v>
      </c>
      <c r="AL17" s="277">
        <f t="shared" si="12"/>
        <v>5.076142131979695E-3</v>
      </c>
      <c r="AM17" s="277">
        <f t="shared" si="12"/>
        <v>5.076142131979695E-3</v>
      </c>
      <c r="AN17" s="277">
        <f t="shared" si="12"/>
        <v>5.076142131979695E-3</v>
      </c>
      <c r="AO17" s="277">
        <f t="shared" si="12"/>
        <v>5.076142131979695E-3</v>
      </c>
      <c r="AP17" s="277">
        <f t="shared" si="12"/>
        <v>5.076142131979695E-3</v>
      </c>
      <c r="AQ17" s="277">
        <f t="shared" si="12"/>
        <v>5.076142131979695E-3</v>
      </c>
      <c r="AR17" s="277">
        <f t="shared" si="12"/>
        <v>5.076142131979695E-3</v>
      </c>
      <c r="AS17" s="277">
        <f t="shared" si="12"/>
        <v>5.076142131979695E-3</v>
      </c>
      <c r="AT17" s="277">
        <f t="shared" si="12"/>
        <v>5.076142131979695E-3</v>
      </c>
      <c r="AU17" s="277">
        <f t="shared" si="12"/>
        <v>5.076142131979695E-3</v>
      </c>
      <c r="AV17" s="277">
        <f t="shared" si="12"/>
        <v>5.076142131979695E-3</v>
      </c>
      <c r="AW17" s="277">
        <f t="shared" si="12"/>
        <v>5.076142131979695E-3</v>
      </c>
      <c r="AX17" s="277">
        <f t="shared" si="12"/>
        <v>5.076142131979695E-3</v>
      </c>
      <c r="AY17" s="277">
        <f t="shared" si="12"/>
        <v>5.076142131979695E-3</v>
      </c>
      <c r="AZ17" s="277">
        <f t="shared" si="12"/>
        <v>5.076142131979695E-3</v>
      </c>
      <c r="BA17" s="277">
        <f t="shared" si="13"/>
        <v>5.076142131979695E-3</v>
      </c>
      <c r="BB17" s="277">
        <f t="shared" si="13"/>
        <v>5.076142131979695E-3</v>
      </c>
      <c r="BC17" s="277">
        <f t="shared" si="13"/>
        <v>5.076142131979695E-3</v>
      </c>
      <c r="BD17" s="277">
        <f t="shared" si="13"/>
        <v>5.076142131979695E-3</v>
      </c>
      <c r="BE17" s="277">
        <f t="shared" si="13"/>
        <v>5.076142131979695E-3</v>
      </c>
      <c r="BF17" s="277">
        <f t="shared" si="13"/>
        <v>5.076142131979695E-3</v>
      </c>
      <c r="BG17" s="277">
        <f t="shared" si="13"/>
        <v>5.076142131979695E-3</v>
      </c>
      <c r="BH17" s="277">
        <f t="shared" si="13"/>
        <v>5.076142131979695E-3</v>
      </c>
      <c r="BI17" s="277">
        <f t="shared" si="13"/>
        <v>5.076142131979695E-3</v>
      </c>
      <c r="BJ17" s="277">
        <f t="shared" si="13"/>
        <v>5.076142131979695E-3</v>
      </c>
      <c r="BK17" s="277">
        <f t="shared" si="13"/>
        <v>5.076142131979695E-3</v>
      </c>
      <c r="BL17" s="277">
        <f t="shared" si="13"/>
        <v>5.076142131979695E-3</v>
      </c>
      <c r="BM17" s="277">
        <f t="shared" si="13"/>
        <v>5.076142131979695E-3</v>
      </c>
      <c r="BN17" s="277">
        <f t="shared" si="13"/>
        <v>5.076142131979695E-3</v>
      </c>
      <c r="BO17" s="277">
        <f t="shared" si="13"/>
        <v>5.076142131979695E-3</v>
      </c>
      <c r="BP17" s="277">
        <f t="shared" si="13"/>
        <v>5.076142131979695E-3</v>
      </c>
      <c r="BQ17" s="277">
        <f t="shared" si="8"/>
        <v>5.076142131979695E-3</v>
      </c>
      <c r="BR17" s="277">
        <f t="shared" si="8"/>
        <v>5.076142131979695E-3</v>
      </c>
      <c r="BS17" s="277">
        <f t="shared" si="8"/>
        <v>5.076142131979695E-3</v>
      </c>
      <c r="BT17" s="277">
        <f t="shared" si="8"/>
        <v>5.076142131979695E-3</v>
      </c>
      <c r="BU17" s="277">
        <f t="shared" si="8"/>
        <v>5.076142131979695E-3</v>
      </c>
      <c r="BV17" s="277">
        <f t="shared" si="8"/>
        <v>5.076142131979695E-3</v>
      </c>
      <c r="BW17" s="277">
        <f t="shared" si="8"/>
        <v>5.076142131979695E-3</v>
      </c>
      <c r="BX17" s="277">
        <f t="shared" si="8"/>
        <v>5.076142131979695E-3</v>
      </c>
      <c r="BY17" s="277">
        <f t="shared" si="8"/>
        <v>5.076142131979695E-3</v>
      </c>
      <c r="BZ17" s="277">
        <f t="shared" si="8"/>
        <v>5.076142131979695E-3</v>
      </c>
      <c r="CA17" s="277">
        <f t="shared" si="8"/>
        <v>5.076142131979695E-3</v>
      </c>
      <c r="CB17" s="277">
        <f t="shared" si="8"/>
        <v>5.076142131979695E-3</v>
      </c>
      <c r="CC17" s="277">
        <f t="shared" si="8"/>
        <v>5.076142131979695E-3</v>
      </c>
      <c r="CD17" s="277">
        <f t="shared" si="8"/>
        <v>5.076142131979695E-3</v>
      </c>
      <c r="CE17" s="277">
        <f t="shared" si="8"/>
        <v>5.076142131979695E-3</v>
      </c>
      <c r="CF17" s="277">
        <f t="shared" si="14"/>
        <v>5.076142131979695E-3</v>
      </c>
      <c r="CG17" s="277">
        <f t="shared" si="14"/>
        <v>5.076142131979695E-3</v>
      </c>
      <c r="CH17" s="277">
        <f t="shared" si="14"/>
        <v>5.076142131979695E-3</v>
      </c>
      <c r="CI17" s="277">
        <f t="shared" si="14"/>
        <v>5.076142131979695E-3</v>
      </c>
      <c r="CJ17" s="277">
        <f t="shared" si="14"/>
        <v>5.076142131979695E-3</v>
      </c>
      <c r="CK17" s="277">
        <f t="shared" si="14"/>
        <v>5.076142131979695E-3</v>
      </c>
      <c r="CL17" s="277">
        <f t="shared" si="14"/>
        <v>5.076142131979695E-3</v>
      </c>
      <c r="CM17" s="277">
        <f t="shared" si="14"/>
        <v>5.076142131979695E-3</v>
      </c>
      <c r="CN17" s="277">
        <f t="shared" si="14"/>
        <v>5.076142131979695E-3</v>
      </c>
      <c r="CO17" s="277">
        <f t="shared" si="14"/>
        <v>5.076142131979695E-3</v>
      </c>
      <c r="CP17" s="277">
        <f t="shared" si="14"/>
        <v>5.076142131979695E-3</v>
      </c>
      <c r="CQ17" s="277">
        <f t="shared" si="14"/>
        <v>5.076142131979695E-3</v>
      </c>
      <c r="CR17" s="277">
        <f t="shared" si="14"/>
        <v>5.076142131979695E-3</v>
      </c>
      <c r="CS17" s="277">
        <f t="shared" si="14"/>
        <v>5.076142131979695E-3</v>
      </c>
      <c r="CT17" s="277">
        <f t="shared" si="14"/>
        <v>5.076142131979695E-3</v>
      </c>
      <c r="CU17" s="277">
        <f t="shared" si="14"/>
        <v>5.076142131979695E-3</v>
      </c>
      <c r="CV17" s="277">
        <f t="shared" si="15"/>
        <v>5.076142131979695E-3</v>
      </c>
      <c r="CW17" s="277">
        <f t="shared" si="15"/>
        <v>5.076142131979695E-3</v>
      </c>
      <c r="CX17" s="277">
        <f t="shared" si="15"/>
        <v>5.076142131979695E-3</v>
      </c>
      <c r="CY17" s="277">
        <f t="shared" si="15"/>
        <v>5.076142131979695E-3</v>
      </c>
      <c r="CZ17" s="277">
        <f t="shared" si="15"/>
        <v>5.076142131979695E-3</v>
      </c>
      <c r="DA17" s="277">
        <f t="shared" si="15"/>
        <v>5.076142131979695E-3</v>
      </c>
      <c r="DB17" s="277">
        <f t="shared" si="15"/>
        <v>5.076142131979695E-3</v>
      </c>
      <c r="DC17" s="277">
        <f t="shared" si="15"/>
        <v>5.076142131979695E-3</v>
      </c>
      <c r="DD17" s="277">
        <f t="shared" si="15"/>
        <v>5.076142131979695E-3</v>
      </c>
      <c r="DE17" s="277">
        <f t="shared" si="15"/>
        <v>5.076142131979695E-3</v>
      </c>
      <c r="DF17" s="277">
        <f t="shared" si="15"/>
        <v>5.076142131979695E-3</v>
      </c>
      <c r="DG17" s="277">
        <f t="shared" si="15"/>
        <v>5.076142131979695E-3</v>
      </c>
      <c r="DH17" s="277">
        <f t="shared" si="15"/>
        <v>5.076142131979695E-3</v>
      </c>
      <c r="DI17" s="277">
        <f t="shared" si="15"/>
        <v>5.076142131979695E-3</v>
      </c>
      <c r="DJ17" s="277">
        <f t="shared" si="15"/>
        <v>5.076142131979695E-3</v>
      </c>
      <c r="DK17" s="277">
        <f t="shared" si="15"/>
        <v>5.076142131979695E-3</v>
      </c>
      <c r="DL17" s="277">
        <f t="shared" si="16"/>
        <v>5.076142131979695E-3</v>
      </c>
      <c r="DM17" s="277">
        <f t="shared" si="16"/>
        <v>5.076142131979695E-3</v>
      </c>
      <c r="DN17" s="277">
        <f t="shared" si="16"/>
        <v>5.076142131979695E-3</v>
      </c>
      <c r="DO17" s="277">
        <f t="shared" si="16"/>
        <v>5.076142131979695E-3</v>
      </c>
      <c r="DP17" s="277">
        <f t="shared" si="16"/>
        <v>5.076142131979695E-3</v>
      </c>
      <c r="DQ17" s="277">
        <f t="shared" si="16"/>
        <v>5.076142131979695E-3</v>
      </c>
      <c r="DR17" s="277">
        <f t="shared" si="16"/>
        <v>5.076142131979695E-3</v>
      </c>
      <c r="DS17" s="277">
        <f t="shared" si="16"/>
        <v>5.076142131979695E-3</v>
      </c>
      <c r="DT17" s="277">
        <f t="shared" si="16"/>
        <v>5.076142131979695E-3</v>
      </c>
      <c r="DU17" s="277">
        <f t="shared" si="16"/>
        <v>5.076142131979695E-3</v>
      </c>
      <c r="DV17" s="277">
        <f t="shared" si="16"/>
        <v>5.076142131979695E-3</v>
      </c>
      <c r="DW17" s="277">
        <f t="shared" si="16"/>
        <v>5.076142131979695E-3</v>
      </c>
      <c r="DX17" s="277">
        <f t="shared" si="16"/>
        <v>5.076142131979695E-3</v>
      </c>
      <c r="DY17" s="277">
        <f t="shared" si="16"/>
        <v>5.076142131979695E-3</v>
      </c>
      <c r="DZ17" s="277">
        <f t="shared" si="16"/>
        <v>5.076142131979695E-3</v>
      </c>
      <c r="EA17" s="277">
        <f t="shared" si="16"/>
        <v>5.076142131979695E-3</v>
      </c>
      <c r="EB17" s="277">
        <f t="shared" si="9"/>
        <v>5.076142131979695E-3</v>
      </c>
      <c r="EC17" s="277">
        <f t="shared" si="9"/>
        <v>5.076142131979695E-3</v>
      </c>
      <c r="ED17" s="277">
        <f t="shared" si="9"/>
        <v>5.076142131979695E-3</v>
      </c>
      <c r="EE17" s="277">
        <f t="shared" si="9"/>
        <v>5.076142131979695E-3</v>
      </c>
      <c r="EF17" s="277">
        <f t="shared" si="9"/>
        <v>5.076142131979695E-3</v>
      </c>
      <c r="EG17" s="277">
        <f t="shared" si="9"/>
        <v>5.076142131979695E-3</v>
      </c>
      <c r="EH17" s="277">
        <f t="shared" si="9"/>
        <v>5.076142131979695E-3</v>
      </c>
      <c r="EI17" s="277">
        <f t="shared" si="9"/>
        <v>5.076142131979695E-3</v>
      </c>
      <c r="EJ17" s="277">
        <f t="shared" si="9"/>
        <v>5.076142131979695E-3</v>
      </c>
      <c r="EK17" s="277">
        <f t="shared" si="9"/>
        <v>5.076142131979695E-3</v>
      </c>
      <c r="EL17" s="277">
        <f t="shared" si="9"/>
        <v>5.076142131979695E-3</v>
      </c>
      <c r="EM17" s="277">
        <f t="shared" si="9"/>
        <v>5.076142131979695E-3</v>
      </c>
      <c r="EN17" s="277">
        <f t="shared" si="9"/>
        <v>5.076142131979695E-3</v>
      </c>
      <c r="EO17" s="277">
        <f t="shared" si="9"/>
        <v>5.076142131979695E-3</v>
      </c>
      <c r="EP17" s="277">
        <f t="shared" si="9"/>
        <v>5.076142131979695E-3</v>
      </c>
      <c r="EQ17" s="277">
        <f t="shared" si="9"/>
        <v>5.076142131979695E-3</v>
      </c>
      <c r="ER17" s="277">
        <f t="shared" si="17"/>
        <v>5.076142131979695E-3</v>
      </c>
      <c r="ES17" s="277">
        <f t="shared" si="17"/>
        <v>5.076142131979695E-3</v>
      </c>
      <c r="ET17" s="277">
        <f t="shared" si="17"/>
        <v>5.076142131979695E-3</v>
      </c>
      <c r="EU17" s="277">
        <f t="shared" si="17"/>
        <v>5.076142131979695E-3</v>
      </c>
      <c r="EV17" s="277">
        <f t="shared" si="17"/>
        <v>5.076142131979695E-3</v>
      </c>
      <c r="EW17" s="277">
        <f t="shared" si="17"/>
        <v>5.076142131979695E-3</v>
      </c>
      <c r="EX17" s="277">
        <f t="shared" si="17"/>
        <v>5.076142131979695E-3</v>
      </c>
      <c r="EY17" s="277">
        <f t="shared" si="17"/>
        <v>5.076142131979695E-3</v>
      </c>
      <c r="EZ17" s="277">
        <f t="shared" si="17"/>
        <v>5.076142131979695E-3</v>
      </c>
      <c r="FA17" s="277">
        <f t="shared" si="17"/>
        <v>5.076142131979695E-3</v>
      </c>
      <c r="FB17" s="277">
        <f t="shared" si="17"/>
        <v>5.076142131979695E-3</v>
      </c>
      <c r="FC17" s="277">
        <f t="shared" si="17"/>
        <v>5.076142131979695E-3</v>
      </c>
      <c r="FD17" s="277">
        <f t="shared" si="17"/>
        <v>5.076142131979695E-3</v>
      </c>
      <c r="FE17" s="277">
        <f t="shared" si="17"/>
        <v>5.076142131979695E-3</v>
      </c>
      <c r="FF17" s="277">
        <f t="shared" si="17"/>
        <v>5.076142131979695E-3</v>
      </c>
      <c r="FG17" s="277">
        <f t="shared" si="17"/>
        <v>5.076142131979695E-3</v>
      </c>
      <c r="FH17" s="277">
        <f t="shared" si="18"/>
        <v>5.076142131979695E-3</v>
      </c>
      <c r="FI17" s="277">
        <f t="shared" si="18"/>
        <v>5.076142131979695E-3</v>
      </c>
      <c r="FJ17" s="277">
        <f t="shared" si="18"/>
        <v>5.076142131979695E-3</v>
      </c>
      <c r="FK17" s="277">
        <f t="shared" si="18"/>
        <v>5.076142131979695E-3</v>
      </c>
      <c r="FL17" s="277">
        <f t="shared" si="18"/>
        <v>5.076142131979695E-3</v>
      </c>
      <c r="FM17" s="277">
        <f t="shared" si="18"/>
        <v>5.076142131979695E-3</v>
      </c>
      <c r="FN17" s="277">
        <f t="shared" si="18"/>
        <v>5.076142131979695E-3</v>
      </c>
      <c r="FO17" s="277">
        <f t="shared" si="18"/>
        <v>5.076142131979695E-3</v>
      </c>
      <c r="FP17" s="277">
        <f t="shared" si="18"/>
        <v>5.076142131979695E-3</v>
      </c>
      <c r="FQ17" s="277">
        <f t="shared" si="18"/>
        <v>5.076142131979695E-3</v>
      </c>
      <c r="FR17" s="277">
        <f t="shared" si="18"/>
        <v>5.076142131979695E-3</v>
      </c>
      <c r="FS17" s="277">
        <f t="shared" si="18"/>
        <v>5.076142131979695E-3</v>
      </c>
      <c r="FT17" s="277">
        <f t="shared" si="18"/>
        <v>5.076142131979695E-3</v>
      </c>
      <c r="FU17" s="277">
        <f t="shared" si="18"/>
        <v>5.076142131979695E-3</v>
      </c>
      <c r="FV17" s="277">
        <f t="shared" si="18"/>
        <v>5.076142131979695E-3</v>
      </c>
      <c r="FW17" s="277">
        <f t="shared" si="18"/>
        <v>5.076142131979695E-3</v>
      </c>
      <c r="FX17" s="277">
        <f t="shared" si="19"/>
        <v>5.076142131979695E-3</v>
      </c>
      <c r="FY17" s="277">
        <f t="shared" si="19"/>
        <v>5.076142131979695E-3</v>
      </c>
      <c r="FZ17" s="277">
        <f t="shared" si="19"/>
        <v>5.076142131979695E-3</v>
      </c>
      <c r="GA17" s="277">
        <f t="shared" si="19"/>
        <v>5.076142131979695E-3</v>
      </c>
      <c r="GB17" s="277">
        <f t="shared" si="19"/>
        <v>5.076142131979695E-3</v>
      </c>
      <c r="GC17" s="277">
        <f t="shared" si="19"/>
        <v>5.076142131979695E-3</v>
      </c>
      <c r="GD17" s="277">
        <f t="shared" si="19"/>
        <v>5.076142131979695E-3</v>
      </c>
      <c r="GE17" s="277">
        <f t="shared" si="19"/>
        <v>5.076142131979695E-3</v>
      </c>
      <c r="GF17" s="277">
        <f t="shared" si="19"/>
        <v>5.076142131979695E-3</v>
      </c>
      <c r="GG17" s="277">
        <f t="shared" si="19"/>
        <v>5.076142131979695E-3</v>
      </c>
      <c r="GH17" s="277">
        <f t="shared" si="19"/>
        <v>5.076142131979695E-3</v>
      </c>
      <c r="GI17" s="277">
        <f t="shared" si="19"/>
        <v>5.076142131979695E-3</v>
      </c>
      <c r="GJ17" s="277">
        <f t="shared" si="19"/>
        <v>5.076142131979695E-3</v>
      </c>
      <c r="GK17" s="277">
        <f t="shared" si="19"/>
        <v>5.076142131979695E-3</v>
      </c>
      <c r="GL17" s="277">
        <f t="shared" si="19"/>
        <v>5.076142131979695E-3</v>
      </c>
      <c r="GM17" s="277">
        <f t="shared" si="19"/>
        <v>5.076142131979695E-3</v>
      </c>
      <c r="GN17" s="277">
        <f t="shared" si="10"/>
        <v>5.076142131979695E-3</v>
      </c>
      <c r="GO17" s="277">
        <f t="shared" si="10"/>
        <v>5.076142131979695E-3</v>
      </c>
      <c r="GP17" s="277">
        <f t="shared" si="3"/>
        <v>5.076142131979695E-3</v>
      </c>
      <c r="GQ17" s="277">
        <f t="shared" si="3"/>
        <v>5.076142131979695E-3</v>
      </c>
      <c r="GR17" s="277">
        <f t="shared" si="3"/>
        <v>5.076142131979695E-3</v>
      </c>
      <c r="GS17" s="277">
        <f t="shared" si="3"/>
        <v>5.076142131979695E-3</v>
      </c>
    </row>
    <row r="18" spans="1:201" x14ac:dyDescent="0.35">
      <c r="A18" s="33" t="str">
        <f>'[2]Input LH Schedule'!A18&amp;" "&amp;'[2]Input LH Schedule'!E18</f>
        <v xml:space="preserve"> </v>
      </c>
      <c r="B18" s="33" t="str">
        <f>'[2]Input LH Schedule'!Z18&amp;" "&amp;'[2]Input LH Schedule'!AD18</f>
        <v xml:space="preserve"> </v>
      </c>
      <c r="C18" s="33" t="str">
        <f t="array" ref="C18">IFERROR(INDEX($B$4:$B$226, MATCH(0,INDEX(COUNTIF($C$3:C17, $B$4:$B$226)+(COUNTIF($B$4:$B$226, $B$4:$B$226)&lt;&gt;1),0,0), 0)), "")</f>
        <v/>
      </c>
      <c r="D18" s="276" t="s">
        <v>322</v>
      </c>
      <c r="E18" s="277">
        <f t="shared" si="4"/>
        <v>5.076142131979695E-3</v>
      </c>
      <c r="F18" s="277">
        <f t="shared" si="4"/>
        <v>5.076142131979695E-3</v>
      </c>
      <c r="G18" s="277">
        <f t="shared" si="4"/>
        <v>5.076142131979695E-3</v>
      </c>
      <c r="H18" s="277">
        <f t="shared" si="4"/>
        <v>5.076142131979695E-3</v>
      </c>
      <c r="I18" s="277">
        <f t="shared" si="4"/>
        <v>5.076142131979695E-3</v>
      </c>
      <c r="J18" s="277">
        <f t="shared" si="4"/>
        <v>5.076142131979695E-3</v>
      </c>
      <c r="K18" s="277">
        <f t="shared" si="4"/>
        <v>5.076142131979695E-3</v>
      </c>
      <c r="L18" s="277">
        <f t="shared" si="4"/>
        <v>5.076142131979695E-3</v>
      </c>
      <c r="M18" s="277">
        <f t="shared" si="4"/>
        <v>5.076142131979695E-3</v>
      </c>
      <c r="N18" s="277">
        <f t="shared" si="4"/>
        <v>5.076142131979695E-3</v>
      </c>
      <c r="O18" s="277">
        <f t="shared" si="4"/>
        <v>5.076142131979695E-3</v>
      </c>
      <c r="P18" s="277">
        <f t="shared" si="4"/>
        <v>5.076142131979695E-3</v>
      </c>
      <c r="Q18" s="277">
        <f t="shared" si="4"/>
        <v>5.076142131979695E-3</v>
      </c>
      <c r="R18" s="277">
        <f t="shared" si="4"/>
        <v>5.076142131979695E-3</v>
      </c>
      <c r="S18" s="277">
        <f t="shared" si="4"/>
        <v>5.076142131979695E-3</v>
      </c>
      <c r="T18" s="277">
        <f t="shared" si="4"/>
        <v>5.076142131979695E-3</v>
      </c>
      <c r="U18" s="277">
        <f t="shared" si="11"/>
        <v>5.076142131979695E-3</v>
      </c>
      <c r="V18" s="277">
        <f t="shared" si="11"/>
        <v>5.076142131979695E-3</v>
      </c>
      <c r="W18" s="277">
        <f t="shared" si="11"/>
        <v>5.076142131979695E-3</v>
      </c>
      <c r="X18" s="277">
        <f t="shared" si="11"/>
        <v>5.076142131979695E-3</v>
      </c>
      <c r="Y18" s="277">
        <f t="shared" si="11"/>
        <v>5.076142131979695E-3</v>
      </c>
      <c r="Z18" s="277">
        <f t="shared" si="11"/>
        <v>5.076142131979695E-3</v>
      </c>
      <c r="AA18" s="277">
        <f t="shared" si="11"/>
        <v>5.076142131979695E-3</v>
      </c>
      <c r="AB18" s="277">
        <f t="shared" si="11"/>
        <v>5.076142131979695E-3</v>
      </c>
      <c r="AC18" s="277">
        <f t="shared" si="11"/>
        <v>5.076142131979695E-3</v>
      </c>
      <c r="AD18" s="277">
        <f t="shared" si="11"/>
        <v>5.076142131979695E-3</v>
      </c>
      <c r="AE18" s="277">
        <f t="shared" si="11"/>
        <v>5.076142131979695E-3</v>
      </c>
      <c r="AF18" s="277">
        <f t="shared" si="11"/>
        <v>5.076142131979695E-3</v>
      </c>
      <c r="AG18" s="277">
        <f t="shared" si="11"/>
        <v>5.076142131979695E-3</v>
      </c>
      <c r="AH18" s="277">
        <f t="shared" si="11"/>
        <v>5.076142131979695E-3</v>
      </c>
      <c r="AI18" s="277">
        <f t="shared" si="11"/>
        <v>5.076142131979695E-3</v>
      </c>
      <c r="AJ18" s="277">
        <f t="shared" si="11"/>
        <v>5.076142131979695E-3</v>
      </c>
      <c r="AK18" s="277">
        <f t="shared" si="12"/>
        <v>5.076142131979695E-3</v>
      </c>
      <c r="AL18" s="277">
        <f t="shared" si="12"/>
        <v>5.076142131979695E-3</v>
      </c>
      <c r="AM18" s="277">
        <f t="shared" si="12"/>
        <v>5.076142131979695E-3</v>
      </c>
      <c r="AN18" s="277">
        <f t="shared" si="12"/>
        <v>5.076142131979695E-3</v>
      </c>
      <c r="AO18" s="277">
        <f t="shared" si="12"/>
        <v>5.076142131979695E-3</v>
      </c>
      <c r="AP18" s="277">
        <f t="shared" si="12"/>
        <v>5.076142131979695E-3</v>
      </c>
      <c r="AQ18" s="277">
        <f t="shared" si="12"/>
        <v>5.076142131979695E-3</v>
      </c>
      <c r="AR18" s="277">
        <f t="shared" si="12"/>
        <v>5.076142131979695E-3</v>
      </c>
      <c r="AS18" s="277">
        <f t="shared" si="12"/>
        <v>5.076142131979695E-3</v>
      </c>
      <c r="AT18" s="277">
        <f t="shared" si="12"/>
        <v>5.076142131979695E-3</v>
      </c>
      <c r="AU18" s="277">
        <f t="shared" si="12"/>
        <v>5.076142131979695E-3</v>
      </c>
      <c r="AV18" s="277">
        <f t="shared" si="12"/>
        <v>5.076142131979695E-3</v>
      </c>
      <c r="AW18" s="277">
        <f t="shared" si="12"/>
        <v>5.076142131979695E-3</v>
      </c>
      <c r="AX18" s="277">
        <f t="shared" si="12"/>
        <v>5.076142131979695E-3</v>
      </c>
      <c r="AY18" s="277">
        <f t="shared" si="12"/>
        <v>5.076142131979695E-3</v>
      </c>
      <c r="AZ18" s="277">
        <f t="shared" si="12"/>
        <v>5.076142131979695E-3</v>
      </c>
      <c r="BA18" s="277">
        <f t="shared" si="13"/>
        <v>5.076142131979695E-3</v>
      </c>
      <c r="BB18" s="277">
        <f t="shared" si="13"/>
        <v>5.076142131979695E-3</v>
      </c>
      <c r="BC18" s="277">
        <f t="shared" si="13"/>
        <v>5.076142131979695E-3</v>
      </c>
      <c r="BD18" s="277">
        <f t="shared" si="13"/>
        <v>5.076142131979695E-3</v>
      </c>
      <c r="BE18" s="277">
        <f t="shared" si="13"/>
        <v>5.076142131979695E-3</v>
      </c>
      <c r="BF18" s="277">
        <f t="shared" si="13"/>
        <v>5.076142131979695E-3</v>
      </c>
      <c r="BG18" s="277">
        <f t="shared" si="13"/>
        <v>5.076142131979695E-3</v>
      </c>
      <c r="BH18" s="277">
        <f t="shared" si="13"/>
        <v>5.076142131979695E-3</v>
      </c>
      <c r="BI18" s="277">
        <f t="shared" si="13"/>
        <v>5.076142131979695E-3</v>
      </c>
      <c r="BJ18" s="277">
        <f t="shared" si="13"/>
        <v>5.076142131979695E-3</v>
      </c>
      <c r="BK18" s="277">
        <f t="shared" si="13"/>
        <v>5.076142131979695E-3</v>
      </c>
      <c r="BL18" s="277">
        <f t="shared" si="13"/>
        <v>5.076142131979695E-3</v>
      </c>
      <c r="BM18" s="277">
        <f t="shared" si="13"/>
        <v>5.076142131979695E-3</v>
      </c>
      <c r="BN18" s="277">
        <f t="shared" si="13"/>
        <v>5.076142131979695E-3</v>
      </c>
      <c r="BO18" s="277">
        <f t="shared" si="13"/>
        <v>5.076142131979695E-3</v>
      </c>
      <c r="BP18" s="277">
        <f t="shared" si="13"/>
        <v>5.076142131979695E-3</v>
      </c>
      <c r="BQ18" s="277">
        <f t="shared" si="8"/>
        <v>5.076142131979695E-3</v>
      </c>
      <c r="BR18" s="277">
        <f t="shared" si="8"/>
        <v>5.076142131979695E-3</v>
      </c>
      <c r="BS18" s="277">
        <f t="shared" si="8"/>
        <v>5.076142131979695E-3</v>
      </c>
      <c r="BT18" s="277">
        <f t="shared" si="8"/>
        <v>5.076142131979695E-3</v>
      </c>
      <c r="BU18" s="277">
        <f t="shared" si="8"/>
        <v>5.076142131979695E-3</v>
      </c>
      <c r="BV18" s="277">
        <f t="shared" si="8"/>
        <v>5.076142131979695E-3</v>
      </c>
      <c r="BW18" s="277">
        <f t="shared" si="8"/>
        <v>5.076142131979695E-3</v>
      </c>
      <c r="BX18" s="277">
        <f t="shared" si="8"/>
        <v>5.076142131979695E-3</v>
      </c>
      <c r="BY18" s="277">
        <f t="shared" si="8"/>
        <v>5.076142131979695E-3</v>
      </c>
      <c r="BZ18" s="277">
        <f t="shared" si="8"/>
        <v>5.076142131979695E-3</v>
      </c>
      <c r="CA18" s="277">
        <f t="shared" si="8"/>
        <v>5.076142131979695E-3</v>
      </c>
      <c r="CB18" s="277">
        <f t="shared" si="8"/>
        <v>5.076142131979695E-3</v>
      </c>
      <c r="CC18" s="277">
        <f t="shared" si="8"/>
        <v>5.076142131979695E-3</v>
      </c>
      <c r="CD18" s="277">
        <f t="shared" si="8"/>
        <v>5.076142131979695E-3</v>
      </c>
      <c r="CE18" s="277">
        <f t="shared" si="8"/>
        <v>5.076142131979695E-3</v>
      </c>
      <c r="CF18" s="277">
        <f t="shared" si="14"/>
        <v>5.076142131979695E-3</v>
      </c>
      <c r="CG18" s="277">
        <f t="shared" si="14"/>
        <v>5.076142131979695E-3</v>
      </c>
      <c r="CH18" s="277">
        <f t="shared" si="14"/>
        <v>5.076142131979695E-3</v>
      </c>
      <c r="CI18" s="277">
        <f t="shared" si="14"/>
        <v>5.076142131979695E-3</v>
      </c>
      <c r="CJ18" s="277">
        <f t="shared" si="14"/>
        <v>5.076142131979695E-3</v>
      </c>
      <c r="CK18" s="277">
        <f t="shared" si="14"/>
        <v>5.076142131979695E-3</v>
      </c>
      <c r="CL18" s="277">
        <f t="shared" si="14"/>
        <v>5.076142131979695E-3</v>
      </c>
      <c r="CM18" s="277">
        <f t="shared" si="14"/>
        <v>5.076142131979695E-3</v>
      </c>
      <c r="CN18" s="277">
        <f t="shared" si="14"/>
        <v>5.076142131979695E-3</v>
      </c>
      <c r="CO18" s="277">
        <f t="shared" si="14"/>
        <v>5.076142131979695E-3</v>
      </c>
      <c r="CP18" s="277">
        <f t="shared" si="14"/>
        <v>5.076142131979695E-3</v>
      </c>
      <c r="CQ18" s="277">
        <f t="shared" si="14"/>
        <v>5.076142131979695E-3</v>
      </c>
      <c r="CR18" s="277">
        <f t="shared" si="14"/>
        <v>5.076142131979695E-3</v>
      </c>
      <c r="CS18" s="277">
        <f t="shared" si="14"/>
        <v>5.076142131979695E-3</v>
      </c>
      <c r="CT18" s="277">
        <f t="shared" si="14"/>
        <v>5.076142131979695E-3</v>
      </c>
      <c r="CU18" s="277">
        <f t="shared" si="14"/>
        <v>5.076142131979695E-3</v>
      </c>
      <c r="CV18" s="277">
        <f t="shared" si="15"/>
        <v>5.076142131979695E-3</v>
      </c>
      <c r="CW18" s="277">
        <f t="shared" si="15"/>
        <v>5.076142131979695E-3</v>
      </c>
      <c r="CX18" s="277">
        <f t="shared" si="15"/>
        <v>5.076142131979695E-3</v>
      </c>
      <c r="CY18" s="277">
        <f t="shared" si="15"/>
        <v>5.076142131979695E-3</v>
      </c>
      <c r="CZ18" s="277">
        <f t="shared" si="15"/>
        <v>5.076142131979695E-3</v>
      </c>
      <c r="DA18" s="277">
        <f t="shared" si="15"/>
        <v>5.076142131979695E-3</v>
      </c>
      <c r="DB18" s="277">
        <f t="shared" si="15"/>
        <v>5.076142131979695E-3</v>
      </c>
      <c r="DC18" s="277">
        <f t="shared" si="15"/>
        <v>5.076142131979695E-3</v>
      </c>
      <c r="DD18" s="277">
        <f t="shared" si="15"/>
        <v>5.076142131979695E-3</v>
      </c>
      <c r="DE18" s="277">
        <f t="shared" si="15"/>
        <v>5.076142131979695E-3</v>
      </c>
      <c r="DF18" s="277">
        <f t="shared" si="15"/>
        <v>5.076142131979695E-3</v>
      </c>
      <c r="DG18" s="277">
        <f t="shared" si="15"/>
        <v>5.076142131979695E-3</v>
      </c>
      <c r="DH18" s="277">
        <f t="shared" si="15"/>
        <v>5.076142131979695E-3</v>
      </c>
      <c r="DI18" s="277">
        <f t="shared" si="15"/>
        <v>5.076142131979695E-3</v>
      </c>
      <c r="DJ18" s="277">
        <f t="shared" si="15"/>
        <v>5.076142131979695E-3</v>
      </c>
      <c r="DK18" s="277">
        <f t="shared" si="15"/>
        <v>5.076142131979695E-3</v>
      </c>
      <c r="DL18" s="277">
        <f t="shared" si="16"/>
        <v>5.076142131979695E-3</v>
      </c>
      <c r="DM18" s="277">
        <f t="shared" si="16"/>
        <v>5.076142131979695E-3</v>
      </c>
      <c r="DN18" s="277">
        <f t="shared" si="16"/>
        <v>5.076142131979695E-3</v>
      </c>
      <c r="DO18" s="277">
        <f t="shared" si="16"/>
        <v>5.076142131979695E-3</v>
      </c>
      <c r="DP18" s="277">
        <f t="shared" si="16"/>
        <v>5.076142131979695E-3</v>
      </c>
      <c r="DQ18" s="277">
        <f t="shared" si="16"/>
        <v>5.076142131979695E-3</v>
      </c>
      <c r="DR18" s="277">
        <f t="shared" si="16"/>
        <v>5.076142131979695E-3</v>
      </c>
      <c r="DS18" s="277">
        <f t="shared" si="16"/>
        <v>5.076142131979695E-3</v>
      </c>
      <c r="DT18" s="277">
        <f t="shared" si="16"/>
        <v>5.076142131979695E-3</v>
      </c>
      <c r="DU18" s="277">
        <f t="shared" si="16"/>
        <v>5.076142131979695E-3</v>
      </c>
      <c r="DV18" s="277">
        <f t="shared" si="16"/>
        <v>5.076142131979695E-3</v>
      </c>
      <c r="DW18" s="277">
        <f t="shared" si="16"/>
        <v>5.076142131979695E-3</v>
      </c>
      <c r="DX18" s="277">
        <f t="shared" si="16"/>
        <v>5.076142131979695E-3</v>
      </c>
      <c r="DY18" s="277">
        <f t="shared" si="16"/>
        <v>5.076142131979695E-3</v>
      </c>
      <c r="DZ18" s="277">
        <f t="shared" si="16"/>
        <v>5.076142131979695E-3</v>
      </c>
      <c r="EA18" s="277">
        <f t="shared" si="16"/>
        <v>5.076142131979695E-3</v>
      </c>
      <c r="EB18" s="277">
        <f t="shared" si="9"/>
        <v>5.076142131979695E-3</v>
      </c>
      <c r="EC18" s="277">
        <f t="shared" si="9"/>
        <v>5.076142131979695E-3</v>
      </c>
      <c r="ED18" s="277">
        <f t="shared" si="9"/>
        <v>5.076142131979695E-3</v>
      </c>
      <c r="EE18" s="277">
        <f t="shared" si="9"/>
        <v>5.076142131979695E-3</v>
      </c>
      <c r="EF18" s="277">
        <f t="shared" si="9"/>
        <v>5.076142131979695E-3</v>
      </c>
      <c r="EG18" s="277">
        <f t="shared" si="9"/>
        <v>5.076142131979695E-3</v>
      </c>
      <c r="EH18" s="277">
        <f t="shared" si="9"/>
        <v>5.076142131979695E-3</v>
      </c>
      <c r="EI18" s="277">
        <f t="shared" si="9"/>
        <v>5.076142131979695E-3</v>
      </c>
      <c r="EJ18" s="277">
        <f t="shared" si="9"/>
        <v>5.076142131979695E-3</v>
      </c>
      <c r="EK18" s="277">
        <f t="shared" si="9"/>
        <v>5.076142131979695E-3</v>
      </c>
      <c r="EL18" s="277">
        <f t="shared" si="9"/>
        <v>5.076142131979695E-3</v>
      </c>
      <c r="EM18" s="277">
        <f t="shared" si="9"/>
        <v>5.076142131979695E-3</v>
      </c>
      <c r="EN18" s="277">
        <f t="shared" si="9"/>
        <v>5.076142131979695E-3</v>
      </c>
      <c r="EO18" s="277">
        <f t="shared" si="9"/>
        <v>5.076142131979695E-3</v>
      </c>
      <c r="EP18" s="277">
        <f t="shared" si="9"/>
        <v>5.076142131979695E-3</v>
      </c>
      <c r="EQ18" s="277">
        <f t="shared" si="9"/>
        <v>5.076142131979695E-3</v>
      </c>
      <c r="ER18" s="277">
        <f t="shared" si="17"/>
        <v>5.076142131979695E-3</v>
      </c>
      <c r="ES18" s="277">
        <f t="shared" si="17"/>
        <v>5.076142131979695E-3</v>
      </c>
      <c r="ET18" s="277">
        <f t="shared" si="17"/>
        <v>5.076142131979695E-3</v>
      </c>
      <c r="EU18" s="277">
        <f t="shared" si="17"/>
        <v>5.076142131979695E-3</v>
      </c>
      <c r="EV18" s="277">
        <f t="shared" si="17"/>
        <v>5.076142131979695E-3</v>
      </c>
      <c r="EW18" s="277">
        <f t="shared" si="17"/>
        <v>5.076142131979695E-3</v>
      </c>
      <c r="EX18" s="277">
        <f t="shared" si="17"/>
        <v>5.076142131979695E-3</v>
      </c>
      <c r="EY18" s="277">
        <f t="shared" si="17"/>
        <v>5.076142131979695E-3</v>
      </c>
      <c r="EZ18" s="277">
        <f t="shared" si="17"/>
        <v>5.076142131979695E-3</v>
      </c>
      <c r="FA18" s="277">
        <f t="shared" si="17"/>
        <v>5.076142131979695E-3</v>
      </c>
      <c r="FB18" s="277">
        <f t="shared" si="17"/>
        <v>5.076142131979695E-3</v>
      </c>
      <c r="FC18" s="277">
        <f t="shared" si="17"/>
        <v>5.076142131979695E-3</v>
      </c>
      <c r="FD18" s="277">
        <f t="shared" si="17"/>
        <v>5.076142131979695E-3</v>
      </c>
      <c r="FE18" s="277">
        <f t="shared" si="17"/>
        <v>5.076142131979695E-3</v>
      </c>
      <c r="FF18" s="277">
        <f t="shared" si="17"/>
        <v>5.076142131979695E-3</v>
      </c>
      <c r="FG18" s="277">
        <f t="shared" si="17"/>
        <v>5.076142131979695E-3</v>
      </c>
      <c r="FH18" s="277">
        <f t="shared" si="18"/>
        <v>5.076142131979695E-3</v>
      </c>
      <c r="FI18" s="277">
        <f t="shared" si="18"/>
        <v>5.076142131979695E-3</v>
      </c>
      <c r="FJ18" s="277">
        <f t="shared" si="18"/>
        <v>5.076142131979695E-3</v>
      </c>
      <c r="FK18" s="277">
        <f t="shared" si="18"/>
        <v>5.076142131979695E-3</v>
      </c>
      <c r="FL18" s="277">
        <f t="shared" si="18"/>
        <v>5.076142131979695E-3</v>
      </c>
      <c r="FM18" s="277">
        <f t="shared" si="18"/>
        <v>5.076142131979695E-3</v>
      </c>
      <c r="FN18" s="277">
        <f t="shared" si="18"/>
        <v>5.076142131979695E-3</v>
      </c>
      <c r="FO18" s="277">
        <f t="shared" si="18"/>
        <v>5.076142131979695E-3</v>
      </c>
      <c r="FP18" s="277">
        <f t="shared" si="18"/>
        <v>5.076142131979695E-3</v>
      </c>
      <c r="FQ18" s="277">
        <f t="shared" si="18"/>
        <v>5.076142131979695E-3</v>
      </c>
      <c r="FR18" s="277">
        <f t="shared" si="18"/>
        <v>5.076142131979695E-3</v>
      </c>
      <c r="FS18" s="277">
        <f t="shared" si="18"/>
        <v>5.076142131979695E-3</v>
      </c>
      <c r="FT18" s="277">
        <f t="shared" si="18"/>
        <v>5.076142131979695E-3</v>
      </c>
      <c r="FU18" s="277">
        <f t="shared" si="18"/>
        <v>5.076142131979695E-3</v>
      </c>
      <c r="FV18" s="277">
        <f t="shared" si="18"/>
        <v>5.076142131979695E-3</v>
      </c>
      <c r="FW18" s="277">
        <f t="shared" si="18"/>
        <v>5.076142131979695E-3</v>
      </c>
      <c r="FX18" s="277">
        <f t="shared" si="19"/>
        <v>5.076142131979695E-3</v>
      </c>
      <c r="FY18" s="277">
        <f t="shared" si="19"/>
        <v>5.076142131979695E-3</v>
      </c>
      <c r="FZ18" s="277">
        <f t="shared" si="19"/>
        <v>5.076142131979695E-3</v>
      </c>
      <c r="GA18" s="277">
        <f t="shared" si="19"/>
        <v>5.076142131979695E-3</v>
      </c>
      <c r="GB18" s="277">
        <f t="shared" si="19"/>
        <v>5.076142131979695E-3</v>
      </c>
      <c r="GC18" s="277">
        <f t="shared" si="19"/>
        <v>5.076142131979695E-3</v>
      </c>
      <c r="GD18" s="277">
        <f t="shared" si="19"/>
        <v>5.076142131979695E-3</v>
      </c>
      <c r="GE18" s="277">
        <f t="shared" si="19"/>
        <v>5.076142131979695E-3</v>
      </c>
      <c r="GF18" s="277">
        <f t="shared" si="19"/>
        <v>5.076142131979695E-3</v>
      </c>
      <c r="GG18" s="277">
        <f t="shared" si="19"/>
        <v>5.076142131979695E-3</v>
      </c>
      <c r="GH18" s="277">
        <f t="shared" si="19"/>
        <v>5.076142131979695E-3</v>
      </c>
      <c r="GI18" s="277">
        <f t="shared" si="19"/>
        <v>5.076142131979695E-3</v>
      </c>
      <c r="GJ18" s="277">
        <f t="shared" si="19"/>
        <v>5.076142131979695E-3</v>
      </c>
      <c r="GK18" s="277">
        <f t="shared" si="19"/>
        <v>5.076142131979695E-3</v>
      </c>
      <c r="GL18" s="277">
        <f t="shared" si="19"/>
        <v>5.076142131979695E-3</v>
      </c>
      <c r="GM18" s="277">
        <f t="shared" si="19"/>
        <v>5.076142131979695E-3</v>
      </c>
      <c r="GN18" s="277">
        <f t="shared" si="10"/>
        <v>5.076142131979695E-3</v>
      </c>
      <c r="GO18" s="277">
        <f t="shared" si="10"/>
        <v>5.076142131979695E-3</v>
      </c>
      <c r="GP18" s="277">
        <f t="shared" si="3"/>
        <v>5.076142131979695E-3</v>
      </c>
      <c r="GQ18" s="277">
        <f t="shared" si="3"/>
        <v>5.076142131979695E-3</v>
      </c>
      <c r="GR18" s="277">
        <f t="shared" si="3"/>
        <v>5.076142131979695E-3</v>
      </c>
      <c r="GS18" s="277">
        <f t="shared" si="3"/>
        <v>5.076142131979695E-3</v>
      </c>
    </row>
    <row r="19" spans="1:201" x14ac:dyDescent="0.35">
      <c r="A19" s="33" t="str">
        <f>'[2]Input LH Schedule'!A19&amp;" "&amp;'[2]Input LH Schedule'!E19</f>
        <v xml:space="preserve"> </v>
      </c>
      <c r="B19" s="33" t="str">
        <f>'[2]Input LH Schedule'!Z19&amp;" "&amp;'[2]Input LH Schedule'!AD19</f>
        <v xml:space="preserve"> </v>
      </c>
      <c r="C19" s="33" t="str">
        <f t="array" ref="C19">IFERROR(INDEX($B$4:$B$226, MATCH(0,INDEX(COUNTIF($C$3:C18, $B$4:$B$226)+(COUNTIF($B$4:$B$226, $B$4:$B$226)&lt;&gt;1),0,0), 0)), "")</f>
        <v/>
      </c>
      <c r="D19" s="276" t="s">
        <v>323</v>
      </c>
      <c r="E19" s="277">
        <f t="shared" si="4"/>
        <v>5.076142131979695E-3</v>
      </c>
      <c r="F19" s="277">
        <f t="shared" si="4"/>
        <v>5.076142131979695E-3</v>
      </c>
      <c r="G19" s="277">
        <f t="shared" si="4"/>
        <v>5.076142131979695E-3</v>
      </c>
      <c r="H19" s="277">
        <f t="shared" si="4"/>
        <v>5.076142131979695E-3</v>
      </c>
      <c r="I19" s="277">
        <f t="shared" si="4"/>
        <v>5.076142131979695E-3</v>
      </c>
      <c r="J19" s="277">
        <f t="shared" si="4"/>
        <v>5.076142131979695E-3</v>
      </c>
      <c r="K19" s="277">
        <f t="shared" si="4"/>
        <v>5.076142131979695E-3</v>
      </c>
      <c r="L19" s="277">
        <f t="shared" si="4"/>
        <v>5.076142131979695E-3</v>
      </c>
      <c r="M19" s="277">
        <f t="shared" si="4"/>
        <v>5.076142131979695E-3</v>
      </c>
      <c r="N19" s="277">
        <f t="shared" si="4"/>
        <v>5.076142131979695E-3</v>
      </c>
      <c r="O19" s="277">
        <f t="shared" si="4"/>
        <v>5.076142131979695E-3</v>
      </c>
      <c r="P19" s="277">
        <f t="shared" si="4"/>
        <v>5.076142131979695E-3</v>
      </c>
      <c r="Q19" s="277">
        <f t="shared" si="4"/>
        <v>5.076142131979695E-3</v>
      </c>
      <c r="R19" s="277">
        <f t="shared" si="4"/>
        <v>5.076142131979695E-3</v>
      </c>
      <c r="S19" s="277">
        <f t="shared" si="4"/>
        <v>5.076142131979695E-3</v>
      </c>
      <c r="T19" s="277">
        <f t="shared" si="4"/>
        <v>5.076142131979695E-3</v>
      </c>
      <c r="U19" s="277">
        <f t="shared" si="11"/>
        <v>5.076142131979695E-3</v>
      </c>
      <c r="V19" s="277">
        <f t="shared" si="11"/>
        <v>5.076142131979695E-3</v>
      </c>
      <c r="W19" s="277">
        <f t="shared" si="11"/>
        <v>5.076142131979695E-3</v>
      </c>
      <c r="X19" s="277">
        <f t="shared" si="11"/>
        <v>5.076142131979695E-3</v>
      </c>
      <c r="Y19" s="277">
        <f t="shared" si="11"/>
        <v>5.076142131979695E-3</v>
      </c>
      <c r="Z19" s="277">
        <f t="shared" si="11"/>
        <v>5.076142131979695E-3</v>
      </c>
      <c r="AA19" s="277">
        <f t="shared" si="11"/>
        <v>5.076142131979695E-3</v>
      </c>
      <c r="AB19" s="277">
        <f t="shared" si="11"/>
        <v>5.076142131979695E-3</v>
      </c>
      <c r="AC19" s="277">
        <f t="shared" si="11"/>
        <v>5.076142131979695E-3</v>
      </c>
      <c r="AD19" s="277">
        <f t="shared" si="11"/>
        <v>5.076142131979695E-3</v>
      </c>
      <c r="AE19" s="277">
        <f t="shared" si="11"/>
        <v>5.076142131979695E-3</v>
      </c>
      <c r="AF19" s="277">
        <f t="shared" si="11"/>
        <v>5.076142131979695E-3</v>
      </c>
      <c r="AG19" s="277">
        <f t="shared" si="11"/>
        <v>5.076142131979695E-3</v>
      </c>
      <c r="AH19" s="277">
        <f t="shared" si="11"/>
        <v>5.076142131979695E-3</v>
      </c>
      <c r="AI19" s="277">
        <f t="shared" si="11"/>
        <v>5.076142131979695E-3</v>
      </c>
      <c r="AJ19" s="277">
        <f t="shared" si="11"/>
        <v>5.076142131979695E-3</v>
      </c>
      <c r="AK19" s="277">
        <f t="shared" si="12"/>
        <v>5.076142131979695E-3</v>
      </c>
      <c r="AL19" s="277">
        <f t="shared" si="12"/>
        <v>5.076142131979695E-3</v>
      </c>
      <c r="AM19" s="277">
        <f t="shared" si="12"/>
        <v>5.076142131979695E-3</v>
      </c>
      <c r="AN19" s="277">
        <f t="shared" si="12"/>
        <v>5.076142131979695E-3</v>
      </c>
      <c r="AO19" s="277">
        <f t="shared" si="12"/>
        <v>5.076142131979695E-3</v>
      </c>
      <c r="AP19" s="277">
        <f t="shared" si="12"/>
        <v>5.076142131979695E-3</v>
      </c>
      <c r="AQ19" s="277">
        <f t="shared" si="12"/>
        <v>5.076142131979695E-3</v>
      </c>
      <c r="AR19" s="277">
        <f t="shared" si="12"/>
        <v>5.076142131979695E-3</v>
      </c>
      <c r="AS19" s="277">
        <f t="shared" si="12"/>
        <v>5.076142131979695E-3</v>
      </c>
      <c r="AT19" s="277">
        <f t="shared" si="12"/>
        <v>5.076142131979695E-3</v>
      </c>
      <c r="AU19" s="277">
        <f t="shared" si="12"/>
        <v>5.076142131979695E-3</v>
      </c>
      <c r="AV19" s="277">
        <f t="shared" si="12"/>
        <v>5.076142131979695E-3</v>
      </c>
      <c r="AW19" s="277">
        <f t="shared" si="12"/>
        <v>5.076142131979695E-3</v>
      </c>
      <c r="AX19" s="277">
        <f t="shared" si="12"/>
        <v>5.076142131979695E-3</v>
      </c>
      <c r="AY19" s="277">
        <f t="shared" si="12"/>
        <v>5.076142131979695E-3</v>
      </c>
      <c r="AZ19" s="277">
        <f t="shared" si="12"/>
        <v>5.076142131979695E-3</v>
      </c>
      <c r="BA19" s="277">
        <f t="shared" si="13"/>
        <v>5.076142131979695E-3</v>
      </c>
      <c r="BB19" s="277">
        <f t="shared" si="13"/>
        <v>5.076142131979695E-3</v>
      </c>
      <c r="BC19" s="277">
        <f t="shared" si="13"/>
        <v>5.076142131979695E-3</v>
      </c>
      <c r="BD19" s="277">
        <f t="shared" si="13"/>
        <v>5.076142131979695E-3</v>
      </c>
      <c r="BE19" s="277">
        <f t="shared" si="13"/>
        <v>5.076142131979695E-3</v>
      </c>
      <c r="BF19" s="277">
        <f t="shared" si="13"/>
        <v>5.076142131979695E-3</v>
      </c>
      <c r="BG19" s="277">
        <f t="shared" si="13"/>
        <v>5.076142131979695E-3</v>
      </c>
      <c r="BH19" s="277">
        <f t="shared" si="13"/>
        <v>5.076142131979695E-3</v>
      </c>
      <c r="BI19" s="277">
        <f t="shared" si="13"/>
        <v>5.076142131979695E-3</v>
      </c>
      <c r="BJ19" s="277">
        <f t="shared" si="13"/>
        <v>5.076142131979695E-3</v>
      </c>
      <c r="BK19" s="277">
        <f t="shared" si="13"/>
        <v>5.076142131979695E-3</v>
      </c>
      <c r="BL19" s="277">
        <f t="shared" si="13"/>
        <v>5.076142131979695E-3</v>
      </c>
      <c r="BM19" s="277">
        <f t="shared" si="13"/>
        <v>5.076142131979695E-3</v>
      </c>
      <c r="BN19" s="277">
        <f t="shared" si="13"/>
        <v>5.076142131979695E-3</v>
      </c>
      <c r="BO19" s="277">
        <f t="shared" si="13"/>
        <v>5.076142131979695E-3</v>
      </c>
      <c r="BP19" s="277">
        <f t="shared" si="13"/>
        <v>5.076142131979695E-3</v>
      </c>
      <c r="BQ19" s="277">
        <f t="shared" si="8"/>
        <v>5.076142131979695E-3</v>
      </c>
      <c r="BR19" s="277">
        <f t="shared" si="8"/>
        <v>5.076142131979695E-3</v>
      </c>
      <c r="BS19" s="277">
        <f t="shared" si="8"/>
        <v>5.076142131979695E-3</v>
      </c>
      <c r="BT19" s="277">
        <f t="shared" si="8"/>
        <v>5.076142131979695E-3</v>
      </c>
      <c r="BU19" s="277">
        <f t="shared" si="8"/>
        <v>5.076142131979695E-3</v>
      </c>
      <c r="BV19" s="277">
        <f t="shared" si="8"/>
        <v>5.076142131979695E-3</v>
      </c>
      <c r="BW19" s="277">
        <f t="shared" si="8"/>
        <v>5.076142131979695E-3</v>
      </c>
      <c r="BX19" s="277">
        <f t="shared" si="8"/>
        <v>5.076142131979695E-3</v>
      </c>
      <c r="BY19" s="277">
        <f t="shared" si="8"/>
        <v>5.076142131979695E-3</v>
      </c>
      <c r="BZ19" s="277">
        <f t="shared" si="8"/>
        <v>5.076142131979695E-3</v>
      </c>
      <c r="CA19" s="277">
        <f t="shared" si="8"/>
        <v>5.076142131979695E-3</v>
      </c>
      <c r="CB19" s="277">
        <f t="shared" si="8"/>
        <v>5.076142131979695E-3</v>
      </c>
      <c r="CC19" s="277">
        <f t="shared" si="8"/>
        <v>5.076142131979695E-3</v>
      </c>
      <c r="CD19" s="277">
        <f t="shared" si="8"/>
        <v>5.076142131979695E-3</v>
      </c>
      <c r="CE19" s="277">
        <f t="shared" si="8"/>
        <v>5.076142131979695E-3</v>
      </c>
      <c r="CF19" s="277">
        <f t="shared" si="14"/>
        <v>5.076142131979695E-3</v>
      </c>
      <c r="CG19" s="277">
        <f t="shared" si="14"/>
        <v>5.076142131979695E-3</v>
      </c>
      <c r="CH19" s="277">
        <f t="shared" si="14"/>
        <v>5.076142131979695E-3</v>
      </c>
      <c r="CI19" s="277">
        <f t="shared" si="14"/>
        <v>5.076142131979695E-3</v>
      </c>
      <c r="CJ19" s="277">
        <f t="shared" si="14"/>
        <v>5.076142131979695E-3</v>
      </c>
      <c r="CK19" s="277">
        <f t="shared" si="14"/>
        <v>5.076142131979695E-3</v>
      </c>
      <c r="CL19" s="277">
        <f t="shared" si="14"/>
        <v>5.076142131979695E-3</v>
      </c>
      <c r="CM19" s="277">
        <f t="shared" si="14"/>
        <v>5.076142131979695E-3</v>
      </c>
      <c r="CN19" s="277">
        <f t="shared" si="14"/>
        <v>5.076142131979695E-3</v>
      </c>
      <c r="CO19" s="277">
        <f t="shared" si="14"/>
        <v>5.076142131979695E-3</v>
      </c>
      <c r="CP19" s="277">
        <f t="shared" si="14"/>
        <v>5.076142131979695E-3</v>
      </c>
      <c r="CQ19" s="277">
        <f t="shared" si="14"/>
        <v>5.076142131979695E-3</v>
      </c>
      <c r="CR19" s="277">
        <f t="shared" si="14"/>
        <v>5.076142131979695E-3</v>
      </c>
      <c r="CS19" s="277">
        <f t="shared" si="14"/>
        <v>5.076142131979695E-3</v>
      </c>
      <c r="CT19" s="277">
        <f t="shared" si="14"/>
        <v>5.076142131979695E-3</v>
      </c>
      <c r="CU19" s="277">
        <f t="shared" si="14"/>
        <v>5.076142131979695E-3</v>
      </c>
      <c r="CV19" s="277">
        <f t="shared" si="15"/>
        <v>5.076142131979695E-3</v>
      </c>
      <c r="CW19" s="277">
        <f t="shared" si="15"/>
        <v>5.076142131979695E-3</v>
      </c>
      <c r="CX19" s="277">
        <f t="shared" si="15"/>
        <v>5.076142131979695E-3</v>
      </c>
      <c r="CY19" s="277">
        <f t="shared" si="15"/>
        <v>5.076142131979695E-3</v>
      </c>
      <c r="CZ19" s="277">
        <f t="shared" si="15"/>
        <v>5.076142131979695E-3</v>
      </c>
      <c r="DA19" s="277">
        <f t="shared" si="15"/>
        <v>5.076142131979695E-3</v>
      </c>
      <c r="DB19" s="277">
        <f t="shared" si="15"/>
        <v>5.076142131979695E-3</v>
      </c>
      <c r="DC19" s="277">
        <f t="shared" si="15"/>
        <v>5.076142131979695E-3</v>
      </c>
      <c r="DD19" s="277">
        <f t="shared" si="15"/>
        <v>5.076142131979695E-3</v>
      </c>
      <c r="DE19" s="277">
        <f t="shared" si="15"/>
        <v>5.076142131979695E-3</v>
      </c>
      <c r="DF19" s="277">
        <f t="shared" si="15"/>
        <v>5.076142131979695E-3</v>
      </c>
      <c r="DG19" s="277">
        <f t="shared" si="15"/>
        <v>5.076142131979695E-3</v>
      </c>
      <c r="DH19" s="277">
        <f t="shared" si="15"/>
        <v>5.076142131979695E-3</v>
      </c>
      <c r="DI19" s="277">
        <f t="shared" si="15"/>
        <v>5.076142131979695E-3</v>
      </c>
      <c r="DJ19" s="277">
        <f t="shared" si="15"/>
        <v>5.076142131979695E-3</v>
      </c>
      <c r="DK19" s="277">
        <f t="shared" si="15"/>
        <v>5.076142131979695E-3</v>
      </c>
      <c r="DL19" s="277">
        <f t="shared" si="16"/>
        <v>5.076142131979695E-3</v>
      </c>
      <c r="DM19" s="277">
        <f t="shared" si="16"/>
        <v>5.076142131979695E-3</v>
      </c>
      <c r="DN19" s="277">
        <f t="shared" si="16"/>
        <v>5.076142131979695E-3</v>
      </c>
      <c r="DO19" s="277">
        <f t="shared" si="16"/>
        <v>5.076142131979695E-3</v>
      </c>
      <c r="DP19" s="277">
        <f t="shared" si="16"/>
        <v>5.076142131979695E-3</v>
      </c>
      <c r="DQ19" s="277">
        <f t="shared" si="16"/>
        <v>5.076142131979695E-3</v>
      </c>
      <c r="DR19" s="277">
        <f t="shared" si="16"/>
        <v>5.076142131979695E-3</v>
      </c>
      <c r="DS19" s="277">
        <f t="shared" si="16"/>
        <v>5.076142131979695E-3</v>
      </c>
      <c r="DT19" s="277">
        <f t="shared" si="16"/>
        <v>5.076142131979695E-3</v>
      </c>
      <c r="DU19" s="277">
        <f t="shared" si="16"/>
        <v>5.076142131979695E-3</v>
      </c>
      <c r="DV19" s="277">
        <f t="shared" si="16"/>
        <v>5.076142131979695E-3</v>
      </c>
      <c r="DW19" s="277">
        <f t="shared" si="16"/>
        <v>5.076142131979695E-3</v>
      </c>
      <c r="DX19" s="277">
        <f t="shared" si="16"/>
        <v>5.076142131979695E-3</v>
      </c>
      <c r="DY19" s="277">
        <f t="shared" si="16"/>
        <v>5.076142131979695E-3</v>
      </c>
      <c r="DZ19" s="277">
        <f t="shared" si="16"/>
        <v>5.076142131979695E-3</v>
      </c>
      <c r="EA19" s="277">
        <f t="shared" si="16"/>
        <v>5.076142131979695E-3</v>
      </c>
      <c r="EB19" s="277">
        <f t="shared" si="9"/>
        <v>5.076142131979695E-3</v>
      </c>
      <c r="EC19" s="277">
        <f t="shared" si="9"/>
        <v>5.076142131979695E-3</v>
      </c>
      <c r="ED19" s="277">
        <f t="shared" si="9"/>
        <v>5.076142131979695E-3</v>
      </c>
      <c r="EE19" s="277">
        <f t="shared" si="9"/>
        <v>5.076142131979695E-3</v>
      </c>
      <c r="EF19" s="277">
        <f t="shared" si="9"/>
        <v>5.076142131979695E-3</v>
      </c>
      <c r="EG19" s="277">
        <f t="shared" si="9"/>
        <v>5.076142131979695E-3</v>
      </c>
      <c r="EH19" s="277">
        <f t="shared" si="9"/>
        <v>5.076142131979695E-3</v>
      </c>
      <c r="EI19" s="277">
        <f t="shared" si="9"/>
        <v>5.076142131979695E-3</v>
      </c>
      <c r="EJ19" s="277">
        <f t="shared" si="9"/>
        <v>5.076142131979695E-3</v>
      </c>
      <c r="EK19" s="277">
        <f t="shared" si="9"/>
        <v>5.076142131979695E-3</v>
      </c>
      <c r="EL19" s="277">
        <f t="shared" si="9"/>
        <v>5.076142131979695E-3</v>
      </c>
      <c r="EM19" s="277">
        <f t="shared" si="9"/>
        <v>5.076142131979695E-3</v>
      </c>
      <c r="EN19" s="277">
        <f t="shared" si="9"/>
        <v>5.076142131979695E-3</v>
      </c>
      <c r="EO19" s="277">
        <f t="shared" si="9"/>
        <v>5.076142131979695E-3</v>
      </c>
      <c r="EP19" s="277">
        <f t="shared" si="9"/>
        <v>5.076142131979695E-3</v>
      </c>
      <c r="EQ19" s="277">
        <f t="shared" si="9"/>
        <v>5.076142131979695E-3</v>
      </c>
      <c r="ER19" s="277">
        <f t="shared" si="17"/>
        <v>5.076142131979695E-3</v>
      </c>
      <c r="ES19" s="277">
        <f t="shared" si="17"/>
        <v>5.076142131979695E-3</v>
      </c>
      <c r="ET19" s="277">
        <f t="shared" si="17"/>
        <v>5.076142131979695E-3</v>
      </c>
      <c r="EU19" s="277">
        <f t="shared" si="17"/>
        <v>5.076142131979695E-3</v>
      </c>
      <c r="EV19" s="277">
        <f t="shared" si="17"/>
        <v>5.076142131979695E-3</v>
      </c>
      <c r="EW19" s="277">
        <f t="shared" si="17"/>
        <v>5.076142131979695E-3</v>
      </c>
      <c r="EX19" s="277">
        <f t="shared" si="17"/>
        <v>5.076142131979695E-3</v>
      </c>
      <c r="EY19" s="277">
        <f t="shared" si="17"/>
        <v>5.076142131979695E-3</v>
      </c>
      <c r="EZ19" s="277">
        <f t="shared" si="17"/>
        <v>5.076142131979695E-3</v>
      </c>
      <c r="FA19" s="277">
        <f t="shared" si="17"/>
        <v>5.076142131979695E-3</v>
      </c>
      <c r="FB19" s="277">
        <f t="shared" si="17"/>
        <v>5.076142131979695E-3</v>
      </c>
      <c r="FC19" s="277">
        <f t="shared" si="17"/>
        <v>5.076142131979695E-3</v>
      </c>
      <c r="FD19" s="277">
        <f t="shared" si="17"/>
        <v>5.076142131979695E-3</v>
      </c>
      <c r="FE19" s="277">
        <f t="shared" si="17"/>
        <v>5.076142131979695E-3</v>
      </c>
      <c r="FF19" s="277">
        <f t="shared" si="17"/>
        <v>5.076142131979695E-3</v>
      </c>
      <c r="FG19" s="277">
        <f t="shared" si="17"/>
        <v>5.076142131979695E-3</v>
      </c>
      <c r="FH19" s="277">
        <f t="shared" si="18"/>
        <v>5.076142131979695E-3</v>
      </c>
      <c r="FI19" s="277">
        <f t="shared" si="18"/>
        <v>5.076142131979695E-3</v>
      </c>
      <c r="FJ19" s="277">
        <f t="shared" si="18"/>
        <v>5.076142131979695E-3</v>
      </c>
      <c r="FK19" s="277">
        <f t="shared" si="18"/>
        <v>5.076142131979695E-3</v>
      </c>
      <c r="FL19" s="277">
        <f t="shared" si="18"/>
        <v>5.076142131979695E-3</v>
      </c>
      <c r="FM19" s="277">
        <f t="shared" si="18"/>
        <v>5.076142131979695E-3</v>
      </c>
      <c r="FN19" s="277">
        <f t="shared" si="18"/>
        <v>5.076142131979695E-3</v>
      </c>
      <c r="FO19" s="277">
        <f t="shared" si="18"/>
        <v>5.076142131979695E-3</v>
      </c>
      <c r="FP19" s="277">
        <f t="shared" si="18"/>
        <v>5.076142131979695E-3</v>
      </c>
      <c r="FQ19" s="277">
        <f t="shared" si="18"/>
        <v>5.076142131979695E-3</v>
      </c>
      <c r="FR19" s="277">
        <f t="shared" si="18"/>
        <v>5.076142131979695E-3</v>
      </c>
      <c r="FS19" s="277">
        <f t="shared" si="18"/>
        <v>5.076142131979695E-3</v>
      </c>
      <c r="FT19" s="277">
        <f t="shared" si="18"/>
        <v>5.076142131979695E-3</v>
      </c>
      <c r="FU19" s="277">
        <f t="shared" si="18"/>
        <v>5.076142131979695E-3</v>
      </c>
      <c r="FV19" s="277">
        <f t="shared" si="18"/>
        <v>5.076142131979695E-3</v>
      </c>
      <c r="FW19" s="277">
        <f t="shared" si="18"/>
        <v>5.076142131979695E-3</v>
      </c>
      <c r="FX19" s="277">
        <f t="shared" si="19"/>
        <v>5.076142131979695E-3</v>
      </c>
      <c r="FY19" s="277">
        <f t="shared" si="19"/>
        <v>5.076142131979695E-3</v>
      </c>
      <c r="FZ19" s="277">
        <f t="shared" si="19"/>
        <v>5.076142131979695E-3</v>
      </c>
      <c r="GA19" s="277">
        <f t="shared" si="19"/>
        <v>5.076142131979695E-3</v>
      </c>
      <c r="GB19" s="277">
        <f t="shared" si="19"/>
        <v>5.076142131979695E-3</v>
      </c>
      <c r="GC19" s="277">
        <f t="shared" si="19"/>
        <v>5.076142131979695E-3</v>
      </c>
      <c r="GD19" s="277">
        <f t="shared" si="19"/>
        <v>5.076142131979695E-3</v>
      </c>
      <c r="GE19" s="277">
        <f t="shared" si="19"/>
        <v>5.076142131979695E-3</v>
      </c>
      <c r="GF19" s="277">
        <f t="shared" si="19"/>
        <v>5.076142131979695E-3</v>
      </c>
      <c r="GG19" s="277">
        <f t="shared" si="19"/>
        <v>5.076142131979695E-3</v>
      </c>
      <c r="GH19" s="277">
        <f t="shared" si="19"/>
        <v>5.076142131979695E-3</v>
      </c>
      <c r="GI19" s="277">
        <f t="shared" si="19"/>
        <v>5.076142131979695E-3</v>
      </c>
      <c r="GJ19" s="277">
        <f t="shared" si="19"/>
        <v>5.076142131979695E-3</v>
      </c>
      <c r="GK19" s="277">
        <f t="shared" si="19"/>
        <v>5.076142131979695E-3</v>
      </c>
      <c r="GL19" s="277">
        <f t="shared" si="19"/>
        <v>5.076142131979695E-3</v>
      </c>
      <c r="GM19" s="277">
        <f t="shared" si="19"/>
        <v>5.076142131979695E-3</v>
      </c>
      <c r="GN19" s="277">
        <f t="shared" si="10"/>
        <v>5.076142131979695E-3</v>
      </c>
      <c r="GO19" s="277">
        <f t="shared" si="10"/>
        <v>5.076142131979695E-3</v>
      </c>
      <c r="GP19" s="277">
        <f t="shared" si="10"/>
        <v>5.076142131979695E-3</v>
      </c>
      <c r="GQ19" s="277">
        <f t="shared" si="10"/>
        <v>5.076142131979695E-3</v>
      </c>
      <c r="GR19" s="277">
        <f t="shared" si="10"/>
        <v>5.076142131979695E-3</v>
      </c>
      <c r="GS19" s="277">
        <f t="shared" si="10"/>
        <v>5.076142131979695E-3</v>
      </c>
    </row>
    <row r="20" spans="1:201" x14ac:dyDescent="0.35">
      <c r="A20" s="33" t="str">
        <f>'[2]Input LH Schedule'!A20&amp;" "&amp;'[2]Input LH Schedule'!E20</f>
        <v xml:space="preserve"> </v>
      </c>
      <c r="B20" s="33" t="str">
        <f>'[2]Input LH Schedule'!Z20&amp;" "&amp;'[2]Input LH Schedule'!AD20</f>
        <v xml:space="preserve"> </v>
      </c>
      <c r="C20" s="33" t="str">
        <f t="array" ref="C20">IFERROR(INDEX($B$4:$B$226, MATCH(0,INDEX(COUNTIF($C$3:C19, $B$4:$B$226)+(COUNTIF($B$4:$B$226, $B$4:$B$226)&lt;&gt;1),0,0), 0)), "")</f>
        <v/>
      </c>
      <c r="D20" s="276" t="s">
        <v>324</v>
      </c>
      <c r="E20" s="277">
        <f t="shared" si="4"/>
        <v>5.076142131979695E-3</v>
      </c>
      <c r="F20" s="277">
        <f t="shared" si="4"/>
        <v>5.076142131979695E-3</v>
      </c>
      <c r="G20" s="277">
        <f t="shared" si="4"/>
        <v>5.076142131979695E-3</v>
      </c>
      <c r="H20" s="277">
        <f t="shared" si="4"/>
        <v>5.076142131979695E-3</v>
      </c>
      <c r="I20" s="277">
        <f t="shared" si="4"/>
        <v>5.076142131979695E-3</v>
      </c>
      <c r="J20" s="277">
        <f t="shared" si="4"/>
        <v>5.076142131979695E-3</v>
      </c>
      <c r="K20" s="277">
        <f t="shared" si="4"/>
        <v>5.076142131979695E-3</v>
      </c>
      <c r="L20" s="277">
        <f t="shared" si="4"/>
        <v>5.076142131979695E-3</v>
      </c>
      <c r="M20" s="277">
        <f t="shared" si="4"/>
        <v>5.076142131979695E-3</v>
      </c>
      <c r="N20" s="277">
        <f t="shared" si="4"/>
        <v>5.076142131979695E-3</v>
      </c>
      <c r="O20" s="277">
        <f t="shared" si="4"/>
        <v>5.076142131979695E-3</v>
      </c>
      <c r="P20" s="277">
        <f t="shared" si="4"/>
        <v>5.076142131979695E-3</v>
      </c>
      <c r="Q20" s="277">
        <f t="shared" si="4"/>
        <v>5.076142131979695E-3</v>
      </c>
      <c r="R20" s="277">
        <f t="shared" si="4"/>
        <v>5.076142131979695E-3</v>
      </c>
      <c r="S20" s="277">
        <f t="shared" si="4"/>
        <v>5.076142131979695E-3</v>
      </c>
      <c r="T20" s="277">
        <f t="shared" si="4"/>
        <v>5.076142131979695E-3</v>
      </c>
      <c r="U20" s="277">
        <f t="shared" si="11"/>
        <v>5.076142131979695E-3</v>
      </c>
      <c r="V20" s="277">
        <f t="shared" si="11"/>
        <v>5.076142131979695E-3</v>
      </c>
      <c r="W20" s="277">
        <f t="shared" si="11"/>
        <v>5.076142131979695E-3</v>
      </c>
      <c r="X20" s="277">
        <f t="shared" si="11"/>
        <v>5.076142131979695E-3</v>
      </c>
      <c r="Y20" s="277">
        <f t="shared" si="11"/>
        <v>5.076142131979695E-3</v>
      </c>
      <c r="Z20" s="277">
        <f t="shared" si="11"/>
        <v>5.076142131979695E-3</v>
      </c>
      <c r="AA20" s="277">
        <f t="shared" si="11"/>
        <v>5.076142131979695E-3</v>
      </c>
      <c r="AB20" s="277">
        <f t="shared" si="11"/>
        <v>5.076142131979695E-3</v>
      </c>
      <c r="AC20" s="277">
        <f t="shared" si="11"/>
        <v>5.076142131979695E-3</v>
      </c>
      <c r="AD20" s="277">
        <f t="shared" si="11"/>
        <v>5.076142131979695E-3</v>
      </c>
      <c r="AE20" s="277">
        <f t="shared" si="11"/>
        <v>5.076142131979695E-3</v>
      </c>
      <c r="AF20" s="277">
        <f t="shared" si="11"/>
        <v>5.076142131979695E-3</v>
      </c>
      <c r="AG20" s="277">
        <f t="shared" si="11"/>
        <v>5.076142131979695E-3</v>
      </c>
      <c r="AH20" s="277">
        <f t="shared" si="11"/>
        <v>5.076142131979695E-3</v>
      </c>
      <c r="AI20" s="277">
        <f t="shared" si="11"/>
        <v>5.076142131979695E-3</v>
      </c>
      <c r="AJ20" s="277">
        <f t="shared" si="11"/>
        <v>5.076142131979695E-3</v>
      </c>
      <c r="AK20" s="277">
        <f t="shared" si="12"/>
        <v>5.076142131979695E-3</v>
      </c>
      <c r="AL20" s="277">
        <f t="shared" si="12"/>
        <v>5.076142131979695E-3</v>
      </c>
      <c r="AM20" s="277">
        <f t="shared" si="12"/>
        <v>5.076142131979695E-3</v>
      </c>
      <c r="AN20" s="277">
        <f t="shared" si="12"/>
        <v>5.076142131979695E-3</v>
      </c>
      <c r="AO20" s="277">
        <f t="shared" si="12"/>
        <v>5.076142131979695E-3</v>
      </c>
      <c r="AP20" s="277">
        <f t="shared" si="12"/>
        <v>5.076142131979695E-3</v>
      </c>
      <c r="AQ20" s="277">
        <f t="shared" si="12"/>
        <v>5.076142131979695E-3</v>
      </c>
      <c r="AR20" s="277">
        <f t="shared" si="12"/>
        <v>5.076142131979695E-3</v>
      </c>
      <c r="AS20" s="277">
        <f t="shared" si="12"/>
        <v>5.076142131979695E-3</v>
      </c>
      <c r="AT20" s="277">
        <f t="shared" si="12"/>
        <v>5.076142131979695E-3</v>
      </c>
      <c r="AU20" s="277">
        <f t="shared" si="12"/>
        <v>5.076142131979695E-3</v>
      </c>
      <c r="AV20" s="277">
        <f t="shared" si="12"/>
        <v>5.076142131979695E-3</v>
      </c>
      <c r="AW20" s="277">
        <f t="shared" si="12"/>
        <v>5.076142131979695E-3</v>
      </c>
      <c r="AX20" s="277">
        <f t="shared" si="12"/>
        <v>5.076142131979695E-3</v>
      </c>
      <c r="AY20" s="277">
        <f t="shared" si="12"/>
        <v>5.076142131979695E-3</v>
      </c>
      <c r="AZ20" s="277">
        <f t="shared" si="12"/>
        <v>5.076142131979695E-3</v>
      </c>
      <c r="BA20" s="277">
        <f t="shared" si="13"/>
        <v>5.076142131979695E-3</v>
      </c>
      <c r="BB20" s="277">
        <f t="shared" si="13"/>
        <v>5.076142131979695E-3</v>
      </c>
      <c r="BC20" s="277">
        <f t="shared" si="13"/>
        <v>5.076142131979695E-3</v>
      </c>
      <c r="BD20" s="277">
        <f t="shared" si="13"/>
        <v>5.076142131979695E-3</v>
      </c>
      <c r="BE20" s="277">
        <f t="shared" si="13"/>
        <v>5.076142131979695E-3</v>
      </c>
      <c r="BF20" s="277">
        <f t="shared" si="13"/>
        <v>5.076142131979695E-3</v>
      </c>
      <c r="BG20" s="277">
        <f t="shared" si="13"/>
        <v>5.076142131979695E-3</v>
      </c>
      <c r="BH20" s="277">
        <f t="shared" si="13"/>
        <v>5.076142131979695E-3</v>
      </c>
      <c r="BI20" s="277">
        <f t="shared" si="13"/>
        <v>5.076142131979695E-3</v>
      </c>
      <c r="BJ20" s="277">
        <f t="shared" si="13"/>
        <v>5.076142131979695E-3</v>
      </c>
      <c r="BK20" s="277">
        <f t="shared" si="13"/>
        <v>5.076142131979695E-3</v>
      </c>
      <c r="BL20" s="277">
        <f t="shared" si="13"/>
        <v>5.076142131979695E-3</v>
      </c>
      <c r="BM20" s="277">
        <f t="shared" si="13"/>
        <v>5.076142131979695E-3</v>
      </c>
      <c r="BN20" s="277">
        <f t="shared" si="13"/>
        <v>5.076142131979695E-3</v>
      </c>
      <c r="BO20" s="277">
        <f t="shared" si="13"/>
        <v>5.076142131979695E-3</v>
      </c>
      <c r="BP20" s="277">
        <f t="shared" si="13"/>
        <v>5.076142131979695E-3</v>
      </c>
      <c r="BQ20" s="277">
        <f t="shared" si="8"/>
        <v>5.076142131979695E-3</v>
      </c>
      <c r="BR20" s="277">
        <f t="shared" si="8"/>
        <v>5.076142131979695E-3</v>
      </c>
      <c r="BS20" s="277">
        <f t="shared" si="8"/>
        <v>5.076142131979695E-3</v>
      </c>
      <c r="BT20" s="277">
        <f t="shared" si="8"/>
        <v>5.076142131979695E-3</v>
      </c>
      <c r="BU20" s="277">
        <f t="shared" si="8"/>
        <v>5.076142131979695E-3</v>
      </c>
      <c r="BV20" s="277">
        <f t="shared" si="8"/>
        <v>5.076142131979695E-3</v>
      </c>
      <c r="BW20" s="277">
        <f t="shared" si="8"/>
        <v>5.076142131979695E-3</v>
      </c>
      <c r="BX20" s="277">
        <f t="shared" si="8"/>
        <v>5.076142131979695E-3</v>
      </c>
      <c r="BY20" s="277">
        <f t="shared" si="8"/>
        <v>5.076142131979695E-3</v>
      </c>
      <c r="BZ20" s="277">
        <f t="shared" si="8"/>
        <v>5.076142131979695E-3</v>
      </c>
      <c r="CA20" s="277">
        <f t="shared" si="8"/>
        <v>5.076142131979695E-3</v>
      </c>
      <c r="CB20" s="277">
        <f t="shared" si="8"/>
        <v>5.076142131979695E-3</v>
      </c>
      <c r="CC20" s="277">
        <f t="shared" si="8"/>
        <v>5.076142131979695E-3</v>
      </c>
      <c r="CD20" s="277">
        <f t="shared" si="8"/>
        <v>5.076142131979695E-3</v>
      </c>
      <c r="CE20" s="277">
        <f t="shared" si="8"/>
        <v>5.076142131979695E-3</v>
      </c>
      <c r="CF20" s="277">
        <f t="shared" si="14"/>
        <v>5.076142131979695E-3</v>
      </c>
      <c r="CG20" s="277">
        <f t="shared" si="14"/>
        <v>5.076142131979695E-3</v>
      </c>
      <c r="CH20" s="277">
        <f t="shared" si="14"/>
        <v>5.076142131979695E-3</v>
      </c>
      <c r="CI20" s="277">
        <f t="shared" si="14"/>
        <v>5.076142131979695E-3</v>
      </c>
      <c r="CJ20" s="277">
        <f t="shared" si="14"/>
        <v>5.076142131979695E-3</v>
      </c>
      <c r="CK20" s="277">
        <f t="shared" si="14"/>
        <v>5.076142131979695E-3</v>
      </c>
      <c r="CL20" s="277">
        <f t="shared" si="14"/>
        <v>5.076142131979695E-3</v>
      </c>
      <c r="CM20" s="277">
        <f t="shared" si="14"/>
        <v>5.076142131979695E-3</v>
      </c>
      <c r="CN20" s="277">
        <f t="shared" si="14"/>
        <v>5.076142131979695E-3</v>
      </c>
      <c r="CO20" s="277">
        <f t="shared" si="14"/>
        <v>5.076142131979695E-3</v>
      </c>
      <c r="CP20" s="277">
        <f t="shared" si="14"/>
        <v>5.076142131979695E-3</v>
      </c>
      <c r="CQ20" s="277">
        <f t="shared" si="14"/>
        <v>5.076142131979695E-3</v>
      </c>
      <c r="CR20" s="277">
        <f t="shared" si="14"/>
        <v>5.076142131979695E-3</v>
      </c>
      <c r="CS20" s="277">
        <f t="shared" si="14"/>
        <v>5.076142131979695E-3</v>
      </c>
      <c r="CT20" s="277">
        <f t="shared" si="14"/>
        <v>5.076142131979695E-3</v>
      </c>
      <c r="CU20" s="277">
        <f t="shared" si="14"/>
        <v>5.076142131979695E-3</v>
      </c>
      <c r="CV20" s="277">
        <f t="shared" si="15"/>
        <v>5.076142131979695E-3</v>
      </c>
      <c r="CW20" s="277">
        <f t="shared" si="15"/>
        <v>5.076142131979695E-3</v>
      </c>
      <c r="CX20" s="277">
        <f t="shared" si="15"/>
        <v>5.076142131979695E-3</v>
      </c>
      <c r="CY20" s="277">
        <f t="shared" si="15"/>
        <v>5.076142131979695E-3</v>
      </c>
      <c r="CZ20" s="277">
        <f t="shared" si="15"/>
        <v>5.076142131979695E-3</v>
      </c>
      <c r="DA20" s="277">
        <f t="shared" si="15"/>
        <v>5.076142131979695E-3</v>
      </c>
      <c r="DB20" s="277">
        <f t="shared" si="15"/>
        <v>5.076142131979695E-3</v>
      </c>
      <c r="DC20" s="277">
        <f t="shared" si="15"/>
        <v>5.076142131979695E-3</v>
      </c>
      <c r="DD20" s="277">
        <f t="shared" si="15"/>
        <v>5.076142131979695E-3</v>
      </c>
      <c r="DE20" s="277">
        <f t="shared" si="15"/>
        <v>5.076142131979695E-3</v>
      </c>
      <c r="DF20" s="277">
        <f t="shared" si="15"/>
        <v>5.076142131979695E-3</v>
      </c>
      <c r="DG20" s="277">
        <f t="shared" si="15"/>
        <v>5.076142131979695E-3</v>
      </c>
      <c r="DH20" s="277">
        <f t="shared" si="15"/>
        <v>5.076142131979695E-3</v>
      </c>
      <c r="DI20" s="277">
        <f t="shared" si="15"/>
        <v>5.076142131979695E-3</v>
      </c>
      <c r="DJ20" s="277">
        <f t="shared" si="15"/>
        <v>5.076142131979695E-3</v>
      </c>
      <c r="DK20" s="277">
        <f t="shared" si="15"/>
        <v>5.076142131979695E-3</v>
      </c>
      <c r="DL20" s="277">
        <f t="shared" si="16"/>
        <v>5.076142131979695E-3</v>
      </c>
      <c r="DM20" s="277">
        <f t="shared" si="16"/>
        <v>5.076142131979695E-3</v>
      </c>
      <c r="DN20" s="277">
        <f t="shared" si="16"/>
        <v>5.076142131979695E-3</v>
      </c>
      <c r="DO20" s="277">
        <f t="shared" si="16"/>
        <v>5.076142131979695E-3</v>
      </c>
      <c r="DP20" s="277">
        <f t="shared" si="16"/>
        <v>5.076142131979695E-3</v>
      </c>
      <c r="DQ20" s="277">
        <f t="shared" si="16"/>
        <v>5.076142131979695E-3</v>
      </c>
      <c r="DR20" s="277">
        <f t="shared" si="16"/>
        <v>5.076142131979695E-3</v>
      </c>
      <c r="DS20" s="277">
        <f t="shared" si="16"/>
        <v>5.076142131979695E-3</v>
      </c>
      <c r="DT20" s="277">
        <f t="shared" si="16"/>
        <v>5.076142131979695E-3</v>
      </c>
      <c r="DU20" s="277">
        <f t="shared" si="16"/>
        <v>5.076142131979695E-3</v>
      </c>
      <c r="DV20" s="277">
        <f t="shared" si="16"/>
        <v>5.076142131979695E-3</v>
      </c>
      <c r="DW20" s="277">
        <f t="shared" si="16"/>
        <v>5.076142131979695E-3</v>
      </c>
      <c r="DX20" s="277">
        <f t="shared" si="16"/>
        <v>5.076142131979695E-3</v>
      </c>
      <c r="DY20" s="277">
        <f t="shared" si="16"/>
        <v>5.076142131979695E-3</v>
      </c>
      <c r="DZ20" s="277">
        <f t="shared" si="16"/>
        <v>5.076142131979695E-3</v>
      </c>
      <c r="EA20" s="277">
        <f t="shared" si="16"/>
        <v>5.076142131979695E-3</v>
      </c>
      <c r="EB20" s="277">
        <f t="shared" si="9"/>
        <v>5.076142131979695E-3</v>
      </c>
      <c r="EC20" s="277">
        <f t="shared" si="9"/>
        <v>5.076142131979695E-3</v>
      </c>
      <c r="ED20" s="277">
        <f t="shared" si="9"/>
        <v>5.076142131979695E-3</v>
      </c>
      <c r="EE20" s="277">
        <f t="shared" si="9"/>
        <v>5.076142131979695E-3</v>
      </c>
      <c r="EF20" s="277">
        <f t="shared" si="9"/>
        <v>5.076142131979695E-3</v>
      </c>
      <c r="EG20" s="277">
        <f t="shared" si="9"/>
        <v>5.076142131979695E-3</v>
      </c>
      <c r="EH20" s="277">
        <f t="shared" si="9"/>
        <v>5.076142131979695E-3</v>
      </c>
      <c r="EI20" s="277">
        <f t="shared" si="9"/>
        <v>5.076142131979695E-3</v>
      </c>
      <c r="EJ20" s="277">
        <f t="shared" si="9"/>
        <v>5.076142131979695E-3</v>
      </c>
      <c r="EK20" s="277">
        <f t="shared" si="9"/>
        <v>5.076142131979695E-3</v>
      </c>
      <c r="EL20" s="277">
        <f t="shared" si="9"/>
        <v>5.076142131979695E-3</v>
      </c>
      <c r="EM20" s="277">
        <f t="shared" si="9"/>
        <v>5.076142131979695E-3</v>
      </c>
      <c r="EN20" s="277">
        <f t="shared" si="9"/>
        <v>5.076142131979695E-3</v>
      </c>
      <c r="EO20" s="277">
        <f t="shared" si="9"/>
        <v>5.076142131979695E-3</v>
      </c>
      <c r="EP20" s="277">
        <f t="shared" si="9"/>
        <v>5.076142131979695E-3</v>
      </c>
      <c r="EQ20" s="277">
        <f t="shared" si="9"/>
        <v>5.076142131979695E-3</v>
      </c>
      <c r="ER20" s="277">
        <f t="shared" si="17"/>
        <v>5.076142131979695E-3</v>
      </c>
      <c r="ES20" s="277">
        <f t="shared" si="17"/>
        <v>5.076142131979695E-3</v>
      </c>
      <c r="ET20" s="277">
        <f t="shared" si="17"/>
        <v>5.076142131979695E-3</v>
      </c>
      <c r="EU20" s="277">
        <f t="shared" si="17"/>
        <v>5.076142131979695E-3</v>
      </c>
      <c r="EV20" s="277">
        <f t="shared" si="17"/>
        <v>5.076142131979695E-3</v>
      </c>
      <c r="EW20" s="277">
        <f t="shared" si="17"/>
        <v>5.076142131979695E-3</v>
      </c>
      <c r="EX20" s="277">
        <f t="shared" si="17"/>
        <v>5.076142131979695E-3</v>
      </c>
      <c r="EY20" s="277">
        <f t="shared" si="17"/>
        <v>5.076142131979695E-3</v>
      </c>
      <c r="EZ20" s="277">
        <f t="shared" si="17"/>
        <v>5.076142131979695E-3</v>
      </c>
      <c r="FA20" s="277">
        <f t="shared" si="17"/>
        <v>5.076142131979695E-3</v>
      </c>
      <c r="FB20" s="277">
        <f t="shared" si="17"/>
        <v>5.076142131979695E-3</v>
      </c>
      <c r="FC20" s="277">
        <f t="shared" si="17"/>
        <v>5.076142131979695E-3</v>
      </c>
      <c r="FD20" s="277">
        <f t="shared" si="17"/>
        <v>5.076142131979695E-3</v>
      </c>
      <c r="FE20" s="277">
        <f t="shared" si="17"/>
        <v>5.076142131979695E-3</v>
      </c>
      <c r="FF20" s="277">
        <f t="shared" si="17"/>
        <v>5.076142131979695E-3</v>
      </c>
      <c r="FG20" s="277">
        <f t="shared" si="17"/>
        <v>5.076142131979695E-3</v>
      </c>
      <c r="FH20" s="277">
        <f t="shared" si="18"/>
        <v>5.076142131979695E-3</v>
      </c>
      <c r="FI20" s="277">
        <f t="shared" si="18"/>
        <v>5.076142131979695E-3</v>
      </c>
      <c r="FJ20" s="277">
        <f t="shared" si="18"/>
        <v>5.076142131979695E-3</v>
      </c>
      <c r="FK20" s="277">
        <f t="shared" si="18"/>
        <v>5.076142131979695E-3</v>
      </c>
      <c r="FL20" s="277">
        <f t="shared" si="18"/>
        <v>5.076142131979695E-3</v>
      </c>
      <c r="FM20" s="277">
        <f t="shared" si="18"/>
        <v>5.076142131979695E-3</v>
      </c>
      <c r="FN20" s="277">
        <f t="shared" si="18"/>
        <v>5.076142131979695E-3</v>
      </c>
      <c r="FO20" s="277">
        <f t="shared" si="18"/>
        <v>5.076142131979695E-3</v>
      </c>
      <c r="FP20" s="277">
        <f t="shared" si="18"/>
        <v>5.076142131979695E-3</v>
      </c>
      <c r="FQ20" s="277">
        <f t="shared" si="18"/>
        <v>5.076142131979695E-3</v>
      </c>
      <c r="FR20" s="277">
        <f t="shared" si="18"/>
        <v>5.076142131979695E-3</v>
      </c>
      <c r="FS20" s="277">
        <f t="shared" si="18"/>
        <v>5.076142131979695E-3</v>
      </c>
      <c r="FT20" s="277">
        <f t="shared" si="18"/>
        <v>5.076142131979695E-3</v>
      </c>
      <c r="FU20" s="277">
        <f t="shared" si="18"/>
        <v>5.076142131979695E-3</v>
      </c>
      <c r="FV20" s="277">
        <f t="shared" si="18"/>
        <v>5.076142131979695E-3</v>
      </c>
      <c r="FW20" s="277">
        <f t="shared" si="18"/>
        <v>5.076142131979695E-3</v>
      </c>
      <c r="FX20" s="277">
        <f t="shared" si="19"/>
        <v>5.076142131979695E-3</v>
      </c>
      <c r="FY20" s="277">
        <f t="shared" si="19"/>
        <v>5.076142131979695E-3</v>
      </c>
      <c r="FZ20" s="277">
        <f t="shared" si="19"/>
        <v>5.076142131979695E-3</v>
      </c>
      <c r="GA20" s="277">
        <f t="shared" si="19"/>
        <v>5.076142131979695E-3</v>
      </c>
      <c r="GB20" s="277">
        <f t="shared" si="19"/>
        <v>5.076142131979695E-3</v>
      </c>
      <c r="GC20" s="277">
        <f t="shared" si="19"/>
        <v>5.076142131979695E-3</v>
      </c>
      <c r="GD20" s="277">
        <f t="shared" si="19"/>
        <v>5.076142131979695E-3</v>
      </c>
      <c r="GE20" s="277">
        <f t="shared" si="19"/>
        <v>5.076142131979695E-3</v>
      </c>
      <c r="GF20" s="277">
        <f t="shared" si="19"/>
        <v>5.076142131979695E-3</v>
      </c>
      <c r="GG20" s="277">
        <f t="shared" si="19"/>
        <v>5.076142131979695E-3</v>
      </c>
      <c r="GH20" s="277">
        <f t="shared" si="19"/>
        <v>5.076142131979695E-3</v>
      </c>
      <c r="GI20" s="277">
        <f t="shared" si="19"/>
        <v>5.076142131979695E-3</v>
      </c>
      <c r="GJ20" s="277">
        <f t="shared" si="19"/>
        <v>5.076142131979695E-3</v>
      </c>
      <c r="GK20" s="277">
        <f t="shared" si="19"/>
        <v>5.076142131979695E-3</v>
      </c>
      <c r="GL20" s="277">
        <f t="shared" si="19"/>
        <v>5.076142131979695E-3</v>
      </c>
      <c r="GM20" s="277">
        <f t="shared" si="19"/>
        <v>5.076142131979695E-3</v>
      </c>
      <c r="GN20" s="277">
        <f t="shared" si="10"/>
        <v>5.076142131979695E-3</v>
      </c>
      <c r="GO20" s="277">
        <f t="shared" si="10"/>
        <v>5.076142131979695E-3</v>
      </c>
      <c r="GP20" s="277">
        <f t="shared" si="10"/>
        <v>5.076142131979695E-3</v>
      </c>
      <c r="GQ20" s="277">
        <f t="shared" si="10"/>
        <v>5.076142131979695E-3</v>
      </c>
      <c r="GR20" s="277">
        <f t="shared" si="10"/>
        <v>5.076142131979695E-3</v>
      </c>
      <c r="GS20" s="277">
        <f t="shared" si="10"/>
        <v>5.076142131979695E-3</v>
      </c>
    </row>
    <row r="21" spans="1:201" x14ac:dyDescent="0.35">
      <c r="A21" s="33" t="str">
        <f>'[2]Input LH Schedule'!A21&amp;" "&amp;'[2]Input LH Schedule'!E21</f>
        <v xml:space="preserve"> </v>
      </c>
      <c r="B21" s="33" t="str">
        <f>'[2]Input LH Schedule'!Z21&amp;" "&amp;'[2]Input LH Schedule'!AD21</f>
        <v xml:space="preserve"> </v>
      </c>
      <c r="C21" s="33" t="str">
        <f t="array" ref="C21">IFERROR(INDEX($B$4:$B$226, MATCH(0,INDEX(COUNTIF($C$3:C20, $B$4:$B$226)+(COUNTIF($B$4:$B$226, $B$4:$B$226)&lt;&gt;1),0,0), 0)), "")</f>
        <v/>
      </c>
      <c r="D21" s="276" t="s">
        <v>325</v>
      </c>
      <c r="E21" s="277">
        <f t="shared" si="4"/>
        <v>5.076142131979695E-3</v>
      </c>
      <c r="F21" s="277">
        <f t="shared" si="4"/>
        <v>5.076142131979695E-3</v>
      </c>
      <c r="G21" s="277">
        <f t="shared" si="4"/>
        <v>5.076142131979695E-3</v>
      </c>
      <c r="H21" s="277">
        <f t="shared" si="4"/>
        <v>5.076142131979695E-3</v>
      </c>
      <c r="I21" s="277">
        <f t="shared" si="4"/>
        <v>5.076142131979695E-3</v>
      </c>
      <c r="J21" s="277">
        <f t="shared" si="4"/>
        <v>5.076142131979695E-3</v>
      </c>
      <c r="K21" s="277">
        <f t="shared" si="4"/>
        <v>5.076142131979695E-3</v>
      </c>
      <c r="L21" s="277">
        <f t="shared" si="4"/>
        <v>5.076142131979695E-3</v>
      </c>
      <c r="M21" s="277">
        <f t="shared" si="4"/>
        <v>5.076142131979695E-3</v>
      </c>
      <c r="N21" s="277">
        <f t="shared" si="4"/>
        <v>5.076142131979695E-3</v>
      </c>
      <c r="O21" s="277">
        <f t="shared" si="4"/>
        <v>5.076142131979695E-3</v>
      </c>
      <c r="P21" s="277">
        <f t="shared" si="4"/>
        <v>5.076142131979695E-3</v>
      </c>
      <c r="Q21" s="277">
        <f t="shared" si="4"/>
        <v>5.076142131979695E-3</v>
      </c>
      <c r="R21" s="277">
        <f t="shared" si="4"/>
        <v>5.076142131979695E-3</v>
      </c>
      <c r="S21" s="277">
        <f t="shared" si="4"/>
        <v>5.076142131979695E-3</v>
      </c>
      <c r="T21" s="277">
        <f t="shared" si="4"/>
        <v>5.076142131979695E-3</v>
      </c>
      <c r="U21" s="277">
        <f t="shared" si="11"/>
        <v>5.076142131979695E-3</v>
      </c>
      <c r="V21" s="277">
        <f t="shared" si="11"/>
        <v>5.076142131979695E-3</v>
      </c>
      <c r="W21" s="277">
        <f t="shared" si="11"/>
        <v>5.076142131979695E-3</v>
      </c>
      <c r="X21" s="277">
        <f t="shared" si="11"/>
        <v>5.076142131979695E-3</v>
      </c>
      <c r="Y21" s="277">
        <f t="shared" si="11"/>
        <v>5.076142131979695E-3</v>
      </c>
      <c r="Z21" s="277">
        <f t="shared" si="11"/>
        <v>5.076142131979695E-3</v>
      </c>
      <c r="AA21" s="277">
        <f t="shared" si="11"/>
        <v>5.076142131979695E-3</v>
      </c>
      <c r="AB21" s="277">
        <f t="shared" si="11"/>
        <v>5.076142131979695E-3</v>
      </c>
      <c r="AC21" s="277">
        <f t="shared" si="11"/>
        <v>5.076142131979695E-3</v>
      </c>
      <c r="AD21" s="277">
        <f t="shared" si="11"/>
        <v>5.076142131979695E-3</v>
      </c>
      <c r="AE21" s="277">
        <f t="shared" si="11"/>
        <v>5.076142131979695E-3</v>
      </c>
      <c r="AF21" s="277">
        <f t="shared" si="11"/>
        <v>5.076142131979695E-3</v>
      </c>
      <c r="AG21" s="277">
        <f t="shared" si="11"/>
        <v>5.076142131979695E-3</v>
      </c>
      <c r="AH21" s="277">
        <f t="shared" si="11"/>
        <v>5.076142131979695E-3</v>
      </c>
      <c r="AI21" s="277">
        <f t="shared" si="11"/>
        <v>5.076142131979695E-3</v>
      </c>
      <c r="AJ21" s="277">
        <f t="shared" si="11"/>
        <v>5.076142131979695E-3</v>
      </c>
      <c r="AK21" s="277">
        <f t="shared" si="12"/>
        <v>5.076142131979695E-3</v>
      </c>
      <c r="AL21" s="277">
        <f t="shared" si="12"/>
        <v>5.076142131979695E-3</v>
      </c>
      <c r="AM21" s="277">
        <f t="shared" si="12"/>
        <v>5.076142131979695E-3</v>
      </c>
      <c r="AN21" s="277">
        <f t="shared" si="12"/>
        <v>5.076142131979695E-3</v>
      </c>
      <c r="AO21" s="277">
        <f t="shared" si="12"/>
        <v>5.076142131979695E-3</v>
      </c>
      <c r="AP21" s="277">
        <f t="shared" si="12"/>
        <v>5.076142131979695E-3</v>
      </c>
      <c r="AQ21" s="277">
        <f t="shared" si="12"/>
        <v>5.076142131979695E-3</v>
      </c>
      <c r="AR21" s="277">
        <f t="shared" si="12"/>
        <v>5.076142131979695E-3</v>
      </c>
      <c r="AS21" s="277">
        <f t="shared" si="12"/>
        <v>5.076142131979695E-3</v>
      </c>
      <c r="AT21" s="277">
        <f t="shared" si="12"/>
        <v>5.076142131979695E-3</v>
      </c>
      <c r="AU21" s="277">
        <f t="shared" si="12"/>
        <v>5.076142131979695E-3</v>
      </c>
      <c r="AV21" s="277">
        <f t="shared" si="12"/>
        <v>5.076142131979695E-3</v>
      </c>
      <c r="AW21" s="277">
        <f t="shared" si="12"/>
        <v>5.076142131979695E-3</v>
      </c>
      <c r="AX21" s="277">
        <f t="shared" si="12"/>
        <v>5.076142131979695E-3</v>
      </c>
      <c r="AY21" s="277">
        <f t="shared" si="12"/>
        <v>5.076142131979695E-3</v>
      </c>
      <c r="AZ21" s="277">
        <f t="shared" si="12"/>
        <v>5.076142131979695E-3</v>
      </c>
      <c r="BA21" s="277">
        <f t="shared" si="13"/>
        <v>5.076142131979695E-3</v>
      </c>
      <c r="BB21" s="277">
        <f t="shared" si="13"/>
        <v>5.076142131979695E-3</v>
      </c>
      <c r="BC21" s="277">
        <f t="shared" si="13"/>
        <v>5.076142131979695E-3</v>
      </c>
      <c r="BD21" s="277">
        <f t="shared" si="13"/>
        <v>5.076142131979695E-3</v>
      </c>
      <c r="BE21" s="277">
        <f t="shared" si="13"/>
        <v>5.076142131979695E-3</v>
      </c>
      <c r="BF21" s="277">
        <f t="shared" si="13"/>
        <v>5.076142131979695E-3</v>
      </c>
      <c r="BG21" s="277">
        <f t="shared" si="13"/>
        <v>5.076142131979695E-3</v>
      </c>
      <c r="BH21" s="277">
        <f t="shared" si="13"/>
        <v>5.076142131979695E-3</v>
      </c>
      <c r="BI21" s="277">
        <f t="shared" si="13"/>
        <v>5.076142131979695E-3</v>
      </c>
      <c r="BJ21" s="277">
        <f t="shared" si="13"/>
        <v>5.076142131979695E-3</v>
      </c>
      <c r="BK21" s="277">
        <f t="shared" si="13"/>
        <v>5.076142131979695E-3</v>
      </c>
      <c r="BL21" s="277">
        <f t="shared" si="13"/>
        <v>5.076142131979695E-3</v>
      </c>
      <c r="BM21" s="277">
        <f t="shared" si="13"/>
        <v>5.076142131979695E-3</v>
      </c>
      <c r="BN21" s="277">
        <f t="shared" si="13"/>
        <v>5.076142131979695E-3</v>
      </c>
      <c r="BO21" s="277">
        <f t="shared" si="13"/>
        <v>5.076142131979695E-3</v>
      </c>
      <c r="BP21" s="277">
        <f t="shared" si="13"/>
        <v>5.076142131979695E-3</v>
      </c>
      <c r="BQ21" s="277">
        <f t="shared" si="8"/>
        <v>5.076142131979695E-3</v>
      </c>
      <c r="BR21" s="277">
        <f t="shared" si="8"/>
        <v>5.076142131979695E-3</v>
      </c>
      <c r="BS21" s="277">
        <f t="shared" si="8"/>
        <v>5.076142131979695E-3</v>
      </c>
      <c r="BT21" s="277">
        <f t="shared" si="8"/>
        <v>5.076142131979695E-3</v>
      </c>
      <c r="BU21" s="277">
        <f t="shared" si="8"/>
        <v>5.076142131979695E-3</v>
      </c>
      <c r="BV21" s="277">
        <f t="shared" si="8"/>
        <v>5.076142131979695E-3</v>
      </c>
      <c r="BW21" s="277">
        <f t="shared" si="8"/>
        <v>5.076142131979695E-3</v>
      </c>
      <c r="BX21" s="277">
        <f t="shared" si="8"/>
        <v>5.076142131979695E-3</v>
      </c>
      <c r="BY21" s="277">
        <f t="shared" si="8"/>
        <v>5.076142131979695E-3</v>
      </c>
      <c r="BZ21" s="277">
        <f t="shared" si="8"/>
        <v>5.076142131979695E-3</v>
      </c>
      <c r="CA21" s="277">
        <f t="shared" si="8"/>
        <v>5.076142131979695E-3</v>
      </c>
      <c r="CB21" s="277">
        <f t="shared" si="8"/>
        <v>5.076142131979695E-3</v>
      </c>
      <c r="CC21" s="277">
        <f t="shared" si="8"/>
        <v>5.076142131979695E-3</v>
      </c>
      <c r="CD21" s="277">
        <f t="shared" si="8"/>
        <v>5.076142131979695E-3</v>
      </c>
      <c r="CE21" s="277">
        <f t="shared" si="8"/>
        <v>5.076142131979695E-3</v>
      </c>
      <c r="CF21" s="277">
        <f t="shared" si="14"/>
        <v>5.076142131979695E-3</v>
      </c>
      <c r="CG21" s="277">
        <f t="shared" si="14"/>
        <v>5.076142131979695E-3</v>
      </c>
      <c r="CH21" s="277">
        <f t="shared" si="14"/>
        <v>5.076142131979695E-3</v>
      </c>
      <c r="CI21" s="277">
        <f t="shared" si="14"/>
        <v>5.076142131979695E-3</v>
      </c>
      <c r="CJ21" s="277">
        <f t="shared" si="14"/>
        <v>5.076142131979695E-3</v>
      </c>
      <c r="CK21" s="277">
        <f t="shared" si="14"/>
        <v>5.076142131979695E-3</v>
      </c>
      <c r="CL21" s="277">
        <f t="shared" si="14"/>
        <v>5.076142131979695E-3</v>
      </c>
      <c r="CM21" s="277">
        <f t="shared" si="14"/>
        <v>5.076142131979695E-3</v>
      </c>
      <c r="CN21" s="277">
        <f t="shared" si="14"/>
        <v>5.076142131979695E-3</v>
      </c>
      <c r="CO21" s="277">
        <f t="shared" si="14"/>
        <v>5.076142131979695E-3</v>
      </c>
      <c r="CP21" s="277">
        <f t="shared" si="14"/>
        <v>5.076142131979695E-3</v>
      </c>
      <c r="CQ21" s="277">
        <f t="shared" si="14"/>
        <v>5.076142131979695E-3</v>
      </c>
      <c r="CR21" s="277">
        <f t="shared" si="14"/>
        <v>5.076142131979695E-3</v>
      </c>
      <c r="CS21" s="277">
        <f t="shared" si="14"/>
        <v>5.076142131979695E-3</v>
      </c>
      <c r="CT21" s="277">
        <f t="shared" si="14"/>
        <v>5.076142131979695E-3</v>
      </c>
      <c r="CU21" s="277">
        <f t="shared" si="14"/>
        <v>5.076142131979695E-3</v>
      </c>
      <c r="CV21" s="277">
        <f t="shared" si="15"/>
        <v>5.076142131979695E-3</v>
      </c>
      <c r="CW21" s="277">
        <f t="shared" si="15"/>
        <v>5.076142131979695E-3</v>
      </c>
      <c r="CX21" s="277">
        <f t="shared" si="15"/>
        <v>5.076142131979695E-3</v>
      </c>
      <c r="CY21" s="277">
        <f t="shared" si="15"/>
        <v>5.076142131979695E-3</v>
      </c>
      <c r="CZ21" s="277">
        <f t="shared" si="15"/>
        <v>5.076142131979695E-3</v>
      </c>
      <c r="DA21" s="277">
        <f t="shared" si="15"/>
        <v>5.076142131979695E-3</v>
      </c>
      <c r="DB21" s="277">
        <f t="shared" si="15"/>
        <v>5.076142131979695E-3</v>
      </c>
      <c r="DC21" s="277">
        <f t="shared" si="15"/>
        <v>5.076142131979695E-3</v>
      </c>
      <c r="DD21" s="277">
        <f t="shared" si="15"/>
        <v>5.076142131979695E-3</v>
      </c>
      <c r="DE21" s="277">
        <f t="shared" si="15"/>
        <v>5.076142131979695E-3</v>
      </c>
      <c r="DF21" s="277">
        <f t="shared" si="15"/>
        <v>5.076142131979695E-3</v>
      </c>
      <c r="DG21" s="277">
        <f t="shared" si="15"/>
        <v>5.076142131979695E-3</v>
      </c>
      <c r="DH21" s="277">
        <f t="shared" si="15"/>
        <v>5.076142131979695E-3</v>
      </c>
      <c r="DI21" s="277">
        <f t="shared" si="15"/>
        <v>5.076142131979695E-3</v>
      </c>
      <c r="DJ21" s="277">
        <f t="shared" si="15"/>
        <v>5.076142131979695E-3</v>
      </c>
      <c r="DK21" s="277">
        <f t="shared" si="15"/>
        <v>5.076142131979695E-3</v>
      </c>
      <c r="DL21" s="277">
        <f t="shared" si="16"/>
        <v>5.076142131979695E-3</v>
      </c>
      <c r="DM21" s="277">
        <f t="shared" si="16"/>
        <v>5.076142131979695E-3</v>
      </c>
      <c r="DN21" s="277">
        <f t="shared" si="16"/>
        <v>5.076142131979695E-3</v>
      </c>
      <c r="DO21" s="277">
        <f t="shared" si="16"/>
        <v>5.076142131979695E-3</v>
      </c>
      <c r="DP21" s="277">
        <f t="shared" si="16"/>
        <v>5.076142131979695E-3</v>
      </c>
      <c r="DQ21" s="277">
        <f t="shared" si="16"/>
        <v>5.076142131979695E-3</v>
      </c>
      <c r="DR21" s="277">
        <f t="shared" si="16"/>
        <v>5.076142131979695E-3</v>
      </c>
      <c r="DS21" s="277">
        <f t="shared" si="16"/>
        <v>5.076142131979695E-3</v>
      </c>
      <c r="DT21" s="277">
        <f t="shared" si="16"/>
        <v>5.076142131979695E-3</v>
      </c>
      <c r="DU21" s="277">
        <f t="shared" si="16"/>
        <v>5.076142131979695E-3</v>
      </c>
      <c r="DV21" s="277">
        <f t="shared" si="16"/>
        <v>5.076142131979695E-3</v>
      </c>
      <c r="DW21" s="277">
        <f t="shared" si="16"/>
        <v>5.076142131979695E-3</v>
      </c>
      <c r="DX21" s="277">
        <f t="shared" si="16"/>
        <v>5.076142131979695E-3</v>
      </c>
      <c r="DY21" s="277">
        <f t="shared" si="16"/>
        <v>5.076142131979695E-3</v>
      </c>
      <c r="DZ21" s="277">
        <f t="shared" si="16"/>
        <v>5.076142131979695E-3</v>
      </c>
      <c r="EA21" s="277">
        <f t="shared" si="16"/>
        <v>5.076142131979695E-3</v>
      </c>
      <c r="EB21" s="277">
        <f t="shared" si="9"/>
        <v>5.076142131979695E-3</v>
      </c>
      <c r="EC21" s="277">
        <f t="shared" si="9"/>
        <v>5.076142131979695E-3</v>
      </c>
      <c r="ED21" s="277">
        <f t="shared" si="9"/>
        <v>5.076142131979695E-3</v>
      </c>
      <c r="EE21" s="277">
        <f t="shared" si="9"/>
        <v>5.076142131979695E-3</v>
      </c>
      <c r="EF21" s="277">
        <f t="shared" si="9"/>
        <v>5.076142131979695E-3</v>
      </c>
      <c r="EG21" s="277">
        <f t="shared" si="9"/>
        <v>5.076142131979695E-3</v>
      </c>
      <c r="EH21" s="277">
        <f t="shared" si="9"/>
        <v>5.076142131979695E-3</v>
      </c>
      <c r="EI21" s="277">
        <f t="shared" si="9"/>
        <v>5.076142131979695E-3</v>
      </c>
      <c r="EJ21" s="277">
        <f t="shared" si="9"/>
        <v>5.076142131979695E-3</v>
      </c>
      <c r="EK21" s="277">
        <f t="shared" si="9"/>
        <v>5.076142131979695E-3</v>
      </c>
      <c r="EL21" s="277">
        <f t="shared" si="9"/>
        <v>5.076142131979695E-3</v>
      </c>
      <c r="EM21" s="277">
        <f t="shared" si="9"/>
        <v>5.076142131979695E-3</v>
      </c>
      <c r="EN21" s="277">
        <f t="shared" si="9"/>
        <v>5.076142131979695E-3</v>
      </c>
      <c r="EO21" s="277">
        <f t="shared" si="9"/>
        <v>5.076142131979695E-3</v>
      </c>
      <c r="EP21" s="277">
        <f t="shared" si="9"/>
        <v>5.076142131979695E-3</v>
      </c>
      <c r="EQ21" s="277">
        <f t="shared" si="9"/>
        <v>5.076142131979695E-3</v>
      </c>
      <c r="ER21" s="277">
        <f t="shared" si="17"/>
        <v>5.076142131979695E-3</v>
      </c>
      <c r="ES21" s="277">
        <f t="shared" si="17"/>
        <v>5.076142131979695E-3</v>
      </c>
      <c r="ET21" s="277">
        <f t="shared" si="17"/>
        <v>5.076142131979695E-3</v>
      </c>
      <c r="EU21" s="277">
        <f t="shared" si="17"/>
        <v>5.076142131979695E-3</v>
      </c>
      <c r="EV21" s="277">
        <f t="shared" si="17"/>
        <v>5.076142131979695E-3</v>
      </c>
      <c r="EW21" s="277">
        <f t="shared" si="17"/>
        <v>5.076142131979695E-3</v>
      </c>
      <c r="EX21" s="277">
        <f t="shared" si="17"/>
        <v>5.076142131979695E-3</v>
      </c>
      <c r="EY21" s="277">
        <f t="shared" si="17"/>
        <v>5.076142131979695E-3</v>
      </c>
      <c r="EZ21" s="277">
        <f t="shared" si="17"/>
        <v>5.076142131979695E-3</v>
      </c>
      <c r="FA21" s="277">
        <f t="shared" si="17"/>
        <v>5.076142131979695E-3</v>
      </c>
      <c r="FB21" s="277">
        <f t="shared" si="17"/>
        <v>5.076142131979695E-3</v>
      </c>
      <c r="FC21" s="277">
        <f t="shared" si="17"/>
        <v>5.076142131979695E-3</v>
      </c>
      <c r="FD21" s="277">
        <f t="shared" si="17"/>
        <v>5.076142131979695E-3</v>
      </c>
      <c r="FE21" s="277">
        <f t="shared" si="17"/>
        <v>5.076142131979695E-3</v>
      </c>
      <c r="FF21" s="277">
        <f t="shared" si="17"/>
        <v>5.076142131979695E-3</v>
      </c>
      <c r="FG21" s="277">
        <f t="shared" si="17"/>
        <v>5.076142131979695E-3</v>
      </c>
      <c r="FH21" s="277">
        <f t="shared" si="18"/>
        <v>5.076142131979695E-3</v>
      </c>
      <c r="FI21" s="277">
        <f t="shared" si="18"/>
        <v>5.076142131979695E-3</v>
      </c>
      <c r="FJ21" s="277">
        <f t="shared" si="18"/>
        <v>5.076142131979695E-3</v>
      </c>
      <c r="FK21" s="277">
        <f t="shared" si="18"/>
        <v>5.076142131979695E-3</v>
      </c>
      <c r="FL21" s="277">
        <f t="shared" si="18"/>
        <v>5.076142131979695E-3</v>
      </c>
      <c r="FM21" s="277">
        <f t="shared" si="18"/>
        <v>5.076142131979695E-3</v>
      </c>
      <c r="FN21" s="277">
        <f t="shared" si="18"/>
        <v>5.076142131979695E-3</v>
      </c>
      <c r="FO21" s="277">
        <f t="shared" si="18"/>
        <v>5.076142131979695E-3</v>
      </c>
      <c r="FP21" s="277">
        <f t="shared" si="18"/>
        <v>5.076142131979695E-3</v>
      </c>
      <c r="FQ21" s="277">
        <f t="shared" si="18"/>
        <v>5.076142131979695E-3</v>
      </c>
      <c r="FR21" s="277">
        <f t="shared" si="18"/>
        <v>5.076142131979695E-3</v>
      </c>
      <c r="FS21" s="277">
        <f t="shared" si="18"/>
        <v>5.076142131979695E-3</v>
      </c>
      <c r="FT21" s="277">
        <f t="shared" si="18"/>
        <v>5.076142131979695E-3</v>
      </c>
      <c r="FU21" s="277">
        <f t="shared" si="18"/>
        <v>5.076142131979695E-3</v>
      </c>
      <c r="FV21" s="277">
        <f t="shared" si="18"/>
        <v>5.076142131979695E-3</v>
      </c>
      <c r="FW21" s="277">
        <f t="shared" si="18"/>
        <v>5.076142131979695E-3</v>
      </c>
      <c r="FX21" s="277">
        <f t="shared" si="19"/>
        <v>5.076142131979695E-3</v>
      </c>
      <c r="FY21" s="277">
        <f t="shared" si="19"/>
        <v>5.076142131979695E-3</v>
      </c>
      <c r="FZ21" s="277">
        <f t="shared" si="19"/>
        <v>5.076142131979695E-3</v>
      </c>
      <c r="GA21" s="277">
        <f t="shared" si="19"/>
        <v>5.076142131979695E-3</v>
      </c>
      <c r="GB21" s="277">
        <f t="shared" si="19"/>
        <v>5.076142131979695E-3</v>
      </c>
      <c r="GC21" s="277">
        <f t="shared" si="19"/>
        <v>5.076142131979695E-3</v>
      </c>
      <c r="GD21" s="277">
        <f t="shared" si="19"/>
        <v>5.076142131979695E-3</v>
      </c>
      <c r="GE21" s="277">
        <f t="shared" si="19"/>
        <v>5.076142131979695E-3</v>
      </c>
      <c r="GF21" s="277">
        <f t="shared" si="19"/>
        <v>5.076142131979695E-3</v>
      </c>
      <c r="GG21" s="277">
        <f t="shared" si="19"/>
        <v>5.076142131979695E-3</v>
      </c>
      <c r="GH21" s="277">
        <f t="shared" si="19"/>
        <v>5.076142131979695E-3</v>
      </c>
      <c r="GI21" s="277">
        <f t="shared" si="19"/>
        <v>5.076142131979695E-3</v>
      </c>
      <c r="GJ21" s="277">
        <f t="shared" si="19"/>
        <v>5.076142131979695E-3</v>
      </c>
      <c r="GK21" s="277">
        <f t="shared" si="19"/>
        <v>5.076142131979695E-3</v>
      </c>
      <c r="GL21" s="277">
        <f t="shared" si="19"/>
        <v>5.076142131979695E-3</v>
      </c>
      <c r="GM21" s="277">
        <f t="shared" si="19"/>
        <v>5.076142131979695E-3</v>
      </c>
      <c r="GN21" s="277">
        <f t="shared" si="10"/>
        <v>5.076142131979695E-3</v>
      </c>
      <c r="GO21" s="277">
        <f t="shared" si="10"/>
        <v>5.076142131979695E-3</v>
      </c>
      <c r="GP21" s="277">
        <f t="shared" si="10"/>
        <v>5.076142131979695E-3</v>
      </c>
      <c r="GQ21" s="277">
        <f t="shared" si="10"/>
        <v>5.076142131979695E-3</v>
      </c>
      <c r="GR21" s="277">
        <f t="shared" si="10"/>
        <v>5.076142131979695E-3</v>
      </c>
      <c r="GS21" s="277">
        <f t="shared" si="10"/>
        <v>5.076142131979695E-3</v>
      </c>
    </row>
    <row r="22" spans="1:201" x14ac:dyDescent="0.35">
      <c r="A22" s="33" t="str">
        <f>'[2]Input LH Schedule'!A22&amp;" "&amp;'[2]Input LH Schedule'!E22</f>
        <v xml:space="preserve"> </v>
      </c>
      <c r="B22" s="33" t="str">
        <f>'[2]Input LH Schedule'!Z22&amp;" "&amp;'[2]Input LH Schedule'!AD22</f>
        <v xml:space="preserve"> </v>
      </c>
      <c r="C22" s="33" t="str">
        <f t="array" ref="C22">IFERROR(INDEX($B$4:$B$226, MATCH(0,INDEX(COUNTIF($C$3:C21, $B$4:$B$226)+(COUNTIF($B$4:$B$226, $B$4:$B$226)&lt;&gt;1),0,0), 0)), "")</f>
        <v/>
      </c>
      <c r="D22" s="276" t="s">
        <v>326</v>
      </c>
      <c r="E22" s="277">
        <f t="shared" si="4"/>
        <v>5.076142131979695E-3</v>
      </c>
      <c r="F22" s="277">
        <f t="shared" si="4"/>
        <v>5.076142131979695E-3</v>
      </c>
      <c r="G22" s="277">
        <f t="shared" si="4"/>
        <v>5.076142131979695E-3</v>
      </c>
      <c r="H22" s="277">
        <f t="shared" si="4"/>
        <v>5.076142131979695E-3</v>
      </c>
      <c r="I22" s="277">
        <f t="shared" si="4"/>
        <v>5.076142131979695E-3</v>
      </c>
      <c r="J22" s="277">
        <f t="shared" si="4"/>
        <v>5.076142131979695E-3</v>
      </c>
      <c r="K22" s="277">
        <f t="shared" si="4"/>
        <v>5.076142131979695E-3</v>
      </c>
      <c r="L22" s="277">
        <f t="shared" si="4"/>
        <v>5.076142131979695E-3</v>
      </c>
      <c r="M22" s="277">
        <f t="shared" si="4"/>
        <v>5.076142131979695E-3</v>
      </c>
      <c r="N22" s="277">
        <f t="shared" si="4"/>
        <v>5.076142131979695E-3</v>
      </c>
      <c r="O22" s="277">
        <f t="shared" si="4"/>
        <v>5.076142131979695E-3</v>
      </c>
      <c r="P22" s="277">
        <f t="shared" si="4"/>
        <v>5.076142131979695E-3</v>
      </c>
      <c r="Q22" s="277">
        <f t="shared" si="4"/>
        <v>5.076142131979695E-3</v>
      </c>
      <c r="R22" s="277">
        <f t="shared" si="4"/>
        <v>5.076142131979695E-3</v>
      </c>
      <c r="S22" s="277">
        <f t="shared" si="4"/>
        <v>5.076142131979695E-3</v>
      </c>
      <c r="T22" s="277">
        <f t="shared" si="4"/>
        <v>5.076142131979695E-3</v>
      </c>
      <c r="U22" s="277">
        <f t="shared" si="11"/>
        <v>5.076142131979695E-3</v>
      </c>
      <c r="V22" s="277">
        <f t="shared" si="11"/>
        <v>5.076142131979695E-3</v>
      </c>
      <c r="W22" s="277">
        <f t="shared" si="11"/>
        <v>5.076142131979695E-3</v>
      </c>
      <c r="X22" s="277">
        <f t="shared" si="11"/>
        <v>5.076142131979695E-3</v>
      </c>
      <c r="Y22" s="277">
        <f t="shared" si="11"/>
        <v>5.076142131979695E-3</v>
      </c>
      <c r="Z22" s="277">
        <f t="shared" si="11"/>
        <v>5.076142131979695E-3</v>
      </c>
      <c r="AA22" s="277">
        <f t="shared" si="11"/>
        <v>5.076142131979695E-3</v>
      </c>
      <c r="AB22" s="277">
        <f t="shared" si="11"/>
        <v>5.076142131979695E-3</v>
      </c>
      <c r="AC22" s="277">
        <f t="shared" si="11"/>
        <v>5.076142131979695E-3</v>
      </c>
      <c r="AD22" s="277">
        <f t="shared" si="11"/>
        <v>5.076142131979695E-3</v>
      </c>
      <c r="AE22" s="277">
        <f t="shared" si="11"/>
        <v>5.076142131979695E-3</v>
      </c>
      <c r="AF22" s="277">
        <f t="shared" si="11"/>
        <v>5.076142131979695E-3</v>
      </c>
      <c r="AG22" s="277">
        <f t="shared" si="11"/>
        <v>5.076142131979695E-3</v>
      </c>
      <c r="AH22" s="277">
        <f t="shared" si="11"/>
        <v>5.076142131979695E-3</v>
      </c>
      <c r="AI22" s="277">
        <f t="shared" si="11"/>
        <v>5.076142131979695E-3</v>
      </c>
      <c r="AJ22" s="277">
        <f t="shared" si="11"/>
        <v>5.076142131979695E-3</v>
      </c>
      <c r="AK22" s="277">
        <f t="shared" si="12"/>
        <v>5.076142131979695E-3</v>
      </c>
      <c r="AL22" s="277">
        <f t="shared" si="12"/>
        <v>5.076142131979695E-3</v>
      </c>
      <c r="AM22" s="277">
        <f t="shared" si="12"/>
        <v>5.076142131979695E-3</v>
      </c>
      <c r="AN22" s="277">
        <f t="shared" si="12"/>
        <v>5.076142131979695E-3</v>
      </c>
      <c r="AO22" s="277">
        <f t="shared" si="12"/>
        <v>5.076142131979695E-3</v>
      </c>
      <c r="AP22" s="277">
        <f t="shared" si="12"/>
        <v>5.076142131979695E-3</v>
      </c>
      <c r="AQ22" s="277">
        <f t="shared" si="12"/>
        <v>5.076142131979695E-3</v>
      </c>
      <c r="AR22" s="277">
        <f t="shared" si="12"/>
        <v>5.076142131979695E-3</v>
      </c>
      <c r="AS22" s="277">
        <f t="shared" si="12"/>
        <v>5.076142131979695E-3</v>
      </c>
      <c r="AT22" s="277">
        <f t="shared" si="12"/>
        <v>5.076142131979695E-3</v>
      </c>
      <c r="AU22" s="277">
        <f t="shared" si="12"/>
        <v>5.076142131979695E-3</v>
      </c>
      <c r="AV22" s="277">
        <f t="shared" si="12"/>
        <v>5.076142131979695E-3</v>
      </c>
      <c r="AW22" s="277">
        <f t="shared" si="12"/>
        <v>5.076142131979695E-3</v>
      </c>
      <c r="AX22" s="277">
        <f t="shared" si="12"/>
        <v>5.076142131979695E-3</v>
      </c>
      <c r="AY22" s="277">
        <f t="shared" si="12"/>
        <v>5.076142131979695E-3</v>
      </c>
      <c r="AZ22" s="277">
        <f t="shared" si="12"/>
        <v>5.076142131979695E-3</v>
      </c>
      <c r="BA22" s="277">
        <f t="shared" si="13"/>
        <v>5.076142131979695E-3</v>
      </c>
      <c r="BB22" s="277">
        <f t="shared" si="13"/>
        <v>5.076142131979695E-3</v>
      </c>
      <c r="BC22" s="277">
        <f t="shared" si="13"/>
        <v>5.076142131979695E-3</v>
      </c>
      <c r="BD22" s="277">
        <f t="shared" si="13"/>
        <v>5.076142131979695E-3</v>
      </c>
      <c r="BE22" s="277">
        <f t="shared" si="13"/>
        <v>5.076142131979695E-3</v>
      </c>
      <c r="BF22" s="277">
        <f t="shared" si="13"/>
        <v>5.076142131979695E-3</v>
      </c>
      <c r="BG22" s="277">
        <f t="shared" si="13"/>
        <v>5.076142131979695E-3</v>
      </c>
      <c r="BH22" s="277">
        <f t="shared" si="13"/>
        <v>5.076142131979695E-3</v>
      </c>
      <c r="BI22" s="277">
        <f t="shared" si="13"/>
        <v>5.076142131979695E-3</v>
      </c>
      <c r="BJ22" s="277">
        <f t="shared" si="13"/>
        <v>5.076142131979695E-3</v>
      </c>
      <c r="BK22" s="277">
        <f t="shared" si="13"/>
        <v>5.076142131979695E-3</v>
      </c>
      <c r="BL22" s="277">
        <f t="shared" si="13"/>
        <v>5.076142131979695E-3</v>
      </c>
      <c r="BM22" s="277">
        <f t="shared" si="13"/>
        <v>5.076142131979695E-3</v>
      </c>
      <c r="BN22" s="277">
        <f t="shared" si="13"/>
        <v>5.076142131979695E-3</v>
      </c>
      <c r="BO22" s="277">
        <f t="shared" si="13"/>
        <v>5.076142131979695E-3</v>
      </c>
      <c r="BP22" s="277">
        <f t="shared" si="13"/>
        <v>5.076142131979695E-3</v>
      </c>
      <c r="BQ22" s="277">
        <f t="shared" si="8"/>
        <v>5.076142131979695E-3</v>
      </c>
      <c r="BR22" s="277">
        <f t="shared" si="8"/>
        <v>5.076142131979695E-3</v>
      </c>
      <c r="BS22" s="277">
        <f t="shared" si="8"/>
        <v>5.076142131979695E-3</v>
      </c>
      <c r="BT22" s="277">
        <f t="shared" si="8"/>
        <v>5.076142131979695E-3</v>
      </c>
      <c r="BU22" s="277">
        <f t="shared" si="8"/>
        <v>5.076142131979695E-3</v>
      </c>
      <c r="BV22" s="277">
        <f t="shared" si="8"/>
        <v>5.076142131979695E-3</v>
      </c>
      <c r="BW22" s="277">
        <f t="shared" si="8"/>
        <v>5.076142131979695E-3</v>
      </c>
      <c r="BX22" s="277">
        <f t="shared" si="8"/>
        <v>5.076142131979695E-3</v>
      </c>
      <c r="BY22" s="277">
        <f t="shared" si="8"/>
        <v>5.076142131979695E-3</v>
      </c>
      <c r="BZ22" s="277">
        <f t="shared" si="8"/>
        <v>5.076142131979695E-3</v>
      </c>
      <c r="CA22" s="277">
        <f t="shared" si="8"/>
        <v>5.076142131979695E-3</v>
      </c>
      <c r="CB22" s="277">
        <f t="shared" si="8"/>
        <v>5.076142131979695E-3</v>
      </c>
      <c r="CC22" s="277">
        <f t="shared" si="8"/>
        <v>5.076142131979695E-3</v>
      </c>
      <c r="CD22" s="277">
        <f t="shared" si="8"/>
        <v>5.076142131979695E-3</v>
      </c>
      <c r="CE22" s="277">
        <f t="shared" si="8"/>
        <v>5.076142131979695E-3</v>
      </c>
      <c r="CF22" s="277">
        <f t="shared" si="14"/>
        <v>5.076142131979695E-3</v>
      </c>
      <c r="CG22" s="277">
        <f t="shared" si="14"/>
        <v>5.076142131979695E-3</v>
      </c>
      <c r="CH22" s="277">
        <f t="shared" si="14"/>
        <v>5.076142131979695E-3</v>
      </c>
      <c r="CI22" s="277">
        <f t="shared" si="14"/>
        <v>5.076142131979695E-3</v>
      </c>
      <c r="CJ22" s="277">
        <f t="shared" si="14"/>
        <v>5.076142131979695E-3</v>
      </c>
      <c r="CK22" s="277">
        <f t="shared" si="14"/>
        <v>5.076142131979695E-3</v>
      </c>
      <c r="CL22" s="277">
        <f t="shared" si="14"/>
        <v>5.076142131979695E-3</v>
      </c>
      <c r="CM22" s="277">
        <f t="shared" si="14"/>
        <v>5.076142131979695E-3</v>
      </c>
      <c r="CN22" s="277">
        <f t="shared" si="14"/>
        <v>5.076142131979695E-3</v>
      </c>
      <c r="CO22" s="277">
        <f t="shared" si="14"/>
        <v>5.076142131979695E-3</v>
      </c>
      <c r="CP22" s="277">
        <f t="shared" si="14"/>
        <v>5.076142131979695E-3</v>
      </c>
      <c r="CQ22" s="277">
        <f t="shared" si="14"/>
        <v>5.076142131979695E-3</v>
      </c>
      <c r="CR22" s="277">
        <f t="shared" si="14"/>
        <v>5.076142131979695E-3</v>
      </c>
      <c r="CS22" s="277">
        <f t="shared" si="14"/>
        <v>5.076142131979695E-3</v>
      </c>
      <c r="CT22" s="277">
        <f t="shared" si="14"/>
        <v>5.076142131979695E-3</v>
      </c>
      <c r="CU22" s="277">
        <f t="shared" si="14"/>
        <v>5.076142131979695E-3</v>
      </c>
      <c r="CV22" s="277">
        <f t="shared" si="15"/>
        <v>5.076142131979695E-3</v>
      </c>
      <c r="CW22" s="277">
        <f t="shared" si="15"/>
        <v>5.076142131979695E-3</v>
      </c>
      <c r="CX22" s="277">
        <f t="shared" si="15"/>
        <v>5.076142131979695E-3</v>
      </c>
      <c r="CY22" s="277">
        <f t="shared" si="15"/>
        <v>5.076142131979695E-3</v>
      </c>
      <c r="CZ22" s="277">
        <f t="shared" si="15"/>
        <v>5.076142131979695E-3</v>
      </c>
      <c r="DA22" s="277">
        <f t="shared" si="15"/>
        <v>5.076142131979695E-3</v>
      </c>
      <c r="DB22" s="277">
        <f t="shared" si="15"/>
        <v>5.076142131979695E-3</v>
      </c>
      <c r="DC22" s="277">
        <f t="shared" si="15"/>
        <v>5.076142131979695E-3</v>
      </c>
      <c r="DD22" s="277">
        <f t="shared" si="15"/>
        <v>5.076142131979695E-3</v>
      </c>
      <c r="DE22" s="277">
        <f t="shared" si="15"/>
        <v>5.076142131979695E-3</v>
      </c>
      <c r="DF22" s="277">
        <f t="shared" si="15"/>
        <v>5.076142131979695E-3</v>
      </c>
      <c r="DG22" s="277">
        <f t="shared" si="15"/>
        <v>5.076142131979695E-3</v>
      </c>
      <c r="DH22" s="277">
        <f t="shared" si="15"/>
        <v>5.076142131979695E-3</v>
      </c>
      <c r="DI22" s="277">
        <f t="shared" si="15"/>
        <v>5.076142131979695E-3</v>
      </c>
      <c r="DJ22" s="277">
        <f t="shared" si="15"/>
        <v>5.076142131979695E-3</v>
      </c>
      <c r="DK22" s="277">
        <f t="shared" si="15"/>
        <v>5.076142131979695E-3</v>
      </c>
      <c r="DL22" s="277">
        <f t="shared" si="16"/>
        <v>5.076142131979695E-3</v>
      </c>
      <c r="DM22" s="277">
        <f t="shared" si="16"/>
        <v>5.076142131979695E-3</v>
      </c>
      <c r="DN22" s="277">
        <f t="shared" si="16"/>
        <v>5.076142131979695E-3</v>
      </c>
      <c r="DO22" s="277">
        <f t="shared" si="16"/>
        <v>5.076142131979695E-3</v>
      </c>
      <c r="DP22" s="277">
        <f t="shared" si="16"/>
        <v>5.076142131979695E-3</v>
      </c>
      <c r="DQ22" s="277">
        <f t="shared" si="16"/>
        <v>5.076142131979695E-3</v>
      </c>
      <c r="DR22" s="277">
        <f t="shared" si="16"/>
        <v>5.076142131979695E-3</v>
      </c>
      <c r="DS22" s="277">
        <f t="shared" si="16"/>
        <v>5.076142131979695E-3</v>
      </c>
      <c r="DT22" s="277">
        <f t="shared" si="16"/>
        <v>5.076142131979695E-3</v>
      </c>
      <c r="DU22" s="277">
        <f t="shared" si="16"/>
        <v>5.076142131979695E-3</v>
      </c>
      <c r="DV22" s="277">
        <f t="shared" si="16"/>
        <v>5.076142131979695E-3</v>
      </c>
      <c r="DW22" s="277">
        <f t="shared" si="16"/>
        <v>5.076142131979695E-3</v>
      </c>
      <c r="DX22" s="277">
        <f t="shared" si="16"/>
        <v>5.076142131979695E-3</v>
      </c>
      <c r="DY22" s="277">
        <f t="shared" si="16"/>
        <v>5.076142131979695E-3</v>
      </c>
      <c r="DZ22" s="277">
        <f t="shared" si="16"/>
        <v>5.076142131979695E-3</v>
      </c>
      <c r="EA22" s="277">
        <f t="shared" si="16"/>
        <v>5.076142131979695E-3</v>
      </c>
      <c r="EB22" s="277">
        <f t="shared" si="9"/>
        <v>5.076142131979695E-3</v>
      </c>
      <c r="EC22" s="277">
        <f t="shared" si="9"/>
        <v>5.076142131979695E-3</v>
      </c>
      <c r="ED22" s="277">
        <f t="shared" si="9"/>
        <v>5.076142131979695E-3</v>
      </c>
      <c r="EE22" s="277">
        <f t="shared" si="9"/>
        <v>5.076142131979695E-3</v>
      </c>
      <c r="EF22" s="277">
        <f t="shared" si="9"/>
        <v>5.076142131979695E-3</v>
      </c>
      <c r="EG22" s="277">
        <f t="shared" si="9"/>
        <v>5.076142131979695E-3</v>
      </c>
      <c r="EH22" s="277">
        <f t="shared" si="9"/>
        <v>5.076142131979695E-3</v>
      </c>
      <c r="EI22" s="277">
        <f t="shared" si="9"/>
        <v>5.076142131979695E-3</v>
      </c>
      <c r="EJ22" s="277">
        <f t="shared" si="9"/>
        <v>5.076142131979695E-3</v>
      </c>
      <c r="EK22" s="277">
        <f t="shared" si="9"/>
        <v>5.076142131979695E-3</v>
      </c>
      <c r="EL22" s="277">
        <f t="shared" si="9"/>
        <v>5.076142131979695E-3</v>
      </c>
      <c r="EM22" s="277">
        <f t="shared" si="9"/>
        <v>5.076142131979695E-3</v>
      </c>
      <c r="EN22" s="277">
        <f t="shared" si="9"/>
        <v>5.076142131979695E-3</v>
      </c>
      <c r="EO22" s="277">
        <f t="shared" si="9"/>
        <v>5.076142131979695E-3</v>
      </c>
      <c r="EP22" s="277">
        <f t="shared" si="9"/>
        <v>5.076142131979695E-3</v>
      </c>
      <c r="EQ22" s="277">
        <f t="shared" si="9"/>
        <v>5.076142131979695E-3</v>
      </c>
      <c r="ER22" s="277">
        <f t="shared" si="17"/>
        <v>5.076142131979695E-3</v>
      </c>
      <c r="ES22" s="277">
        <f t="shared" si="17"/>
        <v>5.076142131979695E-3</v>
      </c>
      <c r="ET22" s="277">
        <f t="shared" si="17"/>
        <v>5.076142131979695E-3</v>
      </c>
      <c r="EU22" s="277">
        <f t="shared" si="17"/>
        <v>5.076142131979695E-3</v>
      </c>
      <c r="EV22" s="277">
        <f t="shared" si="17"/>
        <v>5.076142131979695E-3</v>
      </c>
      <c r="EW22" s="277">
        <f t="shared" si="17"/>
        <v>5.076142131979695E-3</v>
      </c>
      <c r="EX22" s="277">
        <f t="shared" si="17"/>
        <v>5.076142131979695E-3</v>
      </c>
      <c r="EY22" s="277">
        <f t="shared" si="17"/>
        <v>5.076142131979695E-3</v>
      </c>
      <c r="EZ22" s="277">
        <f t="shared" si="17"/>
        <v>5.076142131979695E-3</v>
      </c>
      <c r="FA22" s="277">
        <f t="shared" si="17"/>
        <v>5.076142131979695E-3</v>
      </c>
      <c r="FB22" s="277">
        <f t="shared" si="17"/>
        <v>5.076142131979695E-3</v>
      </c>
      <c r="FC22" s="277">
        <f t="shared" si="17"/>
        <v>5.076142131979695E-3</v>
      </c>
      <c r="FD22" s="277">
        <f t="shared" si="17"/>
        <v>5.076142131979695E-3</v>
      </c>
      <c r="FE22" s="277">
        <f t="shared" si="17"/>
        <v>5.076142131979695E-3</v>
      </c>
      <c r="FF22" s="277">
        <f t="shared" si="17"/>
        <v>5.076142131979695E-3</v>
      </c>
      <c r="FG22" s="277">
        <f t="shared" si="17"/>
        <v>5.076142131979695E-3</v>
      </c>
      <c r="FH22" s="277">
        <f t="shared" si="18"/>
        <v>5.076142131979695E-3</v>
      </c>
      <c r="FI22" s="277">
        <f t="shared" si="18"/>
        <v>5.076142131979695E-3</v>
      </c>
      <c r="FJ22" s="277">
        <f t="shared" si="18"/>
        <v>5.076142131979695E-3</v>
      </c>
      <c r="FK22" s="277">
        <f t="shared" si="18"/>
        <v>5.076142131979695E-3</v>
      </c>
      <c r="FL22" s="277">
        <f t="shared" si="18"/>
        <v>5.076142131979695E-3</v>
      </c>
      <c r="FM22" s="277">
        <f t="shared" si="18"/>
        <v>5.076142131979695E-3</v>
      </c>
      <c r="FN22" s="277">
        <f t="shared" si="18"/>
        <v>5.076142131979695E-3</v>
      </c>
      <c r="FO22" s="277">
        <f t="shared" si="18"/>
        <v>5.076142131979695E-3</v>
      </c>
      <c r="FP22" s="277">
        <f t="shared" si="18"/>
        <v>5.076142131979695E-3</v>
      </c>
      <c r="FQ22" s="277">
        <f t="shared" si="18"/>
        <v>5.076142131979695E-3</v>
      </c>
      <c r="FR22" s="277">
        <f t="shared" si="18"/>
        <v>5.076142131979695E-3</v>
      </c>
      <c r="FS22" s="277">
        <f t="shared" si="18"/>
        <v>5.076142131979695E-3</v>
      </c>
      <c r="FT22" s="277">
        <f t="shared" si="18"/>
        <v>5.076142131979695E-3</v>
      </c>
      <c r="FU22" s="277">
        <f t="shared" si="18"/>
        <v>5.076142131979695E-3</v>
      </c>
      <c r="FV22" s="277">
        <f t="shared" si="18"/>
        <v>5.076142131979695E-3</v>
      </c>
      <c r="FW22" s="277">
        <f t="shared" si="18"/>
        <v>5.076142131979695E-3</v>
      </c>
      <c r="FX22" s="277">
        <f t="shared" si="19"/>
        <v>5.076142131979695E-3</v>
      </c>
      <c r="FY22" s="277">
        <f t="shared" si="19"/>
        <v>5.076142131979695E-3</v>
      </c>
      <c r="FZ22" s="277">
        <f t="shared" si="19"/>
        <v>5.076142131979695E-3</v>
      </c>
      <c r="GA22" s="277">
        <f t="shared" si="19"/>
        <v>5.076142131979695E-3</v>
      </c>
      <c r="GB22" s="277">
        <f t="shared" si="19"/>
        <v>5.076142131979695E-3</v>
      </c>
      <c r="GC22" s="277">
        <f t="shared" si="19"/>
        <v>5.076142131979695E-3</v>
      </c>
      <c r="GD22" s="277">
        <f t="shared" si="19"/>
        <v>5.076142131979695E-3</v>
      </c>
      <c r="GE22" s="277">
        <f t="shared" si="19"/>
        <v>5.076142131979695E-3</v>
      </c>
      <c r="GF22" s="277">
        <f t="shared" si="19"/>
        <v>5.076142131979695E-3</v>
      </c>
      <c r="GG22" s="277">
        <f t="shared" si="19"/>
        <v>5.076142131979695E-3</v>
      </c>
      <c r="GH22" s="277">
        <f t="shared" si="19"/>
        <v>5.076142131979695E-3</v>
      </c>
      <c r="GI22" s="277">
        <f t="shared" si="19"/>
        <v>5.076142131979695E-3</v>
      </c>
      <c r="GJ22" s="277">
        <f t="shared" si="19"/>
        <v>5.076142131979695E-3</v>
      </c>
      <c r="GK22" s="277">
        <f t="shared" si="19"/>
        <v>5.076142131979695E-3</v>
      </c>
      <c r="GL22" s="277">
        <f t="shared" si="19"/>
        <v>5.076142131979695E-3</v>
      </c>
      <c r="GM22" s="277">
        <f t="shared" si="19"/>
        <v>5.076142131979695E-3</v>
      </c>
      <c r="GN22" s="277">
        <f t="shared" si="10"/>
        <v>5.076142131979695E-3</v>
      </c>
      <c r="GO22" s="277">
        <f t="shared" si="10"/>
        <v>5.076142131979695E-3</v>
      </c>
      <c r="GP22" s="277">
        <f t="shared" si="10"/>
        <v>5.076142131979695E-3</v>
      </c>
      <c r="GQ22" s="277">
        <f t="shared" si="10"/>
        <v>5.076142131979695E-3</v>
      </c>
      <c r="GR22" s="277">
        <f t="shared" si="10"/>
        <v>5.076142131979695E-3</v>
      </c>
      <c r="GS22" s="277">
        <f t="shared" si="10"/>
        <v>5.076142131979695E-3</v>
      </c>
    </row>
    <row r="23" spans="1:201" x14ac:dyDescent="0.35">
      <c r="A23" s="33" t="str">
        <f>'[2]Input LH Schedule'!A23&amp;" "&amp;'[2]Input LH Schedule'!E23</f>
        <v xml:space="preserve"> </v>
      </c>
      <c r="B23" s="33" t="str">
        <f>'[2]Input LH Schedule'!Z23&amp;" "&amp;'[2]Input LH Schedule'!AD23</f>
        <v xml:space="preserve"> </v>
      </c>
      <c r="C23" s="33" t="str">
        <f t="array" ref="C23">IFERROR(INDEX($B$4:$B$226, MATCH(0,INDEX(COUNTIF($C$3:C22, $B$4:$B$226)+(COUNTIF($B$4:$B$226, $B$4:$B$226)&lt;&gt;1),0,0), 0)), "")</f>
        <v/>
      </c>
      <c r="D23" s="276" t="s">
        <v>327</v>
      </c>
      <c r="E23" s="277">
        <f t="shared" si="4"/>
        <v>5.076142131979695E-3</v>
      </c>
      <c r="F23" s="277">
        <f t="shared" si="4"/>
        <v>5.076142131979695E-3</v>
      </c>
      <c r="G23" s="277">
        <f t="shared" si="4"/>
        <v>5.076142131979695E-3</v>
      </c>
      <c r="H23" s="277">
        <f t="shared" si="4"/>
        <v>5.076142131979695E-3</v>
      </c>
      <c r="I23" s="277">
        <f t="shared" si="4"/>
        <v>5.076142131979695E-3</v>
      </c>
      <c r="J23" s="277">
        <f t="shared" si="4"/>
        <v>5.076142131979695E-3</v>
      </c>
      <c r="K23" s="277">
        <f t="shared" si="4"/>
        <v>5.076142131979695E-3</v>
      </c>
      <c r="L23" s="277">
        <f t="shared" si="4"/>
        <v>5.076142131979695E-3</v>
      </c>
      <c r="M23" s="277">
        <f t="shared" si="4"/>
        <v>5.076142131979695E-3</v>
      </c>
      <c r="N23" s="277">
        <f t="shared" si="4"/>
        <v>5.076142131979695E-3</v>
      </c>
      <c r="O23" s="277">
        <f t="shared" si="4"/>
        <v>5.076142131979695E-3</v>
      </c>
      <c r="P23" s="277">
        <f t="shared" si="4"/>
        <v>5.076142131979695E-3</v>
      </c>
      <c r="Q23" s="277">
        <f t="shared" si="4"/>
        <v>5.076142131979695E-3</v>
      </c>
      <c r="R23" s="277">
        <f t="shared" si="4"/>
        <v>5.076142131979695E-3</v>
      </c>
      <c r="S23" s="277">
        <f t="shared" si="4"/>
        <v>5.076142131979695E-3</v>
      </c>
      <c r="T23" s="277">
        <f t="shared" si="4"/>
        <v>5.076142131979695E-3</v>
      </c>
      <c r="U23" s="277">
        <f t="shared" si="11"/>
        <v>5.076142131979695E-3</v>
      </c>
      <c r="V23" s="277">
        <f t="shared" si="11"/>
        <v>5.076142131979695E-3</v>
      </c>
      <c r="W23" s="277">
        <f t="shared" si="11"/>
        <v>5.076142131979695E-3</v>
      </c>
      <c r="X23" s="277">
        <f t="shared" si="11"/>
        <v>5.076142131979695E-3</v>
      </c>
      <c r="Y23" s="277">
        <f t="shared" si="11"/>
        <v>5.076142131979695E-3</v>
      </c>
      <c r="Z23" s="277">
        <f t="shared" si="11"/>
        <v>5.076142131979695E-3</v>
      </c>
      <c r="AA23" s="277">
        <f t="shared" si="11"/>
        <v>5.076142131979695E-3</v>
      </c>
      <c r="AB23" s="277">
        <f t="shared" si="11"/>
        <v>5.076142131979695E-3</v>
      </c>
      <c r="AC23" s="277">
        <f t="shared" si="11"/>
        <v>5.076142131979695E-3</v>
      </c>
      <c r="AD23" s="277">
        <f t="shared" si="11"/>
        <v>5.076142131979695E-3</v>
      </c>
      <c r="AE23" s="277">
        <f t="shared" si="11"/>
        <v>5.076142131979695E-3</v>
      </c>
      <c r="AF23" s="277">
        <f t="shared" si="11"/>
        <v>5.076142131979695E-3</v>
      </c>
      <c r="AG23" s="277">
        <f t="shared" si="11"/>
        <v>5.076142131979695E-3</v>
      </c>
      <c r="AH23" s="277">
        <f t="shared" si="11"/>
        <v>5.076142131979695E-3</v>
      </c>
      <c r="AI23" s="277">
        <f t="shared" si="11"/>
        <v>5.076142131979695E-3</v>
      </c>
      <c r="AJ23" s="277">
        <f t="shared" si="11"/>
        <v>5.076142131979695E-3</v>
      </c>
      <c r="AK23" s="277">
        <f t="shared" si="12"/>
        <v>5.076142131979695E-3</v>
      </c>
      <c r="AL23" s="277">
        <f t="shared" si="12"/>
        <v>5.076142131979695E-3</v>
      </c>
      <c r="AM23" s="277">
        <f t="shared" si="12"/>
        <v>5.076142131979695E-3</v>
      </c>
      <c r="AN23" s="277">
        <f t="shared" si="12"/>
        <v>5.076142131979695E-3</v>
      </c>
      <c r="AO23" s="277">
        <f t="shared" si="12"/>
        <v>5.076142131979695E-3</v>
      </c>
      <c r="AP23" s="277">
        <f t="shared" si="12"/>
        <v>5.076142131979695E-3</v>
      </c>
      <c r="AQ23" s="277">
        <f t="shared" si="12"/>
        <v>5.076142131979695E-3</v>
      </c>
      <c r="AR23" s="277">
        <f t="shared" si="12"/>
        <v>5.076142131979695E-3</v>
      </c>
      <c r="AS23" s="277">
        <f t="shared" si="12"/>
        <v>5.076142131979695E-3</v>
      </c>
      <c r="AT23" s="277">
        <f t="shared" si="12"/>
        <v>5.076142131979695E-3</v>
      </c>
      <c r="AU23" s="277">
        <f t="shared" si="12"/>
        <v>5.076142131979695E-3</v>
      </c>
      <c r="AV23" s="277">
        <f t="shared" si="12"/>
        <v>5.076142131979695E-3</v>
      </c>
      <c r="AW23" s="277">
        <f t="shared" si="12"/>
        <v>5.076142131979695E-3</v>
      </c>
      <c r="AX23" s="277">
        <f t="shared" si="12"/>
        <v>5.076142131979695E-3</v>
      </c>
      <c r="AY23" s="277">
        <f t="shared" si="12"/>
        <v>5.076142131979695E-3</v>
      </c>
      <c r="AZ23" s="277">
        <f t="shared" si="12"/>
        <v>5.076142131979695E-3</v>
      </c>
      <c r="BA23" s="277">
        <f t="shared" si="13"/>
        <v>5.076142131979695E-3</v>
      </c>
      <c r="BB23" s="277">
        <f t="shared" si="13"/>
        <v>5.076142131979695E-3</v>
      </c>
      <c r="BC23" s="277">
        <f t="shared" si="13"/>
        <v>5.076142131979695E-3</v>
      </c>
      <c r="BD23" s="277">
        <f t="shared" si="13"/>
        <v>5.076142131979695E-3</v>
      </c>
      <c r="BE23" s="277">
        <f t="shared" si="13"/>
        <v>5.076142131979695E-3</v>
      </c>
      <c r="BF23" s="277">
        <f t="shared" si="13"/>
        <v>5.076142131979695E-3</v>
      </c>
      <c r="BG23" s="277">
        <f t="shared" si="13"/>
        <v>5.076142131979695E-3</v>
      </c>
      <c r="BH23" s="277">
        <f t="shared" si="13"/>
        <v>5.076142131979695E-3</v>
      </c>
      <c r="BI23" s="277">
        <f t="shared" si="13"/>
        <v>5.076142131979695E-3</v>
      </c>
      <c r="BJ23" s="277">
        <f t="shared" si="13"/>
        <v>5.076142131979695E-3</v>
      </c>
      <c r="BK23" s="277">
        <f t="shared" si="13"/>
        <v>5.076142131979695E-3</v>
      </c>
      <c r="BL23" s="277">
        <f t="shared" si="13"/>
        <v>5.076142131979695E-3</v>
      </c>
      <c r="BM23" s="277">
        <f t="shared" si="13"/>
        <v>5.076142131979695E-3</v>
      </c>
      <c r="BN23" s="277">
        <f t="shared" si="13"/>
        <v>5.076142131979695E-3</v>
      </c>
      <c r="BO23" s="277">
        <f t="shared" si="13"/>
        <v>5.076142131979695E-3</v>
      </c>
      <c r="BP23" s="277">
        <f t="shared" si="13"/>
        <v>5.076142131979695E-3</v>
      </c>
      <c r="BQ23" s="277">
        <f t="shared" si="8"/>
        <v>5.076142131979695E-3</v>
      </c>
      <c r="BR23" s="277">
        <f t="shared" si="8"/>
        <v>5.076142131979695E-3</v>
      </c>
      <c r="BS23" s="277">
        <f t="shared" si="8"/>
        <v>5.076142131979695E-3</v>
      </c>
      <c r="BT23" s="277">
        <f t="shared" si="8"/>
        <v>5.076142131979695E-3</v>
      </c>
      <c r="BU23" s="277">
        <f t="shared" si="8"/>
        <v>5.076142131979695E-3</v>
      </c>
      <c r="BV23" s="277">
        <f t="shared" si="8"/>
        <v>5.076142131979695E-3</v>
      </c>
      <c r="BW23" s="277">
        <f t="shared" si="8"/>
        <v>5.076142131979695E-3</v>
      </c>
      <c r="BX23" s="277">
        <f t="shared" si="8"/>
        <v>5.076142131979695E-3</v>
      </c>
      <c r="BY23" s="277">
        <f t="shared" si="8"/>
        <v>5.076142131979695E-3</v>
      </c>
      <c r="BZ23" s="277">
        <f t="shared" si="8"/>
        <v>5.076142131979695E-3</v>
      </c>
      <c r="CA23" s="277">
        <f t="shared" si="8"/>
        <v>5.076142131979695E-3</v>
      </c>
      <c r="CB23" s="277">
        <f t="shared" si="8"/>
        <v>5.076142131979695E-3</v>
      </c>
      <c r="CC23" s="277">
        <f t="shared" si="8"/>
        <v>5.076142131979695E-3</v>
      </c>
      <c r="CD23" s="277">
        <f t="shared" si="8"/>
        <v>5.076142131979695E-3</v>
      </c>
      <c r="CE23" s="277">
        <f t="shared" si="8"/>
        <v>5.076142131979695E-3</v>
      </c>
      <c r="CF23" s="277">
        <f t="shared" si="14"/>
        <v>5.076142131979695E-3</v>
      </c>
      <c r="CG23" s="277">
        <f t="shared" si="14"/>
        <v>5.076142131979695E-3</v>
      </c>
      <c r="CH23" s="277">
        <f t="shared" si="14"/>
        <v>5.076142131979695E-3</v>
      </c>
      <c r="CI23" s="277">
        <f t="shared" si="14"/>
        <v>5.076142131979695E-3</v>
      </c>
      <c r="CJ23" s="277">
        <f t="shared" si="14"/>
        <v>5.076142131979695E-3</v>
      </c>
      <c r="CK23" s="277">
        <f t="shared" si="14"/>
        <v>5.076142131979695E-3</v>
      </c>
      <c r="CL23" s="277">
        <f t="shared" si="14"/>
        <v>5.076142131979695E-3</v>
      </c>
      <c r="CM23" s="277">
        <f t="shared" si="14"/>
        <v>5.076142131979695E-3</v>
      </c>
      <c r="CN23" s="277">
        <f t="shared" si="14"/>
        <v>5.076142131979695E-3</v>
      </c>
      <c r="CO23" s="277">
        <f t="shared" si="14"/>
        <v>5.076142131979695E-3</v>
      </c>
      <c r="CP23" s="277">
        <f t="shared" si="14"/>
        <v>5.076142131979695E-3</v>
      </c>
      <c r="CQ23" s="277">
        <f t="shared" si="14"/>
        <v>5.076142131979695E-3</v>
      </c>
      <c r="CR23" s="277">
        <f t="shared" si="14"/>
        <v>5.076142131979695E-3</v>
      </c>
      <c r="CS23" s="277">
        <f t="shared" si="14"/>
        <v>5.076142131979695E-3</v>
      </c>
      <c r="CT23" s="277">
        <f t="shared" si="14"/>
        <v>5.076142131979695E-3</v>
      </c>
      <c r="CU23" s="277">
        <f t="shared" si="14"/>
        <v>5.076142131979695E-3</v>
      </c>
      <c r="CV23" s="277">
        <f t="shared" si="15"/>
        <v>5.076142131979695E-3</v>
      </c>
      <c r="CW23" s="277">
        <f t="shared" si="15"/>
        <v>5.076142131979695E-3</v>
      </c>
      <c r="CX23" s="277">
        <f t="shared" si="15"/>
        <v>5.076142131979695E-3</v>
      </c>
      <c r="CY23" s="277">
        <f t="shared" si="15"/>
        <v>5.076142131979695E-3</v>
      </c>
      <c r="CZ23" s="277">
        <f t="shared" si="15"/>
        <v>5.076142131979695E-3</v>
      </c>
      <c r="DA23" s="277">
        <f t="shared" si="15"/>
        <v>5.076142131979695E-3</v>
      </c>
      <c r="DB23" s="277">
        <f t="shared" si="15"/>
        <v>5.076142131979695E-3</v>
      </c>
      <c r="DC23" s="277">
        <f t="shared" si="15"/>
        <v>5.076142131979695E-3</v>
      </c>
      <c r="DD23" s="277">
        <f t="shared" si="15"/>
        <v>5.076142131979695E-3</v>
      </c>
      <c r="DE23" s="277">
        <f t="shared" si="15"/>
        <v>5.076142131979695E-3</v>
      </c>
      <c r="DF23" s="277">
        <f t="shared" si="15"/>
        <v>5.076142131979695E-3</v>
      </c>
      <c r="DG23" s="277">
        <f t="shared" si="15"/>
        <v>5.076142131979695E-3</v>
      </c>
      <c r="DH23" s="277">
        <f t="shared" si="15"/>
        <v>5.076142131979695E-3</v>
      </c>
      <c r="DI23" s="277">
        <f t="shared" si="15"/>
        <v>5.076142131979695E-3</v>
      </c>
      <c r="DJ23" s="277">
        <f t="shared" si="15"/>
        <v>5.076142131979695E-3</v>
      </c>
      <c r="DK23" s="277">
        <f t="shared" si="15"/>
        <v>5.076142131979695E-3</v>
      </c>
      <c r="DL23" s="277">
        <f t="shared" si="16"/>
        <v>5.076142131979695E-3</v>
      </c>
      <c r="DM23" s="277">
        <f t="shared" si="16"/>
        <v>5.076142131979695E-3</v>
      </c>
      <c r="DN23" s="277">
        <f t="shared" si="16"/>
        <v>5.076142131979695E-3</v>
      </c>
      <c r="DO23" s="277">
        <f t="shared" si="16"/>
        <v>5.076142131979695E-3</v>
      </c>
      <c r="DP23" s="277">
        <f t="shared" si="16"/>
        <v>5.076142131979695E-3</v>
      </c>
      <c r="DQ23" s="277">
        <f t="shared" si="16"/>
        <v>5.076142131979695E-3</v>
      </c>
      <c r="DR23" s="277">
        <f t="shared" si="16"/>
        <v>5.076142131979695E-3</v>
      </c>
      <c r="DS23" s="277">
        <f t="shared" si="16"/>
        <v>5.076142131979695E-3</v>
      </c>
      <c r="DT23" s="277">
        <f t="shared" si="16"/>
        <v>5.076142131979695E-3</v>
      </c>
      <c r="DU23" s="277">
        <f t="shared" si="16"/>
        <v>5.076142131979695E-3</v>
      </c>
      <c r="DV23" s="277">
        <f t="shared" si="16"/>
        <v>5.076142131979695E-3</v>
      </c>
      <c r="DW23" s="277">
        <f t="shared" si="16"/>
        <v>5.076142131979695E-3</v>
      </c>
      <c r="DX23" s="277">
        <f t="shared" si="16"/>
        <v>5.076142131979695E-3</v>
      </c>
      <c r="DY23" s="277">
        <f t="shared" si="16"/>
        <v>5.076142131979695E-3</v>
      </c>
      <c r="DZ23" s="277">
        <f t="shared" si="16"/>
        <v>5.076142131979695E-3</v>
      </c>
      <c r="EA23" s="277">
        <f t="shared" si="16"/>
        <v>5.076142131979695E-3</v>
      </c>
      <c r="EB23" s="277">
        <f t="shared" si="9"/>
        <v>5.076142131979695E-3</v>
      </c>
      <c r="EC23" s="277">
        <f t="shared" si="9"/>
        <v>5.076142131979695E-3</v>
      </c>
      <c r="ED23" s="277">
        <f t="shared" si="9"/>
        <v>5.076142131979695E-3</v>
      </c>
      <c r="EE23" s="277">
        <f t="shared" si="9"/>
        <v>5.076142131979695E-3</v>
      </c>
      <c r="EF23" s="277">
        <f t="shared" si="9"/>
        <v>5.076142131979695E-3</v>
      </c>
      <c r="EG23" s="277">
        <f t="shared" si="9"/>
        <v>5.076142131979695E-3</v>
      </c>
      <c r="EH23" s="277">
        <f t="shared" si="9"/>
        <v>5.076142131979695E-3</v>
      </c>
      <c r="EI23" s="277">
        <f t="shared" si="9"/>
        <v>5.076142131979695E-3</v>
      </c>
      <c r="EJ23" s="277">
        <f t="shared" si="9"/>
        <v>5.076142131979695E-3</v>
      </c>
      <c r="EK23" s="277">
        <f t="shared" si="9"/>
        <v>5.076142131979695E-3</v>
      </c>
      <c r="EL23" s="277">
        <f t="shared" si="9"/>
        <v>5.076142131979695E-3</v>
      </c>
      <c r="EM23" s="277">
        <f t="shared" si="9"/>
        <v>5.076142131979695E-3</v>
      </c>
      <c r="EN23" s="277">
        <f t="shared" si="9"/>
        <v>5.076142131979695E-3</v>
      </c>
      <c r="EO23" s="277">
        <f t="shared" si="9"/>
        <v>5.076142131979695E-3</v>
      </c>
      <c r="EP23" s="277">
        <f t="shared" si="9"/>
        <v>5.076142131979695E-3</v>
      </c>
      <c r="EQ23" s="277">
        <f t="shared" si="9"/>
        <v>5.076142131979695E-3</v>
      </c>
      <c r="ER23" s="277">
        <f t="shared" si="17"/>
        <v>5.076142131979695E-3</v>
      </c>
      <c r="ES23" s="277">
        <f t="shared" si="17"/>
        <v>5.076142131979695E-3</v>
      </c>
      <c r="ET23" s="277">
        <f t="shared" si="17"/>
        <v>5.076142131979695E-3</v>
      </c>
      <c r="EU23" s="277">
        <f t="shared" si="17"/>
        <v>5.076142131979695E-3</v>
      </c>
      <c r="EV23" s="277">
        <f t="shared" si="17"/>
        <v>5.076142131979695E-3</v>
      </c>
      <c r="EW23" s="277">
        <f t="shared" si="17"/>
        <v>5.076142131979695E-3</v>
      </c>
      <c r="EX23" s="277">
        <f t="shared" si="17"/>
        <v>5.076142131979695E-3</v>
      </c>
      <c r="EY23" s="277">
        <f t="shared" si="17"/>
        <v>5.076142131979695E-3</v>
      </c>
      <c r="EZ23" s="277">
        <f t="shared" si="17"/>
        <v>5.076142131979695E-3</v>
      </c>
      <c r="FA23" s="277">
        <f t="shared" si="17"/>
        <v>5.076142131979695E-3</v>
      </c>
      <c r="FB23" s="277">
        <f t="shared" si="17"/>
        <v>5.076142131979695E-3</v>
      </c>
      <c r="FC23" s="277">
        <f t="shared" si="17"/>
        <v>5.076142131979695E-3</v>
      </c>
      <c r="FD23" s="277">
        <f t="shared" si="17"/>
        <v>5.076142131979695E-3</v>
      </c>
      <c r="FE23" s="277">
        <f t="shared" si="17"/>
        <v>5.076142131979695E-3</v>
      </c>
      <c r="FF23" s="277">
        <f t="shared" si="17"/>
        <v>5.076142131979695E-3</v>
      </c>
      <c r="FG23" s="277">
        <f t="shared" si="17"/>
        <v>5.076142131979695E-3</v>
      </c>
      <c r="FH23" s="277">
        <f t="shared" si="18"/>
        <v>5.076142131979695E-3</v>
      </c>
      <c r="FI23" s="277">
        <f t="shared" si="18"/>
        <v>5.076142131979695E-3</v>
      </c>
      <c r="FJ23" s="277">
        <f t="shared" si="18"/>
        <v>5.076142131979695E-3</v>
      </c>
      <c r="FK23" s="277">
        <f t="shared" si="18"/>
        <v>5.076142131979695E-3</v>
      </c>
      <c r="FL23" s="277">
        <f t="shared" si="18"/>
        <v>5.076142131979695E-3</v>
      </c>
      <c r="FM23" s="277">
        <f t="shared" si="18"/>
        <v>5.076142131979695E-3</v>
      </c>
      <c r="FN23" s="277">
        <f t="shared" si="18"/>
        <v>5.076142131979695E-3</v>
      </c>
      <c r="FO23" s="277">
        <f t="shared" si="18"/>
        <v>5.076142131979695E-3</v>
      </c>
      <c r="FP23" s="277">
        <f t="shared" si="18"/>
        <v>5.076142131979695E-3</v>
      </c>
      <c r="FQ23" s="277">
        <f t="shared" si="18"/>
        <v>5.076142131979695E-3</v>
      </c>
      <c r="FR23" s="277">
        <f t="shared" si="18"/>
        <v>5.076142131979695E-3</v>
      </c>
      <c r="FS23" s="277">
        <f t="shared" si="18"/>
        <v>5.076142131979695E-3</v>
      </c>
      <c r="FT23" s="277">
        <f t="shared" si="18"/>
        <v>5.076142131979695E-3</v>
      </c>
      <c r="FU23" s="277">
        <f t="shared" si="18"/>
        <v>5.076142131979695E-3</v>
      </c>
      <c r="FV23" s="277">
        <f t="shared" si="18"/>
        <v>5.076142131979695E-3</v>
      </c>
      <c r="FW23" s="277">
        <f t="shared" si="18"/>
        <v>5.076142131979695E-3</v>
      </c>
      <c r="FX23" s="277">
        <f t="shared" si="19"/>
        <v>5.076142131979695E-3</v>
      </c>
      <c r="FY23" s="277">
        <f t="shared" si="19"/>
        <v>5.076142131979695E-3</v>
      </c>
      <c r="FZ23" s="277">
        <f t="shared" si="19"/>
        <v>5.076142131979695E-3</v>
      </c>
      <c r="GA23" s="277">
        <f t="shared" si="19"/>
        <v>5.076142131979695E-3</v>
      </c>
      <c r="GB23" s="277">
        <f t="shared" si="19"/>
        <v>5.076142131979695E-3</v>
      </c>
      <c r="GC23" s="277">
        <f t="shared" si="19"/>
        <v>5.076142131979695E-3</v>
      </c>
      <c r="GD23" s="277">
        <f t="shared" si="19"/>
        <v>5.076142131979695E-3</v>
      </c>
      <c r="GE23" s="277">
        <f t="shared" si="19"/>
        <v>5.076142131979695E-3</v>
      </c>
      <c r="GF23" s="277">
        <f t="shared" si="19"/>
        <v>5.076142131979695E-3</v>
      </c>
      <c r="GG23" s="277">
        <f t="shared" si="19"/>
        <v>5.076142131979695E-3</v>
      </c>
      <c r="GH23" s="277">
        <f t="shared" si="19"/>
        <v>5.076142131979695E-3</v>
      </c>
      <c r="GI23" s="277">
        <f t="shared" si="19"/>
        <v>5.076142131979695E-3</v>
      </c>
      <c r="GJ23" s="277">
        <f t="shared" si="19"/>
        <v>5.076142131979695E-3</v>
      </c>
      <c r="GK23" s="277">
        <f t="shared" si="19"/>
        <v>5.076142131979695E-3</v>
      </c>
      <c r="GL23" s="277">
        <f t="shared" si="19"/>
        <v>5.076142131979695E-3</v>
      </c>
      <c r="GM23" s="277">
        <f t="shared" si="19"/>
        <v>5.076142131979695E-3</v>
      </c>
      <c r="GN23" s="277">
        <f t="shared" si="10"/>
        <v>5.076142131979695E-3</v>
      </c>
      <c r="GO23" s="277">
        <f t="shared" si="10"/>
        <v>5.076142131979695E-3</v>
      </c>
      <c r="GP23" s="277">
        <f t="shared" si="10"/>
        <v>5.076142131979695E-3</v>
      </c>
      <c r="GQ23" s="277">
        <f t="shared" si="10"/>
        <v>5.076142131979695E-3</v>
      </c>
      <c r="GR23" s="277">
        <f t="shared" si="10"/>
        <v>5.076142131979695E-3</v>
      </c>
      <c r="GS23" s="277">
        <f t="shared" si="10"/>
        <v>5.076142131979695E-3</v>
      </c>
    </row>
    <row r="24" spans="1:201" x14ac:dyDescent="0.35">
      <c r="A24" s="33" t="str">
        <f>'[2]Input LH Schedule'!A24&amp;" "&amp;'[2]Input LH Schedule'!E24</f>
        <v xml:space="preserve"> </v>
      </c>
      <c r="B24" s="33" t="str">
        <f>'[2]Input LH Schedule'!Z24&amp;" "&amp;'[2]Input LH Schedule'!AD24</f>
        <v xml:space="preserve"> </v>
      </c>
      <c r="C24" s="33" t="str">
        <f t="array" ref="C24">IFERROR(INDEX($B$4:$B$226, MATCH(0,INDEX(COUNTIF($C$3:C23, $B$4:$B$226)+(COUNTIF($B$4:$B$226, $B$4:$B$226)&lt;&gt;1),0,0), 0)), "")</f>
        <v/>
      </c>
      <c r="D24" s="276" t="s">
        <v>328</v>
      </c>
      <c r="E24" s="277">
        <f t="shared" si="4"/>
        <v>5.076142131979695E-3</v>
      </c>
      <c r="F24" s="277">
        <f t="shared" si="4"/>
        <v>5.076142131979695E-3</v>
      </c>
      <c r="G24" s="277">
        <f t="shared" si="4"/>
        <v>5.076142131979695E-3</v>
      </c>
      <c r="H24" s="277">
        <f t="shared" si="4"/>
        <v>5.076142131979695E-3</v>
      </c>
      <c r="I24" s="277">
        <f t="shared" si="4"/>
        <v>5.076142131979695E-3</v>
      </c>
      <c r="J24" s="277">
        <f t="shared" si="4"/>
        <v>5.076142131979695E-3</v>
      </c>
      <c r="K24" s="277">
        <f t="shared" si="4"/>
        <v>5.076142131979695E-3</v>
      </c>
      <c r="L24" s="277">
        <f t="shared" si="4"/>
        <v>5.076142131979695E-3</v>
      </c>
      <c r="M24" s="277">
        <f t="shared" si="4"/>
        <v>5.076142131979695E-3</v>
      </c>
      <c r="N24" s="277">
        <f t="shared" si="4"/>
        <v>5.076142131979695E-3</v>
      </c>
      <c r="O24" s="277">
        <f t="shared" si="4"/>
        <v>5.076142131979695E-3</v>
      </c>
      <c r="P24" s="277">
        <f t="shared" si="4"/>
        <v>5.076142131979695E-3</v>
      </c>
      <c r="Q24" s="277">
        <f t="shared" si="4"/>
        <v>5.076142131979695E-3</v>
      </c>
      <c r="R24" s="277">
        <f t="shared" si="4"/>
        <v>5.076142131979695E-3</v>
      </c>
      <c r="S24" s="277">
        <f t="shared" si="4"/>
        <v>5.076142131979695E-3</v>
      </c>
      <c r="T24" s="277">
        <f t="shared" si="4"/>
        <v>5.076142131979695E-3</v>
      </c>
      <c r="U24" s="277">
        <f t="shared" si="11"/>
        <v>5.076142131979695E-3</v>
      </c>
      <c r="V24" s="277">
        <f t="shared" si="11"/>
        <v>5.076142131979695E-3</v>
      </c>
      <c r="W24" s="277">
        <f t="shared" si="11"/>
        <v>5.076142131979695E-3</v>
      </c>
      <c r="X24" s="277">
        <f t="shared" si="11"/>
        <v>5.076142131979695E-3</v>
      </c>
      <c r="Y24" s="277">
        <f t="shared" si="11"/>
        <v>5.076142131979695E-3</v>
      </c>
      <c r="Z24" s="277">
        <f t="shared" si="11"/>
        <v>5.076142131979695E-3</v>
      </c>
      <c r="AA24" s="277">
        <f t="shared" si="11"/>
        <v>5.076142131979695E-3</v>
      </c>
      <c r="AB24" s="277">
        <f t="shared" si="11"/>
        <v>5.076142131979695E-3</v>
      </c>
      <c r="AC24" s="277">
        <f t="shared" si="11"/>
        <v>5.076142131979695E-3</v>
      </c>
      <c r="AD24" s="277">
        <f t="shared" si="11"/>
        <v>5.076142131979695E-3</v>
      </c>
      <c r="AE24" s="277">
        <f t="shared" si="11"/>
        <v>5.076142131979695E-3</v>
      </c>
      <c r="AF24" s="277">
        <f t="shared" si="11"/>
        <v>5.076142131979695E-3</v>
      </c>
      <c r="AG24" s="277">
        <f t="shared" si="11"/>
        <v>5.076142131979695E-3</v>
      </c>
      <c r="AH24" s="277">
        <f t="shared" si="11"/>
        <v>5.076142131979695E-3</v>
      </c>
      <c r="AI24" s="277">
        <f t="shared" si="11"/>
        <v>5.076142131979695E-3</v>
      </c>
      <c r="AJ24" s="277">
        <f t="shared" si="11"/>
        <v>5.076142131979695E-3</v>
      </c>
      <c r="AK24" s="277">
        <f t="shared" si="12"/>
        <v>5.076142131979695E-3</v>
      </c>
      <c r="AL24" s="277">
        <f t="shared" si="12"/>
        <v>5.076142131979695E-3</v>
      </c>
      <c r="AM24" s="277">
        <f t="shared" si="12"/>
        <v>5.076142131979695E-3</v>
      </c>
      <c r="AN24" s="277">
        <f t="shared" si="12"/>
        <v>5.076142131979695E-3</v>
      </c>
      <c r="AO24" s="277">
        <f t="shared" si="12"/>
        <v>5.076142131979695E-3</v>
      </c>
      <c r="AP24" s="277">
        <f t="shared" si="12"/>
        <v>5.076142131979695E-3</v>
      </c>
      <c r="AQ24" s="277">
        <f t="shared" si="12"/>
        <v>5.076142131979695E-3</v>
      </c>
      <c r="AR24" s="277">
        <f t="shared" si="12"/>
        <v>5.076142131979695E-3</v>
      </c>
      <c r="AS24" s="277">
        <f t="shared" si="12"/>
        <v>5.076142131979695E-3</v>
      </c>
      <c r="AT24" s="277">
        <f t="shared" si="12"/>
        <v>5.076142131979695E-3</v>
      </c>
      <c r="AU24" s="277">
        <f t="shared" si="12"/>
        <v>5.076142131979695E-3</v>
      </c>
      <c r="AV24" s="277">
        <f t="shared" si="12"/>
        <v>5.076142131979695E-3</v>
      </c>
      <c r="AW24" s="277">
        <f t="shared" si="12"/>
        <v>5.076142131979695E-3</v>
      </c>
      <c r="AX24" s="277">
        <f t="shared" si="12"/>
        <v>5.076142131979695E-3</v>
      </c>
      <c r="AY24" s="277">
        <f t="shared" si="12"/>
        <v>5.076142131979695E-3</v>
      </c>
      <c r="AZ24" s="277">
        <f t="shared" si="12"/>
        <v>5.076142131979695E-3</v>
      </c>
      <c r="BA24" s="277">
        <f t="shared" si="13"/>
        <v>5.076142131979695E-3</v>
      </c>
      <c r="BB24" s="277">
        <f t="shared" si="13"/>
        <v>5.076142131979695E-3</v>
      </c>
      <c r="BC24" s="277">
        <f t="shared" si="13"/>
        <v>5.076142131979695E-3</v>
      </c>
      <c r="BD24" s="277">
        <f t="shared" si="13"/>
        <v>5.076142131979695E-3</v>
      </c>
      <c r="BE24" s="277">
        <f t="shared" si="13"/>
        <v>5.076142131979695E-3</v>
      </c>
      <c r="BF24" s="277">
        <f t="shared" si="13"/>
        <v>5.076142131979695E-3</v>
      </c>
      <c r="BG24" s="277">
        <f t="shared" si="13"/>
        <v>5.076142131979695E-3</v>
      </c>
      <c r="BH24" s="277">
        <f t="shared" si="13"/>
        <v>5.076142131979695E-3</v>
      </c>
      <c r="BI24" s="277">
        <f t="shared" si="13"/>
        <v>5.076142131979695E-3</v>
      </c>
      <c r="BJ24" s="277">
        <f t="shared" si="13"/>
        <v>5.076142131979695E-3</v>
      </c>
      <c r="BK24" s="277">
        <f t="shared" si="13"/>
        <v>5.076142131979695E-3</v>
      </c>
      <c r="BL24" s="277">
        <f t="shared" si="13"/>
        <v>5.076142131979695E-3</v>
      </c>
      <c r="BM24" s="277">
        <f t="shared" si="13"/>
        <v>5.076142131979695E-3</v>
      </c>
      <c r="BN24" s="277">
        <f t="shared" si="13"/>
        <v>5.076142131979695E-3</v>
      </c>
      <c r="BO24" s="277">
        <f t="shared" si="13"/>
        <v>5.076142131979695E-3</v>
      </c>
      <c r="BP24" s="277">
        <f t="shared" si="13"/>
        <v>5.076142131979695E-3</v>
      </c>
      <c r="BQ24" s="277">
        <f t="shared" si="8"/>
        <v>5.076142131979695E-3</v>
      </c>
      <c r="BR24" s="277">
        <f t="shared" si="8"/>
        <v>5.076142131979695E-3</v>
      </c>
      <c r="BS24" s="277">
        <f t="shared" si="8"/>
        <v>5.076142131979695E-3</v>
      </c>
      <c r="BT24" s="277">
        <f t="shared" si="8"/>
        <v>5.076142131979695E-3</v>
      </c>
      <c r="BU24" s="277">
        <f t="shared" si="8"/>
        <v>5.076142131979695E-3</v>
      </c>
      <c r="BV24" s="277">
        <f t="shared" si="8"/>
        <v>5.076142131979695E-3</v>
      </c>
      <c r="BW24" s="277">
        <f t="shared" si="8"/>
        <v>5.076142131979695E-3</v>
      </c>
      <c r="BX24" s="277">
        <f t="shared" si="8"/>
        <v>5.076142131979695E-3</v>
      </c>
      <c r="BY24" s="277">
        <f t="shared" si="8"/>
        <v>5.076142131979695E-3</v>
      </c>
      <c r="BZ24" s="277">
        <f t="shared" si="8"/>
        <v>5.076142131979695E-3</v>
      </c>
      <c r="CA24" s="277">
        <f t="shared" si="8"/>
        <v>5.076142131979695E-3</v>
      </c>
      <c r="CB24" s="277">
        <f t="shared" si="8"/>
        <v>5.076142131979695E-3</v>
      </c>
      <c r="CC24" s="277">
        <f t="shared" si="8"/>
        <v>5.076142131979695E-3</v>
      </c>
      <c r="CD24" s="277">
        <f t="shared" si="8"/>
        <v>5.076142131979695E-3</v>
      </c>
      <c r="CE24" s="277">
        <f t="shared" si="8"/>
        <v>5.076142131979695E-3</v>
      </c>
      <c r="CF24" s="277">
        <f t="shared" si="14"/>
        <v>5.076142131979695E-3</v>
      </c>
      <c r="CG24" s="277">
        <f t="shared" si="14"/>
        <v>5.076142131979695E-3</v>
      </c>
      <c r="CH24" s="277">
        <f t="shared" si="14"/>
        <v>5.076142131979695E-3</v>
      </c>
      <c r="CI24" s="277">
        <f t="shared" si="14"/>
        <v>5.076142131979695E-3</v>
      </c>
      <c r="CJ24" s="277">
        <f t="shared" si="14"/>
        <v>5.076142131979695E-3</v>
      </c>
      <c r="CK24" s="277">
        <f t="shared" si="14"/>
        <v>5.076142131979695E-3</v>
      </c>
      <c r="CL24" s="277">
        <f t="shared" si="14"/>
        <v>5.076142131979695E-3</v>
      </c>
      <c r="CM24" s="277">
        <f t="shared" si="14"/>
        <v>5.076142131979695E-3</v>
      </c>
      <c r="CN24" s="277">
        <f t="shared" si="14"/>
        <v>5.076142131979695E-3</v>
      </c>
      <c r="CO24" s="277">
        <f t="shared" si="14"/>
        <v>5.076142131979695E-3</v>
      </c>
      <c r="CP24" s="277">
        <f t="shared" si="14"/>
        <v>5.076142131979695E-3</v>
      </c>
      <c r="CQ24" s="277">
        <f t="shared" si="14"/>
        <v>5.076142131979695E-3</v>
      </c>
      <c r="CR24" s="277">
        <f t="shared" si="14"/>
        <v>5.076142131979695E-3</v>
      </c>
      <c r="CS24" s="277">
        <f t="shared" si="14"/>
        <v>5.076142131979695E-3</v>
      </c>
      <c r="CT24" s="277">
        <f t="shared" si="14"/>
        <v>5.076142131979695E-3</v>
      </c>
      <c r="CU24" s="277">
        <f t="shared" si="14"/>
        <v>5.076142131979695E-3</v>
      </c>
      <c r="CV24" s="277">
        <f t="shared" si="15"/>
        <v>5.076142131979695E-3</v>
      </c>
      <c r="CW24" s="277">
        <f t="shared" si="15"/>
        <v>5.076142131979695E-3</v>
      </c>
      <c r="CX24" s="277">
        <f t="shared" si="15"/>
        <v>5.076142131979695E-3</v>
      </c>
      <c r="CY24" s="277">
        <f t="shared" si="15"/>
        <v>5.076142131979695E-3</v>
      </c>
      <c r="CZ24" s="277">
        <f t="shared" si="15"/>
        <v>5.076142131979695E-3</v>
      </c>
      <c r="DA24" s="277">
        <f t="shared" si="15"/>
        <v>5.076142131979695E-3</v>
      </c>
      <c r="DB24" s="277">
        <f t="shared" si="15"/>
        <v>5.076142131979695E-3</v>
      </c>
      <c r="DC24" s="277">
        <f t="shared" si="15"/>
        <v>5.076142131979695E-3</v>
      </c>
      <c r="DD24" s="277">
        <f t="shared" si="15"/>
        <v>5.076142131979695E-3</v>
      </c>
      <c r="DE24" s="277">
        <f t="shared" si="15"/>
        <v>5.076142131979695E-3</v>
      </c>
      <c r="DF24" s="277">
        <f t="shared" si="15"/>
        <v>5.076142131979695E-3</v>
      </c>
      <c r="DG24" s="277">
        <f t="shared" si="15"/>
        <v>5.076142131979695E-3</v>
      </c>
      <c r="DH24" s="277">
        <f t="shared" si="15"/>
        <v>5.076142131979695E-3</v>
      </c>
      <c r="DI24" s="277">
        <f t="shared" si="15"/>
        <v>5.076142131979695E-3</v>
      </c>
      <c r="DJ24" s="277">
        <f t="shared" si="15"/>
        <v>5.076142131979695E-3</v>
      </c>
      <c r="DK24" s="277">
        <f t="shared" si="15"/>
        <v>5.076142131979695E-3</v>
      </c>
      <c r="DL24" s="277">
        <f t="shared" si="16"/>
        <v>5.076142131979695E-3</v>
      </c>
      <c r="DM24" s="277">
        <f t="shared" si="16"/>
        <v>5.076142131979695E-3</v>
      </c>
      <c r="DN24" s="277">
        <f t="shared" si="16"/>
        <v>5.076142131979695E-3</v>
      </c>
      <c r="DO24" s="277">
        <f t="shared" si="16"/>
        <v>5.076142131979695E-3</v>
      </c>
      <c r="DP24" s="277">
        <f t="shared" si="16"/>
        <v>5.076142131979695E-3</v>
      </c>
      <c r="DQ24" s="277">
        <f t="shared" si="16"/>
        <v>5.076142131979695E-3</v>
      </c>
      <c r="DR24" s="277">
        <f t="shared" si="16"/>
        <v>5.076142131979695E-3</v>
      </c>
      <c r="DS24" s="277">
        <f t="shared" si="16"/>
        <v>5.076142131979695E-3</v>
      </c>
      <c r="DT24" s="277">
        <f t="shared" si="16"/>
        <v>5.076142131979695E-3</v>
      </c>
      <c r="DU24" s="277">
        <f t="shared" si="16"/>
        <v>5.076142131979695E-3</v>
      </c>
      <c r="DV24" s="277">
        <f t="shared" si="16"/>
        <v>5.076142131979695E-3</v>
      </c>
      <c r="DW24" s="277">
        <f t="shared" si="16"/>
        <v>5.076142131979695E-3</v>
      </c>
      <c r="DX24" s="277">
        <f t="shared" si="16"/>
        <v>5.076142131979695E-3</v>
      </c>
      <c r="DY24" s="277">
        <f t="shared" si="16"/>
        <v>5.076142131979695E-3</v>
      </c>
      <c r="DZ24" s="277">
        <f t="shared" si="16"/>
        <v>5.076142131979695E-3</v>
      </c>
      <c r="EA24" s="277">
        <f t="shared" si="16"/>
        <v>5.076142131979695E-3</v>
      </c>
      <c r="EB24" s="277">
        <f t="shared" si="9"/>
        <v>5.076142131979695E-3</v>
      </c>
      <c r="EC24" s="277">
        <f t="shared" si="9"/>
        <v>5.076142131979695E-3</v>
      </c>
      <c r="ED24" s="277">
        <f t="shared" si="9"/>
        <v>5.076142131979695E-3</v>
      </c>
      <c r="EE24" s="277">
        <f t="shared" si="9"/>
        <v>5.076142131979695E-3</v>
      </c>
      <c r="EF24" s="277">
        <f t="shared" si="9"/>
        <v>5.076142131979695E-3</v>
      </c>
      <c r="EG24" s="277">
        <f t="shared" si="9"/>
        <v>5.076142131979695E-3</v>
      </c>
      <c r="EH24" s="277">
        <f t="shared" si="9"/>
        <v>5.076142131979695E-3</v>
      </c>
      <c r="EI24" s="277">
        <f t="shared" si="9"/>
        <v>5.076142131979695E-3</v>
      </c>
      <c r="EJ24" s="277">
        <f t="shared" si="9"/>
        <v>5.076142131979695E-3</v>
      </c>
      <c r="EK24" s="277">
        <f t="shared" si="9"/>
        <v>5.076142131979695E-3</v>
      </c>
      <c r="EL24" s="277">
        <f t="shared" si="9"/>
        <v>5.076142131979695E-3</v>
      </c>
      <c r="EM24" s="277">
        <f t="shared" si="9"/>
        <v>5.076142131979695E-3</v>
      </c>
      <c r="EN24" s="277">
        <f t="shared" si="9"/>
        <v>5.076142131979695E-3</v>
      </c>
      <c r="EO24" s="277">
        <f t="shared" si="9"/>
        <v>5.076142131979695E-3</v>
      </c>
      <c r="EP24" s="277">
        <f t="shared" si="9"/>
        <v>5.076142131979695E-3</v>
      </c>
      <c r="EQ24" s="277">
        <f t="shared" si="9"/>
        <v>5.076142131979695E-3</v>
      </c>
      <c r="ER24" s="277">
        <f t="shared" si="17"/>
        <v>5.076142131979695E-3</v>
      </c>
      <c r="ES24" s="277">
        <f t="shared" si="17"/>
        <v>5.076142131979695E-3</v>
      </c>
      <c r="ET24" s="277">
        <f t="shared" si="17"/>
        <v>5.076142131979695E-3</v>
      </c>
      <c r="EU24" s="277">
        <f t="shared" si="17"/>
        <v>5.076142131979695E-3</v>
      </c>
      <c r="EV24" s="277">
        <f t="shared" si="17"/>
        <v>5.076142131979695E-3</v>
      </c>
      <c r="EW24" s="277">
        <f t="shared" si="17"/>
        <v>5.076142131979695E-3</v>
      </c>
      <c r="EX24" s="277">
        <f t="shared" si="17"/>
        <v>5.076142131979695E-3</v>
      </c>
      <c r="EY24" s="277">
        <f t="shared" si="17"/>
        <v>5.076142131979695E-3</v>
      </c>
      <c r="EZ24" s="277">
        <f t="shared" si="17"/>
        <v>5.076142131979695E-3</v>
      </c>
      <c r="FA24" s="277">
        <f t="shared" si="17"/>
        <v>5.076142131979695E-3</v>
      </c>
      <c r="FB24" s="277">
        <f t="shared" si="17"/>
        <v>5.076142131979695E-3</v>
      </c>
      <c r="FC24" s="277">
        <f t="shared" si="17"/>
        <v>5.076142131979695E-3</v>
      </c>
      <c r="FD24" s="277">
        <f t="shared" si="17"/>
        <v>5.076142131979695E-3</v>
      </c>
      <c r="FE24" s="277">
        <f t="shared" si="17"/>
        <v>5.076142131979695E-3</v>
      </c>
      <c r="FF24" s="277">
        <f t="shared" si="17"/>
        <v>5.076142131979695E-3</v>
      </c>
      <c r="FG24" s="277">
        <f t="shared" si="17"/>
        <v>5.076142131979695E-3</v>
      </c>
      <c r="FH24" s="277">
        <f t="shared" si="18"/>
        <v>5.076142131979695E-3</v>
      </c>
      <c r="FI24" s="277">
        <f t="shared" si="18"/>
        <v>5.076142131979695E-3</v>
      </c>
      <c r="FJ24" s="277">
        <f t="shared" si="18"/>
        <v>5.076142131979695E-3</v>
      </c>
      <c r="FK24" s="277">
        <f t="shared" si="18"/>
        <v>5.076142131979695E-3</v>
      </c>
      <c r="FL24" s="277">
        <f t="shared" si="18"/>
        <v>5.076142131979695E-3</v>
      </c>
      <c r="FM24" s="277">
        <f t="shared" si="18"/>
        <v>5.076142131979695E-3</v>
      </c>
      <c r="FN24" s="277">
        <f t="shared" si="18"/>
        <v>5.076142131979695E-3</v>
      </c>
      <c r="FO24" s="277">
        <f t="shared" si="18"/>
        <v>5.076142131979695E-3</v>
      </c>
      <c r="FP24" s="277">
        <f t="shared" si="18"/>
        <v>5.076142131979695E-3</v>
      </c>
      <c r="FQ24" s="277">
        <f t="shared" si="18"/>
        <v>5.076142131979695E-3</v>
      </c>
      <c r="FR24" s="277">
        <f t="shared" si="18"/>
        <v>5.076142131979695E-3</v>
      </c>
      <c r="FS24" s="277">
        <f t="shared" si="18"/>
        <v>5.076142131979695E-3</v>
      </c>
      <c r="FT24" s="277">
        <f t="shared" si="18"/>
        <v>5.076142131979695E-3</v>
      </c>
      <c r="FU24" s="277">
        <f t="shared" si="18"/>
        <v>5.076142131979695E-3</v>
      </c>
      <c r="FV24" s="277">
        <f t="shared" si="18"/>
        <v>5.076142131979695E-3</v>
      </c>
      <c r="FW24" s="277">
        <f t="shared" si="18"/>
        <v>5.076142131979695E-3</v>
      </c>
      <c r="FX24" s="277">
        <f t="shared" si="19"/>
        <v>5.076142131979695E-3</v>
      </c>
      <c r="FY24" s="277">
        <f t="shared" si="19"/>
        <v>5.076142131979695E-3</v>
      </c>
      <c r="FZ24" s="277">
        <f t="shared" si="19"/>
        <v>5.076142131979695E-3</v>
      </c>
      <c r="GA24" s="277">
        <f t="shared" si="19"/>
        <v>5.076142131979695E-3</v>
      </c>
      <c r="GB24" s="277">
        <f t="shared" si="19"/>
        <v>5.076142131979695E-3</v>
      </c>
      <c r="GC24" s="277">
        <f t="shared" si="19"/>
        <v>5.076142131979695E-3</v>
      </c>
      <c r="GD24" s="277">
        <f t="shared" si="19"/>
        <v>5.076142131979695E-3</v>
      </c>
      <c r="GE24" s="277">
        <f t="shared" si="19"/>
        <v>5.076142131979695E-3</v>
      </c>
      <c r="GF24" s="277">
        <f t="shared" si="19"/>
        <v>5.076142131979695E-3</v>
      </c>
      <c r="GG24" s="277">
        <f t="shared" si="19"/>
        <v>5.076142131979695E-3</v>
      </c>
      <c r="GH24" s="277">
        <f t="shared" si="19"/>
        <v>5.076142131979695E-3</v>
      </c>
      <c r="GI24" s="277">
        <f t="shared" si="19"/>
        <v>5.076142131979695E-3</v>
      </c>
      <c r="GJ24" s="277">
        <f t="shared" si="19"/>
        <v>5.076142131979695E-3</v>
      </c>
      <c r="GK24" s="277">
        <f t="shared" si="19"/>
        <v>5.076142131979695E-3</v>
      </c>
      <c r="GL24" s="277">
        <f t="shared" si="19"/>
        <v>5.076142131979695E-3</v>
      </c>
      <c r="GM24" s="277">
        <f t="shared" si="19"/>
        <v>5.076142131979695E-3</v>
      </c>
      <c r="GN24" s="277">
        <f t="shared" si="10"/>
        <v>5.076142131979695E-3</v>
      </c>
      <c r="GO24" s="277">
        <f t="shared" si="10"/>
        <v>5.076142131979695E-3</v>
      </c>
      <c r="GP24" s="277">
        <f t="shared" si="10"/>
        <v>5.076142131979695E-3</v>
      </c>
      <c r="GQ24" s="277">
        <f t="shared" si="10"/>
        <v>5.076142131979695E-3</v>
      </c>
      <c r="GR24" s="277">
        <f t="shared" si="10"/>
        <v>5.076142131979695E-3</v>
      </c>
      <c r="GS24" s="277">
        <f t="shared" si="10"/>
        <v>5.076142131979695E-3</v>
      </c>
    </row>
    <row r="25" spans="1:201" x14ac:dyDescent="0.35">
      <c r="A25" s="33" t="str">
        <f>'[2]Input LH Schedule'!A25&amp;" "&amp;'[2]Input LH Schedule'!E25</f>
        <v xml:space="preserve"> </v>
      </c>
      <c r="B25" s="33" t="str">
        <f>'[2]Input LH Schedule'!Z25&amp;" "&amp;'[2]Input LH Schedule'!AD25</f>
        <v xml:space="preserve"> </v>
      </c>
      <c r="C25" s="33" t="str">
        <f t="array" ref="C25">IFERROR(INDEX($B$4:$B$226, MATCH(0,INDEX(COUNTIF($C$3:C24, $B$4:$B$226)+(COUNTIF($B$4:$B$226, $B$4:$B$226)&lt;&gt;1),0,0), 0)), "")</f>
        <v/>
      </c>
      <c r="D25" s="276" t="s">
        <v>329</v>
      </c>
      <c r="E25" s="277">
        <f t="shared" si="4"/>
        <v>5.076142131979695E-3</v>
      </c>
      <c r="F25" s="277">
        <f t="shared" si="4"/>
        <v>5.076142131979695E-3</v>
      </c>
      <c r="G25" s="277">
        <f t="shared" si="4"/>
        <v>5.076142131979695E-3</v>
      </c>
      <c r="H25" s="277">
        <f t="shared" si="4"/>
        <v>5.076142131979695E-3</v>
      </c>
      <c r="I25" s="277">
        <f t="shared" si="4"/>
        <v>5.076142131979695E-3</v>
      </c>
      <c r="J25" s="277">
        <f t="shared" si="4"/>
        <v>5.076142131979695E-3</v>
      </c>
      <c r="K25" s="277">
        <f t="shared" si="4"/>
        <v>5.076142131979695E-3</v>
      </c>
      <c r="L25" s="277">
        <f t="shared" si="4"/>
        <v>5.076142131979695E-3</v>
      </c>
      <c r="M25" s="277">
        <f t="shared" si="4"/>
        <v>5.076142131979695E-3</v>
      </c>
      <c r="N25" s="277">
        <f t="shared" si="4"/>
        <v>5.076142131979695E-3</v>
      </c>
      <c r="O25" s="277">
        <f t="shared" si="4"/>
        <v>5.076142131979695E-3</v>
      </c>
      <c r="P25" s="277">
        <f t="shared" si="4"/>
        <v>5.076142131979695E-3</v>
      </c>
      <c r="Q25" s="277">
        <f t="shared" si="4"/>
        <v>5.076142131979695E-3</v>
      </c>
      <c r="R25" s="277">
        <f t="shared" si="4"/>
        <v>5.076142131979695E-3</v>
      </c>
      <c r="S25" s="277">
        <f t="shared" si="4"/>
        <v>5.076142131979695E-3</v>
      </c>
      <c r="T25" s="277">
        <f t="shared" si="4"/>
        <v>5.076142131979695E-3</v>
      </c>
      <c r="U25" s="277">
        <f t="shared" si="11"/>
        <v>5.076142131979695E-3</v>
      </c>
      <c r="V25" s="277">
        <f t="shared" si="11"/>
        <v>5.076142131979695E-3</v>
      </c>
      <c r="W25" s="277">
        <f t="shared" si="11"/>
        <v>5.076142131979695E-3</v>
      </c>
      <c r="X25" s="277">
        <f t="shared" si="11"/>
        <v>5.076142131979695E-3</v>
      </c>
      <c r="Y25" s="277">
        <f t="shared" si="11"/>
        <v>5.076142131979695E-3</v>
      </c>
      <c r="Z25" s="277">
        <f t="shared" si="11"/>
        <v>5.076142131979695E-3</v>
      </c>
      <c r="AA25" s="277">
        <f t="shared" si="11"/>
        <v>5.076142131979695E-3</v>
      </c>
      <c r="AB25" s="277">
        <f t="shared" si="11"/>
        <v>5.076142131979695E-3</v>
      </c>
      <c r="AC25" s="277">
        <f t="shared" si="11"/>
        <v>5.076142131979695E-3</v>
      </c>
      <c r="AD25" s="277">
        <f t="shared" si="11"/>
        <v>5.076142131979695E-3</v>
      </c>
      <c r="AE25" s="277">
        <f t="shared" si="11"/>
        <v>5.076142131979695E-3</v>
      </c>
      <c r="AF25" s="277">
        <f t="shared" si="11"/>
        <v>5.076142131979695E-3</v>
      </c>
      <c r="AG25" s="277">
        <f t="shared" si="11"/>
        <v>5.076142131979695E-3</v>
      </c>
      <c r="AH25" s="277">
        <f t="shared" si="11"/>
        <v>5.076142131979695E-3</v>
      </c>
      <c r="AI25" s="277">
        <f t="shared" si="11"/>
        <v>5.076142131979695E-3</v>
      </c>
      <c r="AJ25" s="277">
        <f t="shared" si="11"/>
        <v>5.076142131979695E-3</v>
      </c>
      <c r="AK25" s="277">
        <f t="shared" si="12"/>
        <v>5.076142131979695E-3</v>
      </c>
      <c r="AL25" s="277">
        <f t="shared" si="12"/>
        <v>5.076142131979695E-3</v>
      </c>
      <c r="AM25" s="277">
        <f t="shared" si="12"/>
        <v>5.076142131979695E-3</v>
      </c>
      <c r="AN25" s="277">
        <f t="shared" si="12"/>
        <v>5.076142131979695E-3</v>
      </c>
      <c r="AO25" s="277">
        <f t="shared" si="12"/>
        <v>5.076142131979695E-3</v>
      </c>
      <c r="AP25" s="277">
        <f t="shared" si="12"/>
        <v>5.076142131979695E-3</v>
      </c>
      <c r="AQ25" s="277">
        <f t="shared" si="12"/>
        <v>5.076142131979695E-3</v>
      </c>
      <c r="AR25" s="277">
        <f t="shared" si="12"/>
        <v>5.076142131979695E-3</v>
      </c>
      <c r="AS25" s="277">
        <f t="shared" si="12"/>
        <v>5.076142131979695E-3</v>
      </c>
      <c r="AT25" s="277">
        <f t="shared" si="12"/>
        <v>5.076142131979695E-3</v>
      </c>
      <c r="AU25" s="277">
        <f t="shared" si="12"/>
        <v>5.076142131979695E-3</v>
      </c>
      <c r="AV25" s="277">
        <f t="shared" si="12"/>
        <v>5.076142131979695E-3</v>
      </c>
      <c r="AW25" s="277">
        <f t="shared" si="12"/>
        <v>5.076142131979695E-3</v>
      </c>
      <c r="AX25" s="277">
        <f t="shared" si="12"/>
        <v>5.076142131979695E-3</v>
      </c>
      <c r="AY25" s="277">
        <f t="shared" si="12"/>
        <v>5.076142131979695E-3</v>
      </c>
      <c r="AZ25" s="277">
        <f t="shared" si="12"/>
        <v>5.076142131979695E-3</v>
      </c>
      <c r="BA25" s="277">
        <f t="shared" si="13"/>
        <v>5.076142131979695E-3</v>
      </c>
      <c r="BB25" s="277">
        <f t="shared" si="13"/>
        <v>5.076142131979695E-3</v>
      </c>
      <c r="BC25" s="277">
        <f t="shared" si="13"/>
        <v>5.076142131979695E-3</v>
      </c>
      <c r="BD25" s="277">
        <f t="shared" si="13"/>
        <v>5.076142131979695E-3</v>
      </c>
      <c r="BE25" s="277">
        <f t="shared" si="13"/>
        <v>5.076142131979695E-3</v>
      </c>
      <c r="BF25" s="277">
        <f t="shared" si="13"/>
        <v>5.076142131979695E-3</v>
      </c>
      <c r="BG25" s="277">
        <f t="shared" si="13"/>
        <v>5.076142131979695E-3</v>
      </c>
      <c r="BH25" s="277">
        <f t="shared" si="13"/>
        <v>5.076142131979695E-3</v>
      </c>
      <c r="BI25" s="277">
        <f t="shared" si="13"/>
        <v>5.076142131979695E-3</v>
      </c>
      <c r="BJ25" s="277">
        <f t="shared" si="13"/>
        <v>5.076142131979695E-3</v>
      </c>
      <c r="BK25" s="277">
        <f t="shared" si="13"/>
        <v>5.076142131979695E-3</v>
      </c>
      <c r="BL25" s="277">
        <f t="shared" si="13"/>
        <v>5.076142131979695E-3</v>
      </c>
      <c r="BM25" s="277">
        <f t="shared" si="13"/>
        <v>5.076142131979695E-3</v>
      </c>
      <c r="BN25" s="277">
        <f t="shared" si="13"/>
        <v>5.076142131979695E-3</v>
      </c>
      <c r="BO25" s="277">
        <f t="shared" si="13"/>
        <v>5.076142131979695E-3</v>
      </c>
      <c r="BP25" s="277">
        <f t="shared" si="13"/>
        <v>5.076142131979695E-3</v>
      </c>
      <c r="BQ25" s="277">
        <f t="shared" si="8"/>
        <v>5.076142131979695E-3</v>
      </c>
      <c r="BR25" s="277">
        <f t="shared" si="8"/>
        <v>5.076142131979695E-3</v>
      </c>
      <c r="BS25" s="277">
        <f t="shared" si="8"/>
        <v>5.076142131979695E-3</v>
      </c>
      <c r="BT25" s="277">
        <f t="shared" si="8"/>
        <v>5.076142131979695E-3</v>
      </c>
      <c r="BU25" s="277">
        <f t="shared" si="8"/>
        <v>5.076142131979695E-3</v>
      </c>
      <c r="BV25" s="277">
        <f t="shared" si="8"/>
        <v>5.076142131979695E-3</v>
      </c>
      <c r="BW25" s="277">
        <f t="shared" si="8"/>
        <v>5.076142131979695E-3</v>
      </c>
      <c r="BX25" s="277">
        <f t="shared" si="8"/>
        <v>5.076142131979695E-3</v>
      </c>
      <c r="BY25" s="277">
        <f t="shared" si="8"/>
        <v>5.076142131979695E-3</v>
      </c>
      <c r="BZ25" s="277">
        <f t="shared" si="8"/>
        <v>5.076142131979695E-3</v>
      </c>
      <c r="CA25" s="277">
        <f t="shared" si="8"/>
        <v>5.076142131979695E-3</v>
      </c>
      <c r="CB25" s="277">
        <f t="shared" si="8"/>
        <v>5.076142131979695E-3</v>
      </c>
      <c r="CC25" s="277">
        <f t="shared" si="8"/>
        <v>5.076142131979695E-3</v>
      </c>
      <c r="CD25" s="277">
        <f t="shared" si="8"/>
        <v>5.076142131979695E-3</v>
      </c>
      <c r="CE25" s="277">
        <f t="shared" si="8"/>
        <v>5.076142131979695E-3</v>
      </c>
      <c r="CF25" s="277">
        <f t="shared" si="14"/>
        <v>5.076142131979695E-3</v>
      </c>
      <c r="CG25" s="277">
        <f t="shared" si="14"/>
        <v>5.076142131979695E-3</v>
      </c>
      <c r="CH25" s="277">
        <f t="shared" si="14"/>
        <v>5.076142131979695E-3</v>
      </c>
      <c r="CI25" s="277">
        <f t="shared" si="14"/>
        <v>5.076142131979695E-3</v>
      </c>
      <c r="CJ25" s="277">
        <f t="shared" si="14"/>
        <v>5.076142131979695E-3</v>
      </c>
      <c r="CK25" s="277">
        <f t="shared" si="14"/>
        <v>5.076142131979695E-3</v>
      </c>
      <c r="CL25" s="277">
        <f t="shared" si="14"/>
        <v>5.076142131979695E-3</v>
      </c>
      <c r="CM25" s="277">
        <f t="shared" si="14"/>
        <v>5.076142131979695E-3</v>
      </c>
      <c r="CN25" s="277">
        <f t="shared" si="14"/>
        <v>5.076142131979695E-3</v>
      </c>
      <c r="CO25" s="277">
        <f t="shared" si="14"/>
        <v>5.076142131979695E-3</v>
      </c>
      <c r="CP25" s="277">
        <f t="shared" si="14"/>
        <v>5.076142131979695E-3</v>
      </c>
      <c r="CQ25" s="277">
        <f t="shared" si="14"/>
        <v>5.076142131979695E-3</v>
      </c>
      <c r="CR25" s="277">
        <f t="shared" si="14"/>
        <v>5.076142131979695E-3</v>
      </c>
      <c r="CS25" s="277">
        <f t="shared" si="14"/>
        <v>5.076142131979695E-3</v>
      </c>
      <c r="CT25" s="277">
        <f t="shared" si="14"/>
        <v>5.076142131979695E-3</v>
      </c>
      <c r="CU25" s="277">
        <f t="shared" si="14"/>
        <v>5.076142131979695E-3</v>
      </c>
      <c r="CV25" s="277">
        <f t="shared" si="15"/>
        <v>5.076142131979695E-3</v>
      </c>
      <c r="CW25" s="277">
        <f t="shared" si="15"/>
        <v>5.076142131979695E-3</v>
      </c>
      <c r="CX25" s="277">
        <f t="shared" si="15"/>
        <v>5.076142131979695E-3</v>
      </c>
      <c r="CY25" s="277">
        <f t="shared" si="15"/>
        <v>5.076142131979695E-3</v>
      </c>
      <c r="CZ25" s="277">
        <f t="shared" si="15"/>
        <v>5.076142131979695E-3</v>
      </c>
      <c r="DA25" s="277">
        <f t="shared" si="15"/>
        <v>5.076142131979695E-3</v>
      </c>
      <c r="DB25" s="277">
        <f t="shared" si="15"/>
        <v>5.076142131979695E-3</v>
      </c>
      <c r="DC25" s="277">
        <f t="shared" si="15"/>
        <v>5.076142131979695E-3</v>
      </c>
      <c r="DD25" s="277">
        <f t="shared" si="15"/>
        <v>5.076142131979695E-3</v>
      </c>
      <c r="DE25" s="277">
        <f t="shared" si="15"/>
        <v>5.076142131979695E-3</v>
      </c>
      <c r="DF25" s="277">
        <f t="shared" si="15"/>
        <v>5.076142131979695E-3</v>
      </c>
      <c r="DG25" s="277">
        <f t="shared" si="15"/>
        <v>5.076142131979695E-3</v>
      </c>
      <c r="DH25" s="277">
        <f t="shared" si="15"/>
        <v>5.076142131979695E-3</v>
      </c>
      <c r="DI25" s="277">
        <f t="shared" si="15"/>
        <v>5.076142131979695E-3</v>
      </c>
      <c r="DJ25" s="277">
        <f t="shared" si="15"/>
        <v>5.076142131979695E-3</v>
      </c>
      <c r="DK25" s="277">
        <f t="shared" si="15"/>
        <v>5.076142131979695E-3</v>
      </c>
      <c r="DL25" s="277">
        <f t="shared" si="16"/>
        <v>5.076142131979695E-3</v>
      </c>
      <c r="DM25" s="277">
        <f t="shared" si="16"/>
        <v>5.076142131979695E-3</v>
      </c>
      <c r="DN25" s="277">
        <f t="shared" si="16"/>
        <v>5.076142131979695E-3</v>
      </c>
      <c r="DO25" s="277">
        <f t="shared" si="16"/>
        <v>5.076142131979695E-3</v>
      </c>
      <c r="DP25" s="277">
        <f t="shared" si="16"/>
        <v>5.076142131979695E-3</v>
      </c>
      <c r="DQ25" s="277">
        <f t="shared" si="16"/>
        <v>5.076142131979695E-3</v>
      </c>
      <c r="DR25" s="277">
        <f t="shared" si="16"/>
        <v>5.076142131979695E-3</v>
      </c>
      <c r="DS25" s="277">
        <f t="shared" si="16"/>
        <v>5.076142131979695E-3</v>
      </c>
      <c r="DT25" s="277">
        <f t="shared" si="16"/>
        <v>5.076142131979695E-3</v>
      </c>
      <c r="DU25" s="277">
        <f t="shared" si="16"/>
        <v>5.076142131979695E-3</v>
      </c>
      <c r="DV25" s="277">
        <f t="shared" si="16"/>
        <v>5.076142131979695E-3</v>
      </c>
      <c r="DW25" s="277">
        <f t="shared" si="16"/>
        <v>5.076142131979695E-3</v>
      </c>
      <c r="DX25" s="277">
        <f t="shared" si="16"/>
        <v>5.076142131979695E-3</v>
      </c>
      <c r="DY25" s="277">
        <f t="shared" si="16"/>
        <v>5.076142131979695E-3</v>
      </c>
      <c r="DZ25" s="277">
        <f t="shared" si="16"/>
        <v>5.076142131979695E-3</v>
      </c>
      <c r="EA25" s="277">
        <f t="shared" si="16"/>
        <v>5.076142131979695E-3</v>
      </c>
      <c r="EB25" s="277">
        <f t="shared" si="9"/>
        <v>5.076142131979695E-3</v>
      </c>
      <c r="EC25" s="277">
        <f t="shared" si="9"/>
        <v>5.076142131979695E-3</v>
      </c>
      <c r="ED25" s="277">
        <f t="shared" si="9"/>
        <v>5.076142131979695E-3</v>
      </c>
      <c r="EE25" s="277">
        <f t="shared" si="9"/>
        <v>5.076142131979695E-3</v>
      </c>
      <c r="EF25" s="277">
        <f t="shared" si="9"/>
        <v>5.076142131979695E-3</v>
      </c>
      <c r="EG25" s="277">
        <f t="shared" si="9"/>
        <v>5.076142131979695E-3</v>
      </c>
      <c r="EH25" s="277">
        <f t="shared" si="9"/>
        <v>5.076142131979695E-3</v>
      </c>
      <c r="EI25" s="277">
        <f t="shared" si="9"/>
        <v>5.076142131979695E-3</v>
      </c>
      <c r="EJ25" s="277">
        <f t="shared" si="9"/>
        <v>5.076142131979695E-3</v>
      </c>
      <c r="EK25" s="277">
        <f t="shared" si="9"/>
        <v>5.076142131979695E-3</v>
      </c>
      <c r="EL25" s="277">
        <f t="shared" si="9"/>
        <v>5.076142131979695E-3</v>
      </c>
      <c r="EM25" s="277">
        <f t="shared" si="9"/>
        <v>5.076142131979695E-3</v>
      </c>
      <c r="EN25" s="277">
        <f t="shared" si="9"/>
        <v>5.076142131979695E-3</v>
      </c>
      <c r="EO25" s="277">
        <f t="shared" si="9"/>
        <v>5.076142131979695E-3</v>
      </c>
      <c r="EP25" s="277">
        <f t="shared" si="9"/>
        <v>5.076142131979695E-3</v>
      </c>
      <c r="EQ25" s="277">
        <f t="shared" si="9"/>
        <v>5.076142131979695E-3</v>
      </c>
      <c r="ER25" s="277">
        <f t="shared" si="17"/>
        <v>5.076142131979695E-3</v>
      </c>
      <c r="ES25" s="277">
        <f t="shared" si="17"/>
        <v>5.076142131979695E-3</v>
      </c>
      <c r="ET25" s="277">
        <f t="shared" si="17"/>
        <v>5.076142131979695E-3</v>
      </c>
      <c r="EU25" s="277">
        <f t="shared" si="17"/>
        <v>5.076142131979695E-3</v>
      </c>
      <c r="EV25" s="277">
        <f t="shared" si="17"/>
        <v>5.076142131979695E-3</v>
      </c>
      <c r="EW25" s="277">
        <f t="shared" si="17"/>
        <v>5.076142131979695E-3</v>
      </c>
      <c r="EX25" s="277">
        <f t="shared" si="17"/>
        <v>5.076142131979695E-3</v>
      </c>
      <c r="EY25" s="277">
        <f t="shared" si="17"/>
        <v>5.076142131979695E-3</v>
      </c>
      <c r="EZ25" s="277">
        <f t="shared" si="17"/>
        <v>5.076142131979695E-3</v>
      </c>
      <c r="FA25" s="277">
        <f t="shared" si="17"/>
        <v>5.076142131979695E-3</v>
      </c>
      <c r="FB25" s="277">
        <f t="shared" si="17"/>
        <v>5.076142131979695E-3</v>
      </c>
      <c r="FC25" s="277">
        <f t="shared" si="17"/>
        <v>5.076142131979695E-3</v>
      </c>
      <c r="FD25" s="277">
        <f t="shared" si="17"/>
        <v>5.076142131979695E-3</v>
      </c>
      <c r="FE25" s="277">
        <f t="shared" si="17"/>
        <v>5.076142131979695E-3</v>
      </c>
      <c r="FF25" s="277">
        <f t="shared" si="17"/>
        <v>5.076142131979695E-3</v>
      </c>
      <c r="FG25" s="277">
        <f t="shared" si="17"/>
        <v>5.076142131979695E-3</v>
      </c>
      <c r="FH25" s="277">
        <f t="shared" si="18"/>
        <v>5.076142131979695E-3</v>
      </c>
      <c r="FI25" s="277">
        <f t="shared" si="18"/>
        <v>5.076142131979695E-3</v>
      </c>
      <c r="FJ25" s="277">
        <f t="shared" si="18"/>
        <v>5.076142131979695E-3</v>
      </c>
      <c r="FK25" s="277">
        <f t="shared" si="18"/>
        <v>5.076142131979695E-3</v>
      </c>
      <c r="FL25" s="277">
        <f t="shared" si="18"/>
        <v>5.076142131979695E-3</v>
      </c>
      <c r="FM25" s="277">
        <f t="shared" si="18"/>
        <v>5.076142131979695E-3</v>
      </c>
      <c r="FN25" s="277">
        <f t="shared" si="18"/>
        <v>5.076142131979695E-3</v>
      </c>
      <c r="FO25" s="277">
        <f t="shared" si="18"/>
        <v>5.076142131979695E-3</v>
      </c>
      <c r="FP25" s="277">
        <f t="shared" si="18"/>
        <v>5.076142131979695E-3</v>
      </c>
      <c r="FQ25" s="277">
        <f t="shared" si="18"/>
        <v>5.076142131979695E-3</v>
      </c>
      <c r="FR25" s="277">
        <f t="shared" si="18"/>
        <v>5.076142131979695E-3</v>
      </c>
      <c r="FS25" s="277">
        <f t="shared" si="18"/>
        <v>5.076142131979695E-3</v>
      </c>
      <c r="FT25" s="277">
        <f t="shared" si="18"/>
        <v>5.076142131979695E-3</v>
      </c>
      <c r="FU25" s="277">
        <f t="shared" si="18"/>
        <v>5.076142131979695E-3</v>
      </c>
      <c r="FV25" s="277">
        <f t="shared" si="18"/>
        <v>5.076142131979695E-3</v>
      </c>
      <c r="FW25" s="277">
        <f t="shared" si="18"/>
        <v>5.076142131979695E-3</v>
      </c>
      <c r="FX25" s="277">
        <f t="shared" si="19"/>
        <v>5.076142131979695E-3</v>
      </c>
      <c r="FY25" s="277">
        <f t="shared" si="19"/>
        <v>5.076142131979695E-3</v>
      </c>
      <c r="FZ25" s="277">
        <f t="shared" si="19"/>
        <v>5.076142131979695E-3</v>
      </c>
      <c r="GA25" s="277">
        <f t="shared" si="19"/>
        <v>5.076142131979695E-3</v>
      </c>
      <c r="GB25" s="277">
        <f t="shared" si="19"/>
        <v>5.076142131979695E-3</v>
      </c>
      <c r="GC25" s="277">
        <f t="shared" si="19"/>
        <v>5.076142131979695E-3</v>
      </c>
      <c r="GD25" s="277">
        <f t="shared" si="19"/>
        <v>5.076142131979695E-3</v>
      </c>
      <c r="GE25" s="277">
        <f t="shared" si="19"/>
        <v>5.076142131979695E-3</v>
      </c>
      <c r="GF25" s="277">
        <f t="shared" si="19"/>
        <v>5.076142131979695E-3</v>
      </c>
      <c r="GG25" s="277">
        <f t="shared" si="19"/>
        <v>5.076142131979695E-3</v>
      </c>
      <c r="GH25" s="277">
        <f t="shared" si="19"/>
        <v>5.076142131979695E-3</v>
      </c>
      <c r="GI25" s="277">
        <f t="shared" si="19"/>
        <v>5.076142131979695E-3</v>
      </c>
      <c r="GJ25" s="277">
        <f t="shared" si="19"/>
        <v>5.076142131979695E-3</v>
      </c>
      <c r="GK25" s="277">
        <f t="shared" si="19"/>
        <v>5.076142131979695E-3</v>
      </c>
      <c r="GL25" s="277">
        <f t="shared" si="19"/>
        <v>5.076142131979695E-3</v>
      </c>
      <c r="GM25" s="277">
        <f t="shared" si="19"/>
        <v>5.076142131979695E-3</v>
      </c>
      <c r="GN25" s="277">
        <f t="shared" si="10"/>
        <v>5.076142131979695E-3</v>
      </c>
      <c r="GO25" s="277">
        <f t="shared" si="10"/>
        <v>5.076142131979695E-3</v>
      </c>
      <c r="GP25" s="277">
        <f t="shared" si="10"/>
        <v>5.076142131979695E-3</v>
      </c>
      <c r="GQ25" s="277">
        <f t="shared" si="10"/>
        <v>5.076142131979695E-3</v>
      </c>
      <c r="GR25" s="277">
        <f t="shared" si="10"/>
        <v>5.076142131979695E-3</v>
      </c>
      <c r="GS25" s="277">
        <f t="shared" si="10"/>
        <v>5.076142131979695E-3</v>
      </c>
    </row>
    <row r="26" spans="1:201" x14ac:dyDescent="0.35">
      <c r="A26" s="33" t="str">
        <f>'[2]Input LH Schedule'!A26&amp;" "&amp;'[2]Input LH Schedule'!E26</f>
        <v xml:space="preserve"> </v>
      </c>
      <c r="B26" s="33" t="str">
        <f>'[2]Input LH Schedule'!Z26&amp;" "&amp;'[2]Input LH Schedule'!AD26</f>
        <v xml:space="preserve"> </v>
      </c>
      <c r="C26" s="33" t="str">
        <f t="array" ref="C26">IFERROR(INDEX($B$4:$B$226, MATCH(0,INDEX(COUNTIF($C$3:C25, $B$4:$B$226)+(COUNTIF($B$4:$B$226, $B$4:$B$226)&lt;&gt;1),0,0), 0)), "")</f>
        <v/>
      </c>
      <c r="D26" s="276" t="s">
        <v>330</v>
      </c>
      <c r="E26" s="277">
        <f t="shared" si="4"/>
        <v>5.076142131979695E-3</v>
      </c>
      <c r="F26" s="277">
        <f t="shared" si="4"/>
        <v>5.076142131979695E-3</v>
      </c>
      <c r="G26" s="277">
        <f t="shared" si="4"/>
        <v>5.076142131979695E-3</v>
      </c>
      <c r="H26" s="277">
        <f t="shared" si="4"/>
        <v>5.076142131979695E-3</v>
      </c>
      <c r="I26" s="277">
        <f t="shared" si="4"/>
        <v>5.076142131979695E-3</v>
      </c>
      <c r="J26" s="277">
        <f t="shared" si="4"/>
        <v>5.076142131979695E-3</v>
      </c>
      <c r="K26" s="277">
        <f t="shared" si="4"/>
        <v>5.076142131979695E-3</v>
      </c>
      <c r="L26" s="277">
        <f t="shared" si="4"/>
        <v>5.076142131979695E-3</v>
      </c>
      <c r="M26" s="277">
        <f t="shared" ref="M26:AB41" si="20">1/197</f>
        <v>5.076142131979695E-3</v>
      </c>
      <c r="N26" s="277">
        <f t="shared" si="20"/>
        <v>5.076142131979695E-3</v>
      </c>
      <c r="O26" s="277">
        <f t="shared" si="20"/>
        <v>5.076142131979695E-3</v>
      </c>
      <c r="P26" s="277">
        <f t="shared" si="20"/>
        <v>5.076142131979695E-3</v>
      </c>
      <c r="Q26" s="277">
        <f t="shared" si="20"/>
        <v>5.076142131979695E-3</v>
      </c>
      <c r="R26" s="277">
        <f t="shared" si="20"/>
        <v>5.076142131979695E-3</v>
      </c>
      <c r="S26" s="277">
        <f t="shared" si="20"/>
        <v>5.076142131979695E-3</v>
      </c>
      <c r="T26" s="277">
        <f t="shared" si="20"/>
        <v>5.076142131979695E-3</v>
      </c>
      <c r="U26" s="277">
        <f t="shared" si="20"/>
        <v>5.076142131979695E-3</v>
      </c>
      <c r="V26" s="277">
        <f t="shared" si="20"/>
        <v>5.076142131979695E-3</v>
      </c>
      <c r="W26" s="277">
        <f t="shared" si="20"/>
        <v>5.076142131979695E-3</v>
      </c>
      <c r="X26" s="277">
        <f t="shared" si="20"/>
        <v>5.076142131979695E-3</v>
      </c>
      <c r="Y26" s="277">
        <f t="shared" si="20"/>
        <v>5.076142131979695E-3</v>
      </c>
      <c r="Z26" s="277">
        <f t="shared" si="20"/>
        <v>5.076142131979695E-3</v>
      </c>
      <c r="AA26" s="277">
        <f t="shared" si="20"/>
        <v>5.076142131979695E-3</v>
      </c>
      <c r="AB26" s="277">
        <f t="shared" si="20"/>
        <v>5.076142131979695E-3</v>
      </c>
      <c r="AC26" s="277">
        <f t="shared" si="11"/>
        <v>5.076142131979695E-3</v>
      </c>
      <c r="AD26" s="277">
        <f t="shared" si="11"/>
        <v>5.076142131979695E-3</v>
      </c>
      <c r="AE26" s="277">
        <f t="shared" si="11"/>
        <v>5.076142131979695E-3</v>
      </c>
      <c r="AF26" s="277">
        <f t="shared" si="11"/>
        <v>5.076142131979695E-3</v>
      </c>
      <c r="AG26" s="277">
        <f t="shared" si="11"/>
        <v>5.076142131979695E-3</v>
      </c>
      <c r="AH26" s="277">
        <f t="shared" si="11"/>
        <v>5.076142131979695E-3</v>
      </c>
      <c r="AI26" s="277">
        <f t="shared" si="11"/>
        <v>5.076142131979695E-3</v>
      </c>
      <c r="AJ26" s="277">
        <f t="shared" si="11"/>
        <v>5.076142131979695E-3</v>
      </c>
      <c r="AK26" s="277">
        <f t="shared" si="12"/>
        <v>5.076142131979695E-3</v>
      </c>
      <c r="AL26" s="277">
        <f t="shared" si="12"/>
        <v>5.076142131979695E-3</v>
      </c>
      <c r="AM26" s="277">
        <f t="shared" si="12"/>
        <v>5.076142131979695E-3</v>
      </c>
      <c r="AN26" s="277">
        <f t="shared" si="12"/>
        <v>5.076142131979695E-3</v>
      </c>
      <c r="AO26" s="277">
        <f t="shared" si="12"/>
        <v>5.076142131979695E-3</v>
      </c>
      <c r="AP26" s="277">
        <f t="shared" si="12"/>
        <v>5.076142131979695E-3</v>
      </c>
      <c r="AQ26" s="277">
        <f t="shared" si="12"/>
        <v>5.076142131979695E-3</v>
      </c>
      <c r="AR26" s="277">
        <f t="shared" si="12"/>
        <v>5.076142131979695E-3</v>
      </c>
      <c r="AS26" s="277">
        <f t="shared" si="12"/>
        <v>5.076142131979695E-3</v>
      </c>
      <c r="AT26" s="277">
        <f t="shared" si="12"/>
        <v>5.076142131979695E-3</v>
      </c>
      <c r="AU26" s="277">
        <f t="shared" si="12"/>
        <v>5.076142131979695E-3</v>
      </c>
      <c r="AV26" s="277">
        <f t="shared" si="12"/>
        <v>5.076142131979695E-3</v>
      </c>
      <c r="AW26" s="277">
        <f t="shared" si="12"/>
        <v>5.076142131979695E-3</v>
      </c>
      <c r="AX26" s="277">
        <f t="shared" si="12"/>
        <v>5.076142131979695E-3</v>
      </c>
      <c r="AY26" s="277">
        <f t="shared" si="12"/>
        <v>5.076142131979695E-3</v>
      </c>
      <c r="AZ26" s="277">
        <f t="shared" ref="AZ26:BO41" si="21">1/197</f>
        <v>5.076142131979695E-3</v>
      </c>
      <c r="BA26" s="277">
        <f t="shared" si="21"/>
        <v>5.076142131979695E-3</v>
      </c>
      <c r="BB26" s="277">
        <f t="shared" si="21"/>
        <v>5.076142131979695E-3</v>
      </c>
      <c r="BC26" s="277">
        <f t="shared" si="21"/>
        <v>5.076142131979695E-3</v>
      </c>
      <c r="BD26" s="277">
        <f t="shared" si="21"/>
        <v>5.076142131979695E-3</v>
      </c>
      <c r="BE26" s="277">
        <f t="shared" si="21"/>
        <v>5.076142131979695E-3</v>
      </c>
      <c r="BF26" s="277">
        <f t="shared" si="21"/>
        <v>5.076142131979695E-3</v>
      </c>
      <c r="BG26" s="277">
        <f t="shared" si="21"/>
        <v>5.076142131979695E-3</v>
      </c>
      <c r="BH26" s="277">
        <f t="shared" si="21"/>
        <v>5.076142131979695E-3</v>
      </c>
      <c r="BI26" s="277">
        <f t="shared" si="21"/>
        <v>5.076142131979695E-3</v>
      </c>
      <c r="BJ26" s="277">
        <f t="shared" si="21"/>
        <v>5.076142131979695E-3</v>
      </c>
      <c r="BK26" s="277">
        <f t="shared" si="21"/>
        <v>5.076142131979695E-3</v>
      </c>
      <c r="BL26" s="277">
        <f t="shared" si="21"/>
        <v>5.076142131979695E-3</v>
      </c>
      <c r="BM26" s="277">
        <f t="shared" si="21"/>
        <v>5.076142131979695E-3</v>
      </c>
      <c r="BN26" s="277">
        <f t="shared" si="21"/>
        <v>5.076142131979695E-3</v>
      </c>
      <c r="BO26" s="277">
        <f t="shared" si="21"/>
        <v>5.076142131979695E-3</v>
      </c>
      <c r="BP26" s="277">
        <f t="shared" si="13"/>
        <v>5.076142131979695E-3</v>
      </c>
      <c r="BQ26" s="277">
        <f t="shared" si="8"/>
        <v>5.076142131979695E-3</v>
      </c>
      <c r="BR26" s="277">
        <f t="shared" si="8"/>
        <v>5.076142131979695E-3</v>
      </c>
      <c r="BS26" s="277">
        <f t="shared" si="8"/>
        <v>5.076142131979695E-3</v>
      </c>
      <c r="BT26" s="277">
        <f t="shared" si="8"/>
        <v>5.076142131979695E-3</v>
      </c>
      <c r="BU26" s="277">
        <f t="shared" si="8"/>
        <v>5.076142131979695E-3</v>
      </c>
      <c r="BV26" s="277">
        <f t="shared" si="8"/>
        <v>5.076142131979695E-3</v>
      </c>
      <c r="BW26" s="277">
        <f t="shared" si="8"/>
        <v>5.076142131979695E-3</v>
      </c>
      <c r="BX26" s="277">
        <f t="shared" si="8"/>
        <v>5.076142131979695E-3</v>
      </c>
      <c r="BY26" s="277">
        <f t="shared" si="8"/>
        <v>5.076142131979695E-3</v>
      </c>
      <c r="BZ26" s="277">
        <f t="shared" si="8"/>
        <v>5.076142131979695E-3</v>
      </c>
      <c r="CA26" s="277">
        <f t="shared" si="8"/>
        <v>5.076142131979695E-3</v>
      </c>
      <c r="CB26" s="277">
        <f t="shared" si="8"/>
        <v>5.076142131979695E-3</v>
      </c>
      <c r="CC26" s="277">
        <f t="shared" si="8"/>
        <v>5.076142131979695E-3</v>
      </c>
      <c r="CD26" s="277">
        <f t="shared" si="8"/>
        <v>5.076142131979695E-3</v>
      </c>
      <c r="CE26" s="277">
        <f t="shared" si="8"/>
        <v>5.076142131979695E-3</v>
      </c>
      <c r="CF26" s="277">
        <f t="shared" si="14"/>
        <v>5.076142131979695E-3</v>
      </c>
      <c r="CG26" s="277">
        <f t="shared" si="14"/>
        <v>5.076142131979695E-3</v>
      </c>
      <c r="CH26" s="277">
        <f t="shared" si="14"/>
        <v>5.076142131979695E-3</v>
      </c>
      <c r="CI26" s="277">
        <f t="shared" si="14"/>
        <v>5.076142131979695E-3</v>
      </c>
      <c r="CJ26" s="277">
        <f t="shared" si="14"/>
        <v>5.076142131979695E-3</v>
      </c>
      <c r="CK26" s="277">
        <f t="shared" si="14"/>
        <v>5.076142131979695E-3</v>
      </c>
      <c r="CL26" s="277">
        <f t="shared" si="14"/>
        <v>5.076142131979695E-3</v>
      </c>
      <c r="CM26" s="277">
        <f t="shared" si="14"/>
        <v>5.076142131979695E-3</v>
      </c>
      <c r="CN26" s="277">
        <f t="shared" si="14"/>
        <v>5.076142131979695E-3</v>
      </c>
      <c r="CO26" s="277">
        <f t="shared" si="14"/>
        <v>5.076142131979695E-3</v>
      </c>
      <c r="CP26" s="277">
        <f t="shared" si="14"/>
        <v>5.076142131979695E-3</v>
      </c>
      <c r="CQ26" s="277">
        <f t="shared" si="14"/>
        <v>5.076142131979695E-3</v>
      </c>
      <c r="CR26" s="277">
        <f t="shared" si="14"/>
        <v>5.076142131979695E-3</v>
      </c>
      <c r="CS26" s="277">
        <f t="shared" si="14"/>
        <v>5.076142131979695E-3</v>
      </c>
      <c r="CT26" s="277">
        <f t="shared" si="14"/>
        <v>5.076142131979695E-3</v>
      </c>
      <c r="CU26" s="277">
        <f t="shared" ref="CU26:DJ41" si="22">1/197</f>
        <v>5.076142131979695E-3</v>
      </c>
      <c r="CV26" s="277">
        <f t="shared" si="22"/>
        <v>5.076142131979695E-3</v>
      </c>
      <c r="CW26" s="277">
        <f t="shared" si="22"/>
        <v>5.076142131979695E-3</v>
      </c>
      <c r="CX26" s="277">
        <f t="shared" si="22"/>
        <v>5.076142131979695E-3</v>
      </c>
      <c r="CY26" s="277">
        <f t="shared" si="22"/>
        <v>5.076142131979695E-3</v>
      </c>
      <c r="CZ26" s="277">
        <f t="shared" si="22"/>
        <v>5.076142131979695E-3</v>
      </c>
      <c r="DA26" s="277">
        <f t="shared" si="22"/>
        <v>5.076142131979695E-3</v>
      </c>
      <c r="DB26" s="277">
        <f t="shared" si="22"/>
        <v>5.076142131979695E-3</v>
      </c>
      <c r="DC26" s="277">
        <f t="shared" si="22"/>
        <v>5.076142131979695E-3</v>
      </c>
      <c r="DD26" s="277">
        <f t="shared" si="22"/>
        <v>5.076142131979695E-3</v>
      </c>
      <c r="DE26" s="277">
        <f t="shared" si="22"/>
        <v>5.076142131979695E-3</v>
      </c>
      <c r="DF26" s="277">
        <f t="shared" si="22"/>
        <v>5.076142131979695E-3</v>
      </c>
      <c r="DG26" s="277">
        <f t="shared" si="22"/>
        <v>5.076142131979695E-3</v>
      </c>
      <c r="DH26" s="277">
        <f t="shared" si="22"/>
        <v>5.076142131979695E-3</v>
      </c>
      <c r="DI26" s="277">
        <f t="shared" si="22"/>
        <v>5.076142131979695E-3</v>
      </c>
      <c r="DJ26" s="277">
        <f t="shared" si="22"/>
        <v>5.076142131979695E-3</v>
      </c>
      <c r="DK26" s="277">
        <f t="shared" si="15"/>
        <v>5.076142131979695E-3</v>
      </c>
      <c r="DL26" s="277">
        <f t="shared" si="16"/>
        <v>5.076142131979695E-3</v>
      </c>
      <c r="DM26" s="277">
        <f t="shared" si="16"/>
        <v>5.076142131979695E-3</v>
      </c>
      <c r="DN26" s="277">
        <f t="shared" si="16"/>
        <v>5.076142131979695E-3</v>
      </c>
      <c r="DO26" s="277">
        <f t="shared" si="16"/>
        <v>5.076142131979695E-3</v>
      </c>
      <c r="DP26" s="277">
        <f t="shared" si="16"/>
        <v>5.076142131979695E-3</v>
      </c>
      <c r="DQ26" s="277">
        <f t="shared" si="16"/>
        <v>5.076142131979695E-3</v>
      </c>
      <c r="DR26" s="277">
        <f t="shared" si="16"/>
        <v>5.076142131979695E-3</v>
      </c>
      <c r="DS26" s="277">
        <f t="shared" si="16"/>
        <v>5.076142131979695E-3</v>
      </c>
      <c r="DT26" s="277">
        <f t="shared" si="16"/>
        <v>5.076142131979695E-3</v>
      </c>
      <c r="DU26" s="277">
        <f t="shared" si="16"/>
        <v>5.076142131979695E-3</v>
      </c>
      <c r="DV26" s="277">
        <f t="shared" si="16"/>
        <v>5.076142131979695E-3</v>
      </c>
      <c r="DW26" s="277">
        <f t="shared" si="16"/>
        <v>5.076142131979695E-3</v>
      </c>
      <c r="DX26" s="277">
        <f t="shared" si="16"/>
        <v>5.076142131979695E-3</v>
      </c>
      <c r="DY26" s="277">
        <f t="shared" si="16"/>
        <v>5.076142131979695E-3</v>
      </c>
      <c r="DZ26" s="277">
        <f t="shared" si="16"/>
        <v>5.076142131979695E-3</v>
      </c>
      <c r="EA26" s="277">
        <f t="shared" ref="EA26:EP43" si="23">1/197</f>
        <v>5.076142131979695E-3</v>
      </c>
      <c r="EB26" s="277">
        <f t="shared" si="23"/>
        <v>5.076142131979695E-3</v>
      </c>
      <c r="EC26" s="277">
        <f t="shared" si="23"/>
        <v>5.076142131979695E-3</v>
      </c>
      <c r="ED26" s="277">
        <f t="shared" si="9"/>
        <v>5.076142131979695E-3</v>
      </c>
      <c r="EE26" s="277">
        <f t="shared" si="9"/>
        <v>5.076142131979695E-3</v>
      </c>
      <c r="EF26" s="277">
        <f t="shared" si="9"/>
        <v>5.076142131979695E-3</v>
      </c>
      <c r="EG26" s="277">
        <f t="shared" si="9"/>
        <v>5.076142131979695E-3</v>
      </c>
      <c r="EH26" s="277">
        <f t="shared" si="9"/>
        <v>5.076142131979695E-3</v>
      </c>
      <c r="EI26" s="277">
        <f t="shared" si="9"/>
        <v>5.076142131979695E-3</v>
      </c>
      <c r="EJ26" s="277">
        <f t="shared" si="9"/>
        <v>5.076142131979695E-3</v>
      </c>
      <c r="EK26" s="277">
        <f t="shared" si="9"/>
        <v>5.076142131979695E-3</v>
      </c>
      <c r="EL26" s="277">
        <f t="shared" si="9"/>
        <v>5.076142131979695E-3</v>
      </c>
      <c r="EM26" s="277">
        <f t="shared" si="9"/>
        <v>5.076142131979695E-3</v>
      </c>
      <c r="EN26" s="277">
        <f t="shared" si="9"/>
        <v>5.076142131979695E-3</v>
      </c>
      <c r="EO26" s="277">
        <f t="shared" si="9"/>
        <v>5.076142131979695E-3</v>
      </c>
      <c r="EP26" s="277">
        <f t="shared" si="9"/>
        <v>5.076142131979695E-3</v>
      </c>
      <c r="EQ26" s="277">
        <f t="shared" ref="EQ26:FF41" si="24">1/197</f>
        <v>5.076142131979695E-3</v>
      </c>
      <c r="ER26" s="277">
        <f t="shared" si="24"/>
        <v>5.076142131979695E-3</v>
      </c>
      <c r="ES26" s="277">
        <f t="shared" si="24"/>
        <v>5.076142131979695E-3</v>
      </c>
      <c r="ET26" s="277">
        <f t="shared" si="24"/>
        <v>5.076142131979695E-3</v>
      </c>
      <c r="EU26" s="277">
        <f t="shared" si="24"/>
        <v>5.076142131979695E-3</v>
      </c>
      <c r="EV26" s="277">
        <f t="shared" si="24"/>
        <v>5.076142131979695E-3</v>
      </c>
      <c r="EW26" s="277">
        <f t="shared" si="24"/>
        <v>5.076142131979695E-3</v>
      </c>
      <c r="EX26" s="277">
        <f t="shared" si="24"/>
        <v>5.076142131979695E-3</v>
      </c>
      <c r="EY26" s="277">
        <f t="shared" si="24"/>
        <v>5.076142131979695E-3</v>
      </c>
      <c r="EZ26" s="277">
        <f t="shared" si="24"/>
        <v>5.076142131979695E-3</v>
      </c>
      <c r="FA26" s="277">
        <f t="shared" si="24"/>
        <v>5.076142131979695E-3</v>
      </c>
      <c r="FB26" s="277">
        <f t="shared" si="24"/>
        <v>5.076142131979695E-3</v>
      </c>
      <c r="FC26" s="277">
        <f t="shared" si="24"/>
        <v>5.076142131979695E-3</v>
      </c>
      <c r="FD26" s="277">
        <f t="shared" si="24"/>
        <v>5.076142131979695E-3</v>
      </c>
      <c r="FE26" s="277">
        <f t="shared" si="24"/>
        <v>5.076142131979695E-3</v>
      </c>
      <c r="FF26" s="277">
        <f t="shared" si="24"/>
        <v>5.076142131979695E-3</v>
      </c>
      <c r="FG26" s="277">
        <f t="shared" si="17"/>
        <v>5.076142131979695E-3</v>
      </c>
      <c r="FH26" s="277">
        <f t="shared" si="18"/>
        <v>5.076142131979695E-3</v>
      </c>
      <c r="FI26" s="277">
        <f t="shared" si="18"/>
        <v>5.076142131979695E-3</v>
      </c>
      <c r="FJ26" s="277">
        <f t="shared" si="18"/>
        <v>5.076142131979695E-3</v>
      </c>
      <c r="FK26" s="277">
        <f t="shared" si="18"/>
        <v>5.076142131979695E-3</v>
      </c>
      <c r="FL26" s="277">
        <f t="shared" si="18"/>
        <v>5.076142131979695E-3</v>
      </c>
      <c r="FM26" s="277">
        <f t="shared" si="18"/>
        <v>5.076142131979695E-3</v>
      </c>
      <c r="FN26" s="277">
        <f t="shared" si="18"/>
        <v>5.076142131979695E-3</v>
      </c>
      <c r="FO26" s="277">
        <f t="shared" si="18"/>
        <v>5.076142131979695E-3</v>
      </c>
      <c r="FP26" s="277">
        <f t="shared" si="18"/>
        <v>5.076142131979695E-3</v>
      </c>
      <c r="FQ26" s="277">
        <f t="shared" si="18"/>
        <v>5.076142131979695E-3</v>
      </c>
      <c r="FR26" s="277">
        <f t="shared" si="18"/>
        <v>5.076142131979695E-3</v>
      </c>
      <c r="FS26" s="277">
        <f t="shared" si="18"/>
        <v>5.076142131979695E-3</v>
      </c>
      <c r="FT26" s="277">
        <f t="shared" si="18"/>
        <v>5.076142131979695E-3</v>
      </c>
      <c r="FU26" s="277">
        <f t="shared" si="18"/>
        <v>5.076142131979695E-3</v>
      </c>
      <c r="FV26" s="277">
        <f t="shared" si="18"/>
        <v>5.076142131979695E-3</v>
      </c>
      <c r="FW26" s="277">
        <f t="shared" ref="FW26:GL42" si="25">1/197</f>
        <v>5.076142131979695E-3</v>
      </c>
      <c r="FX26" s="277">
        <f t="shared" si="25"/>
        <v>5.076142131979695E-3</v>
      </c>
      <c r="FY26" s="277">
        <f t="shared" si="25"/>
        <v>5.076142131979695E-3</v>
      </c>
      <c r="FZ26" s="277">
        <f t="shared" si="25"/>
        <v>5.076142131979695E-3</v>
      </c>
      <c r="GA26" s="277">
        <f t="shared" si="25"/>
        <v>5.076142131979695E-3</v>
      </c>
      <c r="GB26" s="277">
        <f t="shared" si="25"/>
        <v>5.076142131979695E-3</v>
      </c>
      <c r="GC26" s="277">
        <f t="shared" si="25"/>
        <v>5.076142131979695E-3</v>
      </c>
      <c r="GD26" s="277">
        <f t="shared" si="25"/>
        <v>5.076142131979695E-3</v>
      </c>
      <c r="GE26" s="277">
        <f t="shared" si="25"/>
        <v>5.076142131979695E-3</v>
      </c>
      <c r="GF26" s="277">
        <f t="shared" si="25"/>
        <v>5.076142131979695E-3</v>
      </c>
      <c r="GG26" s="277">
        <f t="shared" si="25"/>
        <v>5.076142131979695E-3</v>
      </c>
      <c r="GH26" s="277">
        <f t="shared" si="25"/>
        <v>5.076142131979695E-3</v>
      </c>
      <c r="GI26" s="277">
        <f t="shared" si="25"/>
        <v>5.076142131979695E-3</v>
      </c>
      <c r="GJ26" s="277">
        <f t="shared" si="25"/>
        <v>5.076142131979695E-3</v>
      </c>
      <c r="GK26" s="277">
        <f t="shared" si="25"/>
        <v>5.076142131979695E-3</v>
      </c>
      <c r="GL26" s="277">
        <f t="shared" si="25"/>
        <v>5.076142131979695E-3</v>
      </c>
      <c r="GM26" s="277">
        <f t="shared" si="19"/>
        <v>5.076142131979695E-3</v>
      </c>
      <c r="GN26" s="277">
        <f t="shared" si="10"/>
        <v>5.076142131979695E-3</v>
      </c>
      <c r="GO26" s="277">
        <f t="shared" si="10"/>
        <v>5.076142131979695E-3</v>
      </c>
      <c r="GP26" s="277">
        <f t="shared" si="10"/>
        <v>5.076142131979695E-3</v>
      </c>
      <c r="GQ26" s="277">
        <f t="shared" si="10"/>
        <v>5.076142131979695E-3</v>
      </c>
      <c r="GR26" s="277">
        <f t="shared" si="10"/>
        <v>5.076142131979695E-3</v>
      </c>
      <c r="GS26" s="277">
        <f t="shared" si="10"/>
        <v>5.076142131979695E-3</v>
      </c>
    </row>
    <row r="27" spans="1:201" x14ac:dyDescent="0.35">
      <c r="A27" s="33" t="str">
        <f>'[2]Input LH Schedule'!A27&amp;" "&amp;'[2]Input LH Schedule'!E27</f>
        <v xml:space="preserve"> </v>
      </c>
      <c r="B27" s="33" t="str">
        <f>'[2]Input LH Schedule'!Z27&amp;" "&amp;'[2]Input LH Schedule'!AD27</f>
        <v xml:space="preserve"> </v>
      </c>
      <c r="C27" s="33" t="str">
        <f t="array" ref="C27">IFERROR(INDEX($B$4:$B$226, MATCH(0,INDEX(COUNTIF($C$3:C26, $B$4:$B$226)+(COUNTIF($B$4:$B$226, $B$4:$B$226)&lt;&gt;1),0,0), 0)), "")</f>
        <v/>
      </c>
      <c r="D27" s="276" t="s">
        <v>331</v>
      </c>
      <c r="E27" s="277">
        <f t="shared" ref="E27:T42" si="26">1/197</f>
        <v>5.076142131979695E-3</v>
      </c>
      <c r="F27" s="277">
        <f t="shared" si="26"/>
        <v>5.076142131979695E-3</v>
      </c>
      <c r="G27" s="277">
        <f t="shared" si="26"/>
        <v>5.076142131979695E-3</v>
      </c>
      <c r="H27" s="277">
        <f t="shared" si="26"/>
        <v>5.076142131979695E-3</v>
      </c>
      <c r="I27" s="277">
        <f t="shared" si="26"/>
        <v>5.076142131979695E-3</v>
      </c>
      <c r="J27" s="277">
        <f t="shared" si="26"/>
        <v>5.076142131979695E-3</v>
      </c>
      <c r="K27" s="277">
        <f t="shared" si="26"/>
        <v>5.076142131979695E-3</v>
      </c>
      <c r="L27" s="277">
        <f t="shared" si="26"/>
        <v>5.076142131979695E-3</v>
      </c>
      <c r="M27" s="277">
        <f t="shared" si="26"/>
        <v>5.076142131979695E-3</v>
      </c>
      <c r="N27" s="277">
        <f t="shared" si="26"/>
        <v>5.076142131979695E-3</v>
      </c>
      <c r="O27" s="277">
        <f t="shared" si="26"/>
        <v>5.076142131979695E-3</v>
      </c>
      <c r="P27" s="277">
        <f t="shared" si="26"/>
        <v>5.076142131979695E-3</v>
      </c>
      <c r="Q27" s="277">
        <f t="shared" si="26"/>
        <v>5.076142131979695E-3</v>
      </c>
      <c r="R27" s="277">
        <f t="shared" si="26"/>
        <v>5.076142131979695E-3</v>
      </c>
      <c r="S27" s="277">
        <f t="shared" si="26"/>
        <v>5.076142131979695E-3</v>
      </c>
      <c r="T27" s="277">
        <f t="shared" si="26"/>
        <v>5.076142131979695E-3</v>
      </c>
      <c r="U27" s="277">
        <f t="shared" si="20"/>
        <v>5.076142131979695E-3</v>
      </c>
      <c r="V27" s="277">
        <f t="shared" si="20"/>
        <v>5.076142131979695E-3</v>
      </c>
      <c r="W27" s="277">
        <f t="shared" si="20"/>
        <v>5.076142131979695E-3</v>
      </c>
      <c r="X27" s="277">
        <f t="shared" si="20"/>
        <v>5.076142131979695E-3</v>
      </c>
      <c r="Y27" s="277">
        <f t="shared" si="20"/>
        <v>5.076142131979695E-3</v>
      </c>
      <c r="Z27" s="277">
        <f t="shared" si="20"/>
        <v>5.076142131979695E-3</v>
      </c>
      <c r="AA27" s="277">
        <f t="shared" si="20"/>
        <v>5.076142131979695E-3</v>
      </c>
      <c r="AB27" s="277">
        <f t="shared" si="20"/>
        <v>5.076142131979695E-3</v>
      </c>
      <c r="AC27" s="277">
        <f t="shared" si="11"/>
        <v>5.076142131979695E-3</v>
      </c>
      <c r="AD27" s="277">
        <f t="shared" si="11"/>
        <v>5.076142131979695E-3</v>
      </c>
      <c r="AE27" s="277">
        <f t="shared" si="11"/>
        <v>5.076142131979695E-3</v>
      </c>
      <c r="AF27" s="277">
        <f t="shared" si="11"/>
        <v>5.076142131979695E-3</v>
      </c>
      <c r="AG27" s="277">
        <f t="shared" si="11"/>
        <v>5.076142131979695E-3</v>
      </c>
      <c r="AH27" s="277">
        <f t="shared" si="11"/>
        <v>5.076142131979695E-3</v>
      </c>
      <c r="AI27" s="277">
        <f t="shared" si="11"/>
        <v>5.076142131979695E-3</v>
      </c>
      <c r="AJ27" s="277">
        <f t="shared" ref="AJ27:AY44" si="27">1/197</f>
        <v>5.076142131979695E-3</v>
      </c>
      <c r="AK27" s="277">
        <f t="shared" si="27"/>
        <v>5.076142131979695E-3</v>
      </c>
      <c r="AL27" s="277">
        <f t="shared" si="27"/>
        <v>5.076142131979695E-3</v>
      </c>
      <c r="AM27" s="277">
        <f t="shared" si="27"/>
        <v>5.076142131979695E-3</v>
      </c>
      <c r="AN27" s="277">
        <f t="shared" si="27"/>
        <v>5.076142131979695E-3</v>
      </c>
      <c r="AO27" s="277">
        <f t="shared" si="27"/>
        <v>5.076142131979695E-3</v>
      </c>
      <c r="AP27" s="277">
        <f t="shared" si="27"/>
        <v>5.076142131979695E-3</v>
      </c>
      <c r="AQ27" s="277">
        <f t="shared" si="27"/>
        <v>5.076142131979695E-3</v>
      </c>
      <c r="AR27" s="277">
        <f t="shared" si="27"/>
        <v>5.076142131979695E-3</v>
      </c>
      <c r="AS27" s="277">
        <f t="shared" si="27"/>
        <v>5.076142131979695E-3</v>
      </c>
      <c r="AT27" s="277">
        <f t="shared" si="27"/>
        <v>5.076142131979695E-3</v>
      </c>
      <c r="AU27" s="277">
        <f t="shared" si="27"/>
        <v>5.076142131979695E-3</v>
      </c>
      <c r="AV27" s="277">
        <f t="shared" si="27"/>
        <v>5.076142131979695E-3</v>
      </c>
      <c r="AW27" s="277">
        <f t="shared" si="27"/>
        <v>5.076142131979695E-3</v>
      </c>
      <c r="AX27" s="277">
        <f t="shared" si="27"/>
        <v>5.076142131979695E-3</v>
      </c>
      <c r="AY27" s="277">
        <f t="shared" si="27"/>
        <v>5.076142131979695E-3</v>
      </c>
      <c r="AZ27" s="277">
        <f t="shared" si="21"/>
        <v>5.076142131979695E-3</v>
      </c>
      <c r="BA27" s="277">
        <f t="shared" si="21"/>
        <v>5.076142131979695E-3</v>
      </c>
      <c r="BB27" s="277">
        <f t="shared" si="21"/>
        <v>5.076142131979695E-3</v>
      </c>
      <c r="BC27" s="277">
        <f t="shared" si="21"/>
        <v>5.076142131979695E-3</v>
      </c>
      <c r="BD27" s="277">
        <f t="shared" si="21"/>
        <v>5.076142131979695E-3</v>
      </c>
      <c r="BE27" s="277">
        <f t="shared" si="21"/>
        <v>5.076142131979695E-3</v>
      </c>
      <c r="BF27" s="277">
        <f t="shared" si="21"/>
        <v>5.076142131979695E-3</v>
      </c>
      <c r="BG27" s="277">
        <f t="shared" si="21"/>
        <v>5.076142131979695E-3</v>
      </c>
      <c r="BH27" s="277">
        <f t="shared" si="21"/>
        <v>5.076142131979695E-3</v>
      </c>
      <c r="BI27" s="277">
        <f t="shared" si="21"/>
        <v>5.076142131979695E-3</v>
      </c>
      <c r="BJ27" s="277">
        <f t="shared" si="21"/>
        <v>5.076142131979695E-3</v>
      </c>
      <c r="BK27" s="277">
        <f t="shared" si="21"/>
        <v>5.076142131979695E-3</v>
      </c>
      <c r="BL27" s="277">
        <f t="shared" si="21"/>
        <v>5.076142131979695E-3</v>
      </c>
      <c r="BM27" s="277">
        <f t="shared" si="21"/>
        <v>5.076142131979695E-3</v>
      </c>
      <c r="BN27" s="277">
        <f t="shared" si="21"/>
        <v>5.076142131979695E-3</v>
      </c>
      <c r="BO27" s="277">
        <f t="shared" si="21"/>
        <v>5.076142131979695E-3</v>
      </c>
      <c r="BP27" s="277">
        <f t="shared" si="13"/>
        <v>5.076142131979695E-3</v>
      </c>
      <c r="BQ27" s="277">
        <f t="shared" si="8"/>
        <v>5.076142131979695E-3</v>
      </c>
      <c r="BR27" s="277">
        <f t="shared" si="8"/>
        <v>5.076142131979695E-3</v>
      </c>
      <c r="BS27" s="277">
        <f t="shared" si="8"/>
        <v>5.076142131979695E-3</v>
      </c>
      <c r="BT27" s="277">
        <f t="shared" si="8"/>
        <v>5.076142131979695E-3</v>
      </c>
      <c r="BU27" s="277">
        <f t="shared" si="8"/>
        <v>5.076142131979695E-3</v>
      </c>
      <c r="BV27" s="277">
        <f t="shared" si="8"/>
        <v>5.076142131979695E-3</v>
      </c>
      <c r="BW27" s="277">
        <f t="shared" si="8"/>
        <v>5.076142131979695E-3</v>
      </c>
      <c r="BX27" s="277">
        <f t="shared" si="8"/>
        <v>5.076142131979695E-3</v>
      </c>
      <c r="BY27" s="277">
        <f t="shared" si="8"/>
        <v>5.076142131979695E-3</v>
      </c>
      <c r="BZ27" s="277">
        <f t="shared" si="8"/>
        <v>5.076142131979695E-3</v>
      </c>
      <c r="CA27" s="277">
        <f t="shared" si="8"/>
        <v>5.076142131979695E-3</v>
      </c>
      <c r="CB27" s="277">
        <f t="shared" si="8"/>
        <v>5.076142131979695E-3</v>
      </c>
      <c r="CC27" s="277">
        <f t="shared" si="8"/>
        <v>5.076142131979695E-3</v>
      </c>
      <c r="CD27" s="277">
        <f t="shared" ref="CD27:CS47" si="28">1/197</f>
        <v>5.076142131979695E-3</v>
      </c>
      <c r="CE27" s="277">
        <f t="shared" si="28"/>
        <v>5.076142131979695E-3</v>
      </c>
      <c r="CF27" s="277">
        <f t="shared" si="28"/>
        <v>5.076142131979695E-3</v>
      </c>
      <c r="CG27" s="277">
        <f t="shared" si="28"/>
        <v>5.076142131979695E-3</v>
      </c>
      <c r="CH27" s="277">
        <f t="shared" si="28"/>
        <v>5.076142131979695E-3</v>
      </c>
      <c r="CI27" s="277">
        <f t="shared" si="28"/>
        <v>5.076142131979695E-3</v>
      </c>
      <c r="CJ27" s="277">
        <f t="shared" si="28"/>
        <v>5.076142131979695E-3</v>
      </c>
      <c r="CK27" s="277">
        <f t="shared" si="28"/>
        <v>5.076142131979695E-3</v>
      </c>
      <c r="CL27" s="277">
        <f t="shared" si="28"/>
        <v>5.076142131979695E-3</v>
      </c>
      <c r="CM27" s="277">
        <f t="shared" si="28"/>
        <v>5.076142131979695E-3</v>
      </c>
      <c r="CN27" s="277">
        <f t="shared" si="28"/>
        <v>5.076142131979695E-3</v>
      </c>
      <c r="CO27" s="277">
        <f t="shared" si="28"/>
        <v>5.076142131979695E-3</v>
      </c>
      <c r="CP27" s="277">
        <f t="shared" si="28"/>
        <v>5.076142131979695E-3</v>
      </c>
      <c r="CQ27" s="277">
        <f t="shared" si="28"/>
        <v>5.076142131979695E-3</v>
      </c>
      <c r="CR27" s="277">
        <f t="shared" si="28"/>
        <v>5.076142131979695E-3</v>
      </c>
      <c r="CS27" s="277">
        <f t="shared" si="28"/>
        <v>5.076142131979695E-3</v>
      </c>
      <c r="CT27" s="277">
        <f t="shared" ref="CT27:DI42" si="29">1/197</f>
        <v>5.076142131979695E-3</v>
      </c>
      <c r="CU27" s="277">
        <f t="shared" si="29"/>
        <v>5.076142131979695E-3</v>
      </c>
      <c r="CV27" s="277">
        <f t="shared" si="29"/>
        <v>5.076142131979695E-3</v>
      </c>
      <c r="CW27" s="277">
        <f t="shared" si="29"/>
        <v>5.076142131979695E-3</v>
      </c>
      <c r="CX27" s="277">
        <f t="shared" si="29"/>
        <v>5.076142131979695E-3</v>
      </c>
      <c r="CY27" s="277">
        <f t="shared" si="29"/>
        <v>5.076142131979695E-3</v>
      </c>
      <c r="CZ27" s="277">
        <f t="shared" si="29"/>
        <v>5.076142131979695E-3</v>
      </c>
      <c r="DA27" s="277">
        <f t="shared" si="29"/>
        <v>5.076142131979695E-3</v>
      </c>
      <c r="DB27" s="277">
        <f t="shared" si="29"/>
        <v>5.076142131979695E-3</v>
      </c>
      <c r="DC27" s="277">
        <f t="shared" si="29"/>
        <v>5.076142131979695E-3</v>
      </c>
      <c r="DD27" s="277">
        <f t="shared" si="29"/>
        <v>5.076142131979695E-3</v>
      </c>
      <c r="DE27" s="277">
        <f t="shared" si="29"/>
        <v>5.076142131979695E-3</v>
      </c>
      <c r="DF27" s="277">
        <f t="shared" si="29"/>
        <v>5.076142131979695E-3</v>
      </c>
      <c r="DG27" s="277">
        <f t="shared" si="29"/>
        <v>5.076142131979695E-3</v>
      </c>
      <c r="DH27" s="277">
        <f t="shared" si="29"/>
        <v>5.076142131979695E-3</v>
      </c>
      <c r="DI27" s="277">
        <f t="shared" si="29"/>
        <v>5.076142131979695E-3</v>
      </c>
      <c r="DJ27" s="277">
        <f t="shared" si="22"/>
        <v>5.076142131979695E-3</v>
      </c>
      <c r="DK27" s="277">
        <f t="shared" si="15"/>
        <v>5.076142131979695E-3</v>
      </c>
      <c r="DL27" s="277">
        <f t="shared" ref="DL27:EA57" si="30">1/197</f>
        <v>5.076142131979695E-3</v>
      </c>
      <c r="DM27" s="277">
        <f t="shared" si="30"/>
        <v>5.076142131979695E-3</v>
      </c>
      <c r="DN27" s="277">
        <f t="shared" si="30"/>
        <v>5.076142131979695E-3</v>
      </c>
      <c r="DO27" s="277">
        <f t="shared" si="30"/>
        <v>5.076142131979695E-3</v>
      </c>
      <c r="DP27" s="277">
        <f t="shared" si="30"/>
        <v>5.076142131979695E-3</v>
      </c>
      <c r="DQ27" s="277">
        <f t="shared" si="30"/>
        <v>5.076142131979695E-3</v>
      </c>
      <c r="DR27" s="277">
        <f t="shared" si="30"/>
        <v>5.076142131979695E-3</v>
      </c>
      <c r="DS27" s="277">
        <f t="shared" si="30"/>
        <v>5.076142131979695E-3</v>
      </c>
      <c r="DT27" s="277">
        <f t="shared" si="30"/>
        <v>5.076142131979695E-3</v>
      </c>
      <c r="DU27" s="277">
        <f t="shared" si="30"/>
        <v>5.076142131979695E-3</v>
      </c>
      <c r="DV27" s="277">
        <f t="shared" si="30"/>
        <v>5.076142131979695E-3</v>
      </c>
      <c r="DW27" s="277">
        <f t="shared" si="30"/>
        <v>5.076142131979695E-3</v>
      </c>
      <c r="DX27" s="277">
        <f t="shared" si="30"/>
        <v>5.076142131979695E-3</v>
      </c>
      <c r="DY27" s="277">
        <f t="shared" si="30"/>
        <v>5.076142131979695E-3</v>
      </c>
      <c r="DZ27" s="277">
        <f t="shared" si="30"/>
        <v>5.076142131979695E-3</v>
      </c>
      <c r="EA27" s="277">
        <f t="shared" si="30"/>
        <v>5.076142131979695E-3</v>
      </c>
      <c r="EB27" s="277">
        <f t="shared" si="23"/>
        <v>5.076142131979695E-3</v>
      </c>
      <c r="EC27" s="277">
        <f t="shared" si="23"/>
        <v>5.076142131979695E-3</v>
      </c>
      <c r="ED27" s="277">
        <f t="shared" si="23"/>
        <v>5.076142131979695E-3</v>
      </c>
      <c r="EE27" s="277">
        <f t="shared" si="23"/>
        <v>5.076142131979695E-3</v>
      </c>
      <c r="EF27" s="277">
        <f t="shared" si="23"/>
        <v>5.076142131979695E-3</v>
      </c>
      <c r="EG27" s="277">
        <f t="shared" si="23"/>
        <v>5.076142131979695E-3</v>
      </c>
      <c r="EH27" s="277">
        <f t="shared" si="23"/>
        <v>5.076142131979695E-3</v>
      </c>
      <c r="EI27" s="277">
        <f t="shared" si="23"/>
        <v>5.076142131979695E-3</v>
      </c>
      <c r="EJ27" s="277">
        <f t="shared" si="23"/>
        <v>5.076142131979695E-3</v>
      </c>
      <c r="EK27" s="277">
        <f t="shared" si="23"/>
        <v>5.076142131979695E-3</v>
      </c>
      <c r="EL27" s="277">
        <f t="shared" si="23"/>
        <v>5.076142131979695E-3</v>
      </c>
      <c r="EM27" s="277">
        <f t="shared" si="23"/>
        <v>5.076142131979695E-3</v>
      </c>
      <c r="EN27" s="277">
        <f t="shared" si="23"/>
        <v>5.076142131979695E-3</v>
      </c>
      <c r="EO27" s="277">
        <f t="shared" si="23"/>
        <v>5.076142131979695E-3</v>
      </c>
      <c r="EP27" s="277">
        <f t="shared" si="23"/>
        <v>5.076142131979695E-3</v>
      </c>
      <c r="EQ27" s="277">
        <f t="shared" si="24"/>
        <v>5.076142131979695E-3</v>
      </c>
      <c r="ER27" s="277">
        <f t="shared" si="24"/>
        <v>5.076142131979695E-3</v>
      </c>
      <c r="ES27" s="277">
        <f t="shared" si="24"/>
        <v>5.076142131979695E-3</v>
      </c>
      <c r="ET27" s="277">
        <f t="shared" si="24"/>
        <v>5.076142131979695E-3</v>
      </c>
      <c r="EU27" s="277">
        <f t="shared" si="24"/>
        <v>5.076142131979695E-3</v>
      </c>
      <c r="EV27" s="277">
        <f t="shared" si="24"/>
        <v>5.076142131979695E-3</v>
      </c>
      <c r="EW27" s="277">
        <f t="shared" si="24"/>
        <v>5.076142131979695E-3</v>
      </c>
      <c r="EX27" s="277">
        <f t="shared" si="24"/>
        <v>5.076142131979695E-3</v>
      </c>
      <c r="EY27" s="277">
        <f t="shared" si="24"/>
        <v>5.076142131979695E-3</v>
      </c>
      <c r="EZ27" s="277">
        <f t="shared" si="24"/>
        <v>5.076142131979695E-3</v>
      </c>
      <c r="FA27" s="277">
        <f t="shared" si="24"/>
        <v>5.076142131979695E-3</v>
      </c>
      <c r="FB27" s="277">
        <f t="shared" si="24"/>
        <v>5.076142131979695E-3</v>
      </c>
      <c r="FC27" s="277">
        <f t="shared" si="24"/>
        <v>5.076142131979695E-3</v>
      </c>
      <c r="FD27" s="277">
        <f t="shared" si="24"/>
        <v>5.076142131979695E-3</v>
      </c>
      <c r="FE27" s="277">
        <f t="shared" si="24"/>
        <v>5.076142131979695E-3</v>
      </c>
      <c r="FF27" s="277">
        <f t="shared" si="24"/>
        <v>5.076142131979695E-3</v>
      </c>
      <c r="FG27" s="277">
        <f t="shared" si="17"/>
        <v>5.076142131979695E-3</v>
      </c>
      <c r="FH27" s="277">
        <f t="shared" ref="FH27:FW56" si="31">1/197</f>
        <v>5.076142131979695E-3</v>
      </c>
      <c r="FI27" s="277">
        <f t="shared" si="31"/>
        <v>5.076142131979695E-3</v>
      </c>
      <c r="FJ27" s="277">
        <f t="shared" si="31"/>
        <v>5.076142131979695E-3</v>
      </c>
      <c r="FK27" s="277">
        <f t="shared" si="31"/>
        <v>5.076142131979695E-3</v>
      </c>
      <c r="FL27" s="277">
        <f t="shared" si="31"/>
        <v>5.076142131979695E-3</v>
      </c>
      <c r="FM27" s="277">
        <f t="shared" si="31"/>
        <v>5.076142131979695E-3</v>
      </c>
      <c r="FN27" s="277">
        <f t="shared" si="31"/>
        <v>5.076142131979695E-3</v>
      </c>
      <c r="FO27" s="277">
        <f t="shared" si="31"/>
        <v>5.076142131979695E-3</v>
      </c>
      <c r="FP27" s="277">
        <f t="shared" si="31"/>
        <v>5.076142131979695E-3</v>
      </c>
      <c r="FQ27" s="277">
        <f t="shared" si="31"/>
        <v>5.076142131979695E-3</v>
      </c>
      <c r="FR27" s="277">
        <f t="shared" si="31"/>
        <v>5.076142131979695E-3</v>
      </c>
      <c r="FS27" s="277">
        <f t="shared" si="31"/>
        <v>5.076142131979695E-3</v>
      </c>
      <c r="FT27" s="277">
        <f t="shared" si="31"/>
        <v>5.076142131979695E-3</v>
      </c>
      <c r="FU27" s="277">
        <f t="shared" si="31"/>
        <v>5.076142131979695E-3</v>
      </c>
      <c r="FV27" s="277">
        <f t="shared" si="31"/>
        <v>5.076142131979695E-3</v>
      </c>
      <c r="FW27" s="277">
        <f t="shared" si="31"/>
        <v>5.076142131979695E-3</v>
      </c>
      <c r="FX27" s="277">
        <f t="shared" si="25"/>
        <v>5.076142131979695E-3</v>
      </c>
      <c r="FY27" s="277">
        <f t="shared" si="25"/>
        <v>5.076142131979695E-3</v>
      </c>
      <c r="FZ27" s="277">
        <f t="shared" si="25"/>
        <v>5.076142131979695E-3</v>
      </c>
      <c r="GA27" s="277">
        <f t="shared" si="25"/>
        <v>5.076142131979695E-3</v>
      </c>
      <c r="GB27" s="277">
        <f t="shared" si="25"/>
        <v>5.076142131979695E-3</v>
      </c>
      <c r="GC27" s="277">
        <f t="shared" si="25"/>
        <v>5.076142131979695E-3</v>
      </c>
      <c r="GD27" s="277">
        <f t="shared" si="25"/>
        <v>5.076142131979695E-3</v>
      </c>
      <c r="GE27" s="277">
        <f t="shared" si="25"/>
        <v>5.076142131979695E-3</v>
      </c>
      <c r="GF27" s="277">
        <f t="shared" si="25"/>
        <v>5.076142131979695E-3</v>
      </c>
      <c r="GG27" s="277">
        <f t="shared" si="25"/>
        <v>5.076142131979695E-3</v>
      </c>
      <c r="GH27" s="277">
        <f t="shared" si="25"/>
        <v>5.076142131979695E-3</v>
      </c>
      <c r="GI27" s="277">
        <f t="shared" si="25"/>
        <v>5.076142131979695E-3</v>
      </c>
      <c r="GJ27" s="277">
        <f t="shared" si="25"/>
        <v>5.076142131979695E-3</v>
      </c>
      <c r="GK27" s="277">
        <f t="shared" si="25"/>
        <v>5.076142131979695E-3</v>
      </c>
      <c r="GL27" s="277">
        <f t="shared" si="25"/>
        <v>5.076142131979695E-3</v>
      </c>
      <c r="GM27" s="277">
        <f t="shared" si="19"/>
        <v>5.076142131979695E-3</v>
      </c>
      <c r="GN27" s="277">
        <f t="shared" si="10"/>
        <v>5.076142131979695E-3</v>
      </c>
      <c r="GO27" s="277">
        <f t="shared" si="10"/>
        <v>5.076142131979695E-3</v>
      </c>
      <c r="GP27" s="277">
        <f t="shared" si="10"/>
        <v>5.076142131979695E-3</v>
      </c>
      <c r="GQ27" s="277">
        <f t="shared" si="10"/>
        <v>5.076142131979695E-3</v>
      </c>
      <c r="GR27" s="277">
        <f t="shared" si="10"/>
        <v>5.076142131979695E-3</v>
      </c>
      <c r="GS27" s="277">
        <f t="shared" si="10"/>
        <v>5.076142131979695E-3</v>
      </c>
    </row>
    <row r="28" spans="1:201" x14ac:dyDescent="0.35">
      <c r="A28" s="33" t="str">
        <f>'[2]Input LH Schedule'!A28&amp;" "&amp;'[2]Input LH Schedule'!E28</f>
        <v xml:space="preserve"> </v>
      </c>
      <c r="B28" s="33" t="str">
        <f>'[2]Input LH Schedule'!Z28&amp;" "&amp;'[2]Input LH Schedule'!AD28</f>
        <v xml:space="preserve"> </v>
      </c>
      <c r="C28" s="33" t="str">
        <f t="array" ref="C28">IFERROR(INDEX($B$4:$B$226, MATCH(0,INDEX(COUNTIF($C$3:C27, $B$4:$B$226)+(COUNTIF($B$4:$B$226, $B$4:$B$226)&lt;&gt;1),0,0), 0)), "")</f>
        <v/>
      </c>
      <c r="D28" s="276" t="s">
        <v>332</v>
      </c>
      <c r="E28" s="277">
        <f t="shared" si="26"/>
        <v>5.076142131979695E-3</v>
      </c>
      <c r="F28" s="277">
        <f t="shared" si="26"/>
        <v>5.076142131979695E-3</v>
      </c>
      <c r="G28" s="277">
        <f t="shared" si="26"/>
        <v>5.076142131979695E-3</v>
      </c>
      <c r="H28" s="277">
        <f t="shared" si="26"/>
        <v>5.076142131979695E-3</v>
      </c>
      <c r="I28" s="277">
        <f t="shared" si="26"/>
        <v>5.076142131979695E-3</v>
      </c>
      <c r="J28" s="277">
        <f t="shared" si="26"/>
        <v>5.076142131979695E-3</v>
      </c>
      <c r="K28" s="277">
        <f t="shared" si="26"/>
        <v>5.076142131979695E-3</v>
      </c>
      <c r="L28" s="277">
        <f t="shared" si="26"/>
        <v>5.076142131979695E-3</v>
      </c>
      <c r="M28" s="277">
        <f t="shared" si="26"/>
        <v>5.076142131979695E-3</v>
      </c>
      <c r="N28" s="277">
        <f t="shared" si="26"/>
        <v>5.076142131979695E-3</v>
      </c>
      <c r="O28" s="277">
        <f t="shared" si="26"/>
        <v>5.076142131979695E-3</v>
      </c>
      <c r="P28" s="277">
        <f t="shared" si="26"/>
        <v>5.076142131979695E-3</v>
      </c>
      <c r="Q28" s="277">
        <f t="shared" si="26"/>
        <v>5.076142131979695E-3</v>
      </c>
      <c r="R28" s="277">
        <f t="shared" si="26"/>
        <v>5.076142131979695E-3</v>
      </c>
      <c r="S28" s="277">
        <f t="shared" si="26"/>
        <v>5.076142131979695E-3</v>
      </c>
      <c r="T28" s="277">
        <f t="shared" si="26"/>
        <v>5.076142131979695E-3</v>
      </c>
      <c r="U28" s="277">
        <f t="shared" si="20"/>
        <v>5.076142131979695E-3</v>
      </c>
      <c r="V28" s="277">
        <f t="shared" si="20"/>
        <v>5.076142131979695E-3</v>
      </c>
      <c r="W28" s="277">
        <f t="shared" si="20"/>
        <v>5.076142131979695E-3</v>
      </c>
      <c r="X28" s="277">
        <f t="shared" si="20"/>
        <v>5.076142131979695E-3</v>
      </c>
      <c r="Y28" s="277">
        <f t="shared" si="20"/>
        <v>5.076142131979695E-3</v>
      </c>
      <c r="Z28" s="277">
        <f t="shared" si="20"/>
        <v>5.076142131979695E-3</v>
      </c>
      <c r="AA28" s="277">
        <f t="shared" si="20"/>
        <v>5.076142131979695E-3</v>
      </c>
      <c r="AB28" s="277">
        <f t="shared" si="20"/>
        <v>5.076142131979695E-3</v>
      </c>
      <c r="AC28" s="277">
        <f t="shared" ref="AC28:AR45" si="32">1/197</f>
        <v>5.076142131979695E-3</v>
      </c>
      <c r="AD28" s="277">
        <f t="shared" si="32"/>
        <v>5.076142131979695E-3</v>
      </c>
      <c r="AE28" s="277">
        <f t="shared" si="32"/>
        <v>5.076142131979695E-3</v>
      </c>
      <c r="AF28" s="277">
        <f t="shared" si="32"/>
        <v>5.076142131979695E-3</v>
      </c>
      <c r="AG28" s="277">
        <f t="shared" si="32"/>
        <v>5.076142131979695E-3</v>
      </c>
      <c r="AH28" s="277">
        <f t="shared" si="32"/>
        <v>5.076142131979695E-3</v>
      </c>
      <c r="AI28" s="277">
        <f t="shared" si="32"/>
        <v>5.076142131979695E-3</v>
      </c>
      <c r="AJ28" s="277">
        <f t="shared" si="32"/>
        <v>5.076142131979695E-3</v>
      </c>
      <c r="AK28" s="277">
        <f t="shared" si="32"/>
        <v>5.076142131979695E-3</v>
      </c>
      <c r="AL28" s="277">
        <f t="shared" si="32"/>
        <v>5.076142131979695E-3</v>
      </c>
      <c r="AM28" s="277">
        <f t="shared" si="32"/>
        <v>5.076142131979695E-3</v>
      </c>
      <c r="AN28" s="277">
        <f t="shared" si="32"/>
        <v>5.076142131979695E-3</v>
      </c>
      <c r="AO28" s="277">
        <f t="shared" si="32"/>
        <v>5.076142131979695E-3</v>
      </c>
      <c r="AP28" s="277">
        <f t="shared" si="32"/>
        <v>5.076142131979695E-3</v>
      </c>
      <c r="AQ28" s="277">
        <f t="shared" si="32"/>
        <v>5.076142131979695E-3</v>
      </c>
      <c r="AR28" s="277">
        <f t="shared" si="32"/>
        <v>5.076142131979695E-3</v>
      </c>
      <c r="AS28" s="277">
        <f t="shared" si="27"/>
        <v>5.076142131979695E-3</v>
      </c>
      <c r="AT28" s="277">
        <f t="shared" si="27"/>
        <v>5.076142131979695E-3</v>
      </c>
      <c r="AU28" s="277">
        <f t="shared" si="27"/>
        <v>5.076142131979695E-3</v>
      </c>
      <c r="AV28" s="277">
        <f t="shared" si="27"/>
        <v>5.076142131979695E-3</v>
      </c>
      <c r="AW28" s="277">
        <f t="shared" si="27"/>
        <v>5.076142131979695E-3</v>
      </c>
      <c r="AX28" s="277">
        <f t="shared" si="27"/>
        <v>5.076142131979695E-3</v>
      </c>
      <c r="AY28" s="277">
        <f t="shared" si="27"/>
        <v>5.076142131979695E-3</v>
      </c>
      <c r="AZ28" s="277">
        <f t="shared" si="21"/>
        <v>5.076142131979695E-3</v>
      </c>
      <c r="BA28" s="277">
        <f t="shared" si="21"/>
        <v>5.076142131979695E-3</v>
      </c>
      <c r="BB28" s="277">
        <f t="shared" si="21"/>
        <v>5.076142131979695E-3</v>
      </c>
      <c r="BC28" s="277">
        <f t="shared" si="21"/>
        <v>5.076142131979695E-3</v>
      </c>
      <c r="BD28" s="277">
        <f t="shared" si="21"/>
        <v>5.076142131979695E-3</v>
      </c>
      <c r="BE28" s="277">
        <f t="shared" si="21"/>
        <v>5.076142131979695E-3</v>
      </c>
      <c r="BF28" s="277">
        <f t="shared" si="21"/>
        <v>5.076142131979695E-3</v>
      </c>
      <c r="BG28" s="277">
        <f t="shared" si="21"/>
        <v>5.076142131979695E-3</v>
      </c>
      <c r="BH28" s="277">
        <f t="shared" si="21"/>
        <v>5.076142131979695E-3</v>
      </c>
      <c r="BI28" s="277">
        <f t="shared" si="21"/>
        <v>5.076142131979695E-3</v>
      </c>
      <c r="BJ28" s="277">
        <f t="shared" si="21"/>
        <v>5.076142131979695E-3</v>
      </c>
      <c r="BK28" s="277">
        <f t="shared" si="21"/>
        <v>5.076142131979695E-3</v>
      </c>
      <c r="BL28" s="277">
        <f t="shared" si="21"/>
        <v>5.076142131979695E-3</v>
      </c>
      <c r="BM28" s="277">
        <f t="shared" si="21"/>
        <v>5.076142131979695E-3</v>
      </c>
      <c r="BN28" s="277">
        <f t="shared" si="21"/>
        <v>5.076142131979695E-3</v>
      </c>
      <c r="BO28" s="277">
        <f t="shared" si="21"/>
        <v>5.076142131979695E-3</v>
      </c>
      <c r="BP28" s="277">
        <f t="shared" si="13"/>
        <v>5.076142131979695E-3</v>
      </c>
      <c r="BQ28" s="277">
        <f t="shared" ref="BQ28:CF44" si="33">1/197</f>
        <v>5.076142131979695E-3</v>
      </c>
      <c r="BR28" s="277">
        <f t="shared" si="33"/>
        <v>5.076142131979695E-3</v>
      </c>
      <c r="BS28" s="277">
        <f t="shared" si="33"/>
        <v>5.076142131979695E-3</v>
      </c>
      <c r="BT28" s="277">
        <f t="shared" si="33"/>
        <v>5.076142131979695E-3</v>
      </c>
      <c r="BU28" s="277">
        <f t="shared" si="33"/>
        <v>5.076142131979695E-3</v>
      </c>
      <c r="BV28" s="277">
        <f t="shared" si="33"/>
        <v>5.076142131979695E-3</v>
      </c>
      <c r="BW28" s="277">
        <f t="shared" si="33"/>
        <v>5.076142131979695E-3</v>
      </c>
      <c r="BX28" s="277">
        <f t="shared" si="33"/>
        <v>5.076142131979695E-3</v>
      </c>
      <c r="BY28" s="277">
        <f t="shared" si="33"/>
        <v>5.076142131979695E-3</v>
      </c>
      <c r="BZ28" s="277">
        <f t="shared" si="33"/>
        <v>5.076142131979695E-3</v>
      </c>
      <c r="CA28" s="277">
        <f t="shared" si="33"/>
        <v>5.076142131979695E-3</v>
      </c>
      <c r="CB28" s="277">
        <f t="shared" si="33"/>
        <v>5.076142131979695E-3</v>
      </c>
      <c r="CC28" s="277">
        <f t="shared" si="33"/>
        <v>5.076142131979695E-3</v>
      </c>
      <c r="CD28" s="277">
        <f t="shared" si="33"/>
        <v>5.076142131979695E-3</v>
      </c>
      <c r="CE28" s="277">
        <f t="shared" si="33"/>
        <v>5.076142131979695E-3</v>
      </c>
      <c r="CF28" s="277">
        <f t="shared" si="33"/>
        <v>5.076142131979695E-3</v>
      </c>
      <c r="CG28" s="277">
        <f t="shared" si="28"/>
        <v>5.076142131979695E-3</v>
      </c>
      <c r="CH28" s="277">
        <f t="shared" si="28"/>
        <v>5.076142131979695E-3</v>
      </c>
      <c r="CI28" s="277">
        <f t="shared" si="28"/>
        <v>5.076142131979695E-3</v>
      </c>
      <c r="CJ28" s="277">
        <f t="shared" si="28"/>
        <v>5.076142131979695E-3</v>
      </c>
      <c r="CK28" s="277">
        <f t="shared" si="28"/>
        <v>5.076142131979695E-3</v>
      </c>
      <c r="CL28" s="277">
        <f t="shared" si="28"/>
        <v>5.076142131979695E-3</v>
      </c>
      <c r="CM28" s="277">
        <f t="shared" si="28"/>
        <v>5.076142131979695E-3</v>
      </c>
      <c r="CN28" s="277">
        <f t="shared" si="28"/>
        <v>5.076142131979695E-3</v>
      </c>
      <c r="CO28" s="277">
        <f t="shared" si="28"/>
        <v>5.076142131979695E-3</v>
      </c>
      <c r="CP28" s="277">
        <f t="shared" si="28"/>
        <v>5.076142131979695E-3</v>
      </c>
      <c r="CQ28" s="277">
        <f t="shared" si="28"/>
        <v>5.076142131979695E-3</v>
      </c>
      <c r="CR28" s="277">
        <f t="shared" si="28"/>
        <v>5.076142131979695E-3</v>
      </c>
      <c r="CS28" s="277">
        <f t="shared" si="28"/>
        <v>5.076142131979695E-3</v>
      </c>
      <c r="CT28" s="277">
        <f t="shared" si="29"/>
        <v>5.076142131979695E-3</v>
      </c>
      <c r="CU28" s="277">
        <f t="shared" si="29"/>
        <v>5.076142131979695E-3</v>
      </c>
      <c r="CV28" s="277">
        <f t="shared" si="29"/>
        <v>5.076142131979695E-3</v>
      </c>
      <c r="CW28" s="277">
        <f t="shared" si="29"/>
        <v>5.076142131979695E-3</v>
      </c>
      <c r="CX28" s="277">
        <f t="shared" si="29"/>
        <v>5.076142131979695E-3</v>
      </c>
      <c r="CY28" s="277">
        <f t="shared" si="29"/>
        <v>5.076142131979695E-3</v>
      </c>
      <c r="CZ28" s="277">
        <f t="shared" si="29"/>
        <v>5.076142131979695E-3</v>
      </c>
      <c r="DA28" s="277">
        <f t="shared" si="29"/>
        <v>5.076142131979695E-3</v>
      </c>
      <c r="DB28" s="277">
        <f t="shared" si="29"/>
        <v>5.076142131979695E-3</v>
      </c>
      <c r="DC28" s="277">
        <f t="shared" si="29"/>
        <v>5.076142131979695E-3</v>
      </c>
      <c r="DD28" s="277">
        <f t="shared" si="29"/>
        <v>5.076142131979695E-3</v>
      </c>
      <c r="DE28" s="277">
        <f t="shared" si="29"/>
        <v>5.076142131979695E-3</v>
      </c>
      <c r="DF28" s="277">
        <f t="shared" si="29"/>
        <v>5.076142131979695E-3</v>
      </c>
      <c r="DG28" s="277">
        <f t="shared" si="29"/>
        <v>5.076142131979695E-3</v>
      </c>
      <c r="DH28" s="277">
        <f t="shared" si="29"/>
        <v>5.076142131979695E-3</v>
      </c>
      <c r="DI28" s="277">
        <f t="shared" si="29"/>
        <v>5.076142131979695E-3</v>
      </c>
      <c r="DJ28" s="277">
        <f t="shared" si="22"/>
        <v>5.076142131979695E-3</v>
      </c>
      <c r="DK28" s="277">
        <f t="shared" si="15"/>
        <v>5.076142131979695E-3</v>
      </c>
      <c r="DL28" s="277">
        <f t="shared" si="30"/>
        <v>5.076142131979695E-3</v>
      </c>
      <c r="DM28" s="277">
        <f t="shared" si="30"/>
        <v>5.076142131979695E-3</v>
      </c>
      <c r="DN28" s="277">
        <f t="shared" si="30"/>
        <v>5.076142131979695E-3</v>
      </c>
      <c r="DO28" s="277">
        <f t="shared" si="30"/>
        <v>5.076142131979695E-3</v>
      </c>
      <c r="DP28" s="277">
        <f t="shared" si="30"/>
        <v>5.076142131979695E-3</v>
      </c>
      <c r="DQ28" s="277">
        <f t="shared" si="30"/>
        <v>5.076142131979695E-3</v>
      </c>
      <c r="DR28" s="277">
        <f t="shared" si="30"/>
        <v>5.076142131979695E-3</v>
      </c>
      <c r="DS28" s="277">
        <f t="shared" si="30"/>
        <v>5.076142131979695E-3</v>
      </c>
      <c r="DT28" s="277">
        <f t="shared" si="30"/>
        <v>5.076142131979695E-3</v>
      </c>
      <c r="DU28" s="277">
        <f t="shared" si="30"/>
        <v>5.076142131979695E-3</v>
      </c>
      <c r="DV28" s="277">
        <f t="shared" si="30"/>
        <v>5.076142131979695E-3</v>
      </c>
      <c r="DW28" s="277">
        <f t="shared" si="30"/>
        <v>5.076142131979695E-3</v>
      </c>
      <c r="DX28" s="277">
        <f t="shared" si="30"/>
        <v>5.076142131979695E-3</v>
      </c>
      <c r="DY28" s="277">
        <f t="shared" si="30"/>
        <v>5.076142131979695E-3</v>
      </c>
      <c r="DZ28" s="277">
        <f t="shared" si="30"/>
        <v>5.076142131979695E-3</v>
      </c>
      <c r="EA28" s="277">
        <f t="shared" si="30"/>
        <v>5.076142131979695E-3</v>
      </c>
      <c r="EB28" s="277">
        <f t="shared" si="23"/>
        <v>5.076142131979695E-3</v>
      </c>
      <c r="EC28" s="277">
        <f t="shared" si="23"/>
        <v>5.076142131979695E-3</v>
      </c>
      <c r="ED28" s="277">
        <f t="shared" si="23"/>
        <v>5.076142131979695E-3</v>
      </c>
      <c r="EE28" s="277">
        <f t="shared" si="23"/>
        <v>5.076142131979695E-3</v>
      </c>
      <c r="EF28" s="277">
        <f t="shared" si="23"/>
        <v>5.076142131979695E-3</v>
      </c>
      <c r="EG28" s="277">
        <f t="shared" si="23"/>
        <v>5.076142131979695E-3</v>
      </c>
      <c r="EH28" s="277">
        <f t="shared" si="23"/>
        <v>5.076142131979695E-3</v>
      </c>
      <c r="EI28" s="277">
        <f t="shared" si="23"/>
        <v>5.076142131979695E-3</v>
      </c>
      <c r="EJ28" s="277">
        <f t="shared" si="23"/>
        <v>5.076142131979695E-3</v>
      </c>
      <c r="EK28" s="277">
        <f t="shared" si="23"/>
        <v>5.076142131979695E-3</v>
      </c>
      <c r="EL28" s="277">
        <f t="shared" si="23"/>
        <v>5.076142131979695E-3</v>
      </c>
      <c r="EM28" s="277">
        <f t="shared" si="23"/>
        <v>5.076142131979695E-3</v>
      </c>
      <c r="EN28" s="277">
        <f t="shared" si="23"/>
        <v>5.076142131979695E-3</v>
      </c>
      <c r="EO28" s="277">
        <f t="shared" si="23"/>
        <v>5.076142131979695E-3</v>
      </c>
      <c r="EP28" s="277">
        <f t="shared" si="23"/>
        <v>5.076142131979695E-3</v>
      </c>
      <c r="EQ28" s="277">
        <f t="shared" si="24"/>
        <v>5.076142131979695E-3</v>
      </c>
      <c r="ER28" s="277">
        <f t="shared" si="24"/>
        <v>5.076142131979695E-3</v>
      </c>
      <c r="ES28" s="277">
        <f t="shared" si="24"/>
        <v>5.076142131979695E-3</v>
      </c>
      <c r="ET28" s="277">
        <f t="shared" si="24"/>
        <v>5.076142131979695E-3</v>
      </c>
      <c r="EU28" s="277">
        <f t="shared" si="24"/>
        <v>5.076142131979695E-3</v>
      </c>
      <c r="EV28" s="277">
        <f t="shared" si="24"/>
        <v>5.076142131979695E-3</v>
      </c>
      <c r="EW28" s="277">
        <f t="shared" si="24"/>
        <v>5.076142131979695E-3</v>
      </c>
      <c r="EX28" s="277">
        <f t="shared" si="24"/>
        <v>5.076142131979695E-3</v>
      </c>
      <c r="EY28" s="277">
        <f t="shared" si="24"/>
        <v>5.076142131979695E-3</v>
      </c>
      <c r="EZ28" s="277">
        <f t="shared" si="24"/>
        <v>5.076142131979695E-3</v>
      </c>
      <c r="FA28" s="277">
        <f t="shared" si="24"/>
        <v>5.076142131979695E-3</v>
      </c>
      <c r="FB28" s="277">
        <f t="shared" si="24"/>
        <v>5.076142131979695E-3</v>
      </c>
      <c r="FC28" s="277">
        <f t="shared" si="24"/>
        <v>5.076142131979695E-3</v>
      </c>
      <c r="FD28" s="277">
        <f t="shared" si="24"/>
        <v>5.076142131979695E-3</v>
      </c>
      <c r="FE28" s="277">
        <f t="shared" si="24"/>
        <v>5.076142131979695E-3</v>
      </c>
      <c r="FF28" s="277">
        <f t="shared" si="24"/>
        <v>5.076142131979695E-3</v>
      </c>
      <c r="FG28" s="277">
        <f t="shared" si="17"/>
        <v>5.076142131979695E-3</v>
      </c>
      <c r="FH28" s="277">
        <f t="shared" si="31"/>
        <v>5.076142131979695E-3</v>
      </c>
      <c r="FI28" s="277">
        <f t="shared" si="31"/>
        <v>5.076142131979695E-3</v>
      </c>
      <c r="FJ28" s="277">
        <f t="shared" si="31"/>
        <v>5.076142131979695E-3</v>
      </c>
      <c r="FK28" s="277">
        <f t="shared" si="31"/>
        <v>5.076142131979695E-3</v>
      </c>
      <c r="FL28" s="277">
        <f t="shared" si="31"/>
        <v>5.076142131979695E-3</v>
      </c>
      <c r="FM28" s="277">
        <f t="shared" si="31"/>
        <v>5.076142131979695E-3</v>
      </c>
      <c r="FN28" s="277">
        <f t="shared" si="31"/>
        <v>5.076142131979695E-3</v>
      </c>
      <c r="FO28" s="277">
        <f t="shared" si="31"/>
        <v>5.076142131979695E-3</v>
      </c>
      <c r="FP28" s="277">
        <f t="shared" si="31"/>
        <v>5.076142131979695E-3</v>
      </c>
      <c r="FQ28" s="277">
        <f t="shared" si="31"/>
        <v>5.076142131979695E-3</v>
      </c>
      <c r="FR28" s="277">
        <f t="shared" si="31"/>
        <v>5.076142131979695E-3</v>
      </c>
      <c r="FS28" s="277">
        <f t="shared" si="31"/>
        <v>5.076142131979695E-3</v>
      </c>
      <c r="FT28" s="277">
        <f t="shared" si="31"/>
        <v>5.076142131979695E-3</v>
      </c>
      <c r="FU28" s="277">
        <f t="shared" si="31"/>
        <v>5.076142131979695E-3</v>
      </c>
      <c r="FV28" s="277">
        <f t="shared" si="31"/>
        <v>5.076142131979695E-3</v>
      </c>
      <c r="FW28" s="277">
        <f t="shared" si="31"/>
        <v>5.076142131979695E-3</v>
      </c>
      <c r="FX28" s="277">
        <f t="shared" si="25"/>
        <v>5.076142131979695E-3</v>
      </c>
      <c r="FY28" s="277">
        <f t="shared" si="25"/>
        <v>5.076142131979695E-3</v>
      </c>
      <c r="FZ28" s="277">
        <f t="shared" si="25"/>
        <v>5.076142131979695E-3</v>
      </c>
      <c r="GA28" s="277">
        <f t="shared" si="25"/>
        <v>5.076142131979695E-3</v>
      </c>
      <c r="GB28" s="277">
        <f t="shared" si="25"/>
        <v>5.076142131979695E-3</v>
      </c>
      <c r="GC28" s="277">
        <f t="shared" si="25"/>
        <v>5.076142131979695E-3</v>
      </c>
      <c r="GD28" s="277">
        <f t="shared" si="25"/>
        <v>5.076142131979695E-3</v>
      </c>
      <c r="GE28" s="277">
        <f t="shared" si="25"/>
        <v>5.076142131979695E-3</v>
      </c>
      <c r="GF28" s="277">
        <f t="shared" si="25"/>
        <v>5.076142131979695E-3</v>
      </c>
      <c r="GG28" s="277">
        <f t="shared" si="25"/>
        <v>5.076142131979695E-3</v>
      </c>
      <c r="GH28" s="277">
        <f t="shared" si="25"/>
        <v>5.076142131979695E-3</v>
      </c>
      <c r="GI28" s="277">
        <f t="shared" si="25"/>
        <v>5.076142131979695E-3</v>
      </c>
      <c r="GJ28" s="277">
        <f t="shared" si="25"/>
        <v>5.076142131979695E-3</v>
      </c>
      <c r="GK28" s="277">
        <f t="shared" si="25"/>
        <v>5.076142131979695E-3</v>
      </c>
      <c r="GL28" s="277">
        <f t="shared" si="25"/>
        <v>5.076142131979695E-3</v>
      </c>
      <c r="GM28" s="277">
        <f t="shared" si="19"/>
        <v>5.076142131979695E-3</v>
      </c>
      <c r="GN28" s="277">
        <f t="shared" si="10"/>
        <v>5.076142131979695E-3</v>
      </c>
      <c r="GO28" s="277">
        <f t="shared" si="10"/>
        <v>5.076142131979695E-3</v>
      </c>
      <c r="GP28" s="277">
        <f t="shared" si="10"/>
        <v>5.076142131979695E-3</v>
      </c>
      <c r="GQ28" s="277">
        <f t="shared" si="10"/>
        <v>5.076142131979695E-3</v>
      </c>
      <c r="GR28" s="277">
        <f t="shared" si="10"/>
        <v>5.076142131979695E-3</v>
      </c>
      <c r="GS28" s="277">
        <f t="shared" si="10"/>
        <v>5.076142131979695E-3</v>
      </c>
    </row>
    <row r="29" spans="1:201" x14ac:dyDescent="0.35">
      <c r="A29" s="33" t="str">
        <f>'[2]Input LH Schedule'!A29&amp;" "&amp;'[2]Input LH Schedule'!E29</f>
        <v xml:space="preserve"> </v>
      </c>
      <c r="B29" s="33" t="str">
        <f>'[2]Input LH Schedule'!Z29&amp;" "&amp;'[2]Input LH Schedule'!AD29</f>
        <v xml:space="preserve"> </v>
      </c>
      <c r="C29" s="33" t="str">
        <f t="array" ref="C29">IFERROR(INDEX($B$4:$B$226, MATCH(0,INDEX(COUNTIF($C$3:C28, $B$4:$B$226)+(COUNTIF($B$4:$B$226, $B$4:$B$226)&lt;&gt;1),0,0), 0)), "")</f>
        <v/>
      </c>
      <c r="D29" s="276" t="s">
        <v>333</v>
      </c>
      <c r="E29" s="277">
        <f t="shared" si="26"/>
        <v>5.076142131979695E-3</v>
      </c>
      <c r="F29" s="277">
        <f t="shared" si="26"/>
        <v>5.076142131979695E-3</v>
      </c>
      <c r="G29" s="277">
        <f t="shared" si="26"/>
        <v>5.076142131979695E-3</v>
      </c>
      <c r="H29" s="277">
        <f t="shared" si="26"/>
        <v>5.076142131979695E-3</v>
      </c>
      <c r="I29" s="277">
        <f t="shared" si="26"/>
        <v>5.076142131979695E-3</v>
      </c>
      <c r="J29" s="277">
        <f t="shared" si="26"/>
        <v>5.076142131979695E-3</v>
      </c>
      <c r="K29" s="277">
        <f t="shared" si="26"/>
        <v>5.076142131979695E-3</v>
      </c>
      <c r="L29" s="277">
        <f t="shared" si="26"/>
        <v>5.076142131979695E-3</v>
      </c>
      <c r="M29" s="277">
        <f t="shared" si="26"/>
        <v>5.076142131979695E-3</v>
      </c>
      <c r="N29" s="277">
        <f t="shared" si="26"/>
        <v>5.076142131979695E-3</v>
      </c>
      <c r="O29" s="277">
        <f t="shared" si="26"/>
        <v>5.076142131979695E-3</v>
      </c>
      <c r="P29" s="277">
        <f t="shared" si="26"/>
        <v>5.076142131979695E-3</v>
      </c>
      <c r="Q29" s="277">
        <f t="shared" si="26"/>
        <v>5.076142131979695E-3</v>
      </c>
      <c r="R29" s="277">
        <f t="shared" si="26"/>
        <v>5.076142131979695E-3</v>
      </c>
      <c r="S29" s="277">
        <f t="shared" si="26"/>
        <v>5.076142131979695E-3</v>
      </c>
      <c r="T29" s="277">
        <f t="shared" si="26"/>
        <v>5.076142131979695E-3</v>
      </c>
      <c r="U29" s="277">
        <f t="shared" si="20"/>
        <v>5.076142131979695E-3</v>
      </c>
      <c r="V29" s="277">
        <f t="shared" si="20"/>
        <v>5.076142131979695E-3</v>
      </c>
      <c r="W29" s="277">
        <f t="shared" si="20"/>
        <v>5.076142131979695E-3</v>
      </c>
      <c r="X29" s="277">
        <f t="shared" si="20"/>
        <v>5.076142131979695E-3</v>
      </c>
      <c r="Y29" s="277">
        <f t="shared" si="20"/>
        <v>5.076142131979695E-3</v>
      </c>
      <c r="Z29" s="277">
        <f t="shared" si="20"/>
        <v>5.076142131979695E-3</v>
      </c>
      <c r="AA29" s="277">
        <f t="shared" si="20"/>
        <v>5.076142131979695E-3</v>
      </c>
      <c r="AB29" s="277">
        <f t="shared" si="20"/>
        <v>5.076142131979695E-3</v>
      </c>
      <c r="AC29" s="277">
        <f t="shared" si="32"/>
        <v>5.076142131979695E-3</v>
      </c>
      <c r="AD29" s="277">
        <f t="shared" si="32"/>
        <v>5.076142131979695E-3</v>
      </c>
      <c r="AE29" s="277">
        <f t="shared" si="32"/>
        <v>5.076142131979695E-3</v>
      </c>
      <c r="AF29" s="277">
        <f t="shared" si="32"/>
        <v>5.076142131979695E-3</v>
      </c>
      <c r="AG29" s="277">
        <f t="shared" si="32"/>
        <v>5.076142131979695E-3</v>
      </c>
      <c r="AH29" s="277">
        <f t="shared" si="32"/>
        <v>5.076142131979695E-3</v>
      </c>
      <c r="AI29" s="277">
        <f t="shared" si="32"/>
        <v>5.076142131979695E-3</v>
      </c>
      <c r="AJ29" s="277">
        <f t="shared" si="32"/>
        <v>5.076142131979695E-3</v>
      </c>
      <c r="AK29" s="277">
        <f t="shared" si="32"/>
        <v>5.076142131979695E-3</v>
      </c>
      <c r="AL29" s="277">
        <f t="shared" si="32"/>
        <v>5.076142131979695E-3</v>
      </c>
      <c r="AM29" s="277">
        <f t="shared" si="32"/>
        <v>5.076142131979695E-3</v>
      </c>
      <c r="AN29" s="277">
        <f t="shared" si="32"/>
        <v>5.076142131979695E-3</v>
      </c>
      <c r="AO29" s="277">
        <f t="shared" si="32"/>
        <v>5.076142131979695E-3</v>
      </c>
      <c r="AP29" s="277">
        <f t="shared" si="32"/>
        <v>5.076142131979695E-3</v>
      </c>
      <c r="AQ29" s="277">
        <f t="shared" si="32"/>
        <v>5.076142131979695E-3</v>
      </c>
      <c r="AR29" s="277">
        <f t="shared" si="32"/>
        <v>5.076142131979695E-3</v>
      </c>
      <c r="AS29" s="277">
        <f t="shared" si="27"/>
        <v>5.076142131979695E-3</v>
      </c>
      <c r="AT29" s="277">
        <f t="shared" si="27"/>
        <v>5.076142131979695E-3</v>
      </c>
      <c r="AU29" s="277">
        <f t="shared" si="27"/>
        <v>5.076142131979695E-3</v>
      </c>
      <c r="AV29" s="277">
        <f t="shared" si="27"/>
        <v>5.076142131979695E-3</v>
      </c>
      <c r="AW29" s="277">
        <f t="shared" si="27"/>
        <v>5.076142131979695E-3</v>
      </c>
      <c r="AX29" s="277">
        <f t="shared" si="27"/>
        <v>5.076142131979695E-3</v>
      </c>
      <c r="AY29" s="277">
        <f t="shared" si="27"/>
        <v>5.076142131979695E-3</v>
      </c>
      <c r="AZ29" s="277">
        <f t="shared" si="21"/>
        <v>5.076142131979695E-3</v>
      </c>
      <c r="BA29" s="277">
        <f t="shared" si="21"/>
        <v>5.076142131979695E-3</v>
      </c>
      <c r="BB29" s="277">
        <f t="shared" si="21"/>
        <v>5.076142131979695E-3</v>
      </c>
      <c r="BC29" s="277">
        <f t="shared" si="21"/>
        <v>5.076142131979695E-3</v>
      </c>
      <c r="BD29" s="277">
        <f t="shared" si="21"/>
        <v>5.076142131979695E-3</v>
      </c>
      <c r="BE29" s="277">
        <f t="shared" si="21"/>
        <v>5.076142131979695E-3</v>
      </c>
      <c r="BF29" s="277">
        <f t="shared" si="21"/>
        <v>5.076142131979695E-3</v>
      </c>
      <c r="BG29" s="277">
        <f t="shared" si="21"/>
        <v>5.076142131979695E-3</v>
      </c>
      <c r="BH29" s="277">
        <f t="shared" si="21"/>
        <v>5.076142131979695E-3</v>
      </c>
      <c r="BI29" s="277">
        <f t="shared" si="21"/>
        <v>5.076142131979695E-3</v>
      </c>
      <c r="BJ29" s="277">
        <f t="shared" si="21"/>
        <v>5.076142131979695E-3</v>
      </c>
      <c r="BK29" s="277">
        <f t="shared" si="21"/>
        <v>5.076142131979695E-3</v>
      </c>
      <c r="BL29" s="277">
        <f t="shared" si="21"/>
        <v>5.076142131979695E-3</v>
      </c>
      <c r="BM29" s="277">
        <f t="shared" si="21"/>
        <v>5.076142131979695E-3</v>
      </c>
      <c r="BN29" s="277">
        <f t="shared" si="21"/>
        <v>5.076142131979695E-3</v>
      </c>
      <c r="BO29" s="277">
        <f t="shared" si="21"/>
        <v>5.076142131979695E-3</v>
      </c>
      <c r="BP29" s="277">
        <f t="shared" si="13"/>
        <v>5.076142131979695E-3</v>
      </c>
      <c r="BQ29" s="277">
        <f t="shared" si="33"/>
        <v>5.076142131979695E-3</v>
      </c>
      <c r="BR29" s="277">
        <f t="shared" si="33"/>
        <v>5.076142131979695E-3</v>
      </c>
      <c r="BS29" s="277">
        <f t="shared" si="33"/>
        <v>5.076142131979695E-3</v>
      </c>
      <c r="BT29" s="277">
        <f t="shared" si="33"/>
        <v>5.076142131979695E-3</v>
      </c>
      <c r="BU29" s="277">
        <f t="shared" si="33"/>
        <v>5.076142131979695E-3</v>
      </c>
      <c r="BV29" s="277">
        <f t="shared" si="33"/>
        <v>5.076142131979695E-3</v>
      </c>
      <c r="BW29" s="277">
        <f t="shared" si="33"/>
        <v>5.076142131979695E-3</v>
      </c>
      <c r="BX29" s="277">
        <f t="shared" si="33"/>
        <v>5.076142131979695E-3</v>
      </c>
      <c r="BY29" s="277">
        <f t="shared" si="33"/>
        <v>5.076142131979695E-3</v>
      </c>
      <c r="BZ29" s="277">
        <f t="shared" si="33"/>
        <v>5.076142131979695E-3</v>
      </c>
      <c r="CA29" s="277">
        <f t="shared" si="33"/>
        <v>5.076142131979695E-3</v>
      </c>
      <c r="CB29" s="277">
        <f t="shared" si="33"/>
        <v>5.076142131979695E-3</v>
      </c>
      <c r="CC29" s="277">
        <f t="shared" si="33"/>
        <v>5.076142131979695E-3</v>
      </c>
      <c r="CD29" s="277">
        <f t="shared" si="33"/>
        <v>5.076142131979695E-3</v>
      </c>
      <c r="CE29" s="277">
        <f t="shared" si="33"/>
        <v>5.076142131979695E-3</v>
      </c>
      <c r="CF29" s="277">
        <f t="shared" si="33"/>
        <v>5.076142131979695E-3</v>
      </c>
      <c r="CG29" s="277">
        <f t="shared" si="28"/>
        <v>5.076142131979695E-3</v>
      </c>
      <c r="CH29" s="277">
        <f t="shared" si="28"/>
        <v>5.076142131979695E-3</v>
      </c>
      <c r="CI29" s="277">
        <f t="shared" si="28"/>
        <v>5.076142131979695E-3</v>
      </c>
      <c r="CJ29" s="277">
        <f t="shared" si="28"/>
        <v>5.076142131979695E-3</v>
      </c>
      <c r="CK29" s="277">
        <f t="shared" si="28"/>
        <v>5.076142131979695E-3</v>
      </c>
      <c r="CL29" s="277">
        <f t="shared" si="28"/>
        <v>5.076142131979695E-3</v>
      </c>
      <c r="CM29" s="277">
        <f t="shared" si="28"/>
        <v>5.076142131979695E-3</v>
      </c>
      <c r="CN29" s="277">
        <f t="shared" si="28"/>
        <v>5.076142131979695E-3</v>
      </c>
      <c r="CO29" s="277">
        <f t="shared" si="28"/>
        <v>5.076142131979695E-3</v>
      </c>
      <c r="CP29" s="277">
        <f t="shared" si="28"/>
        <v>5.076142131979695E-3</v>
      </c>
      <c r="CQ29" s="277">
        <f t="shared" si="28"/>
        <v>5.076142131979695E-3</v>
      </c>
      <c r="CR29" s="277">
        <f t="shared" si="28"/>
        <v>5.076142131979695E-3</v>
      </c>
      <c r="CS29" s="277">
        <f t="shared" si="28"/>
        <v>5.076142131979695E-3</v>
      </c>
      <c r="CT29" s="277">
        <f t="shared" si="29"/>
        <v>5.076142131979695E-3</v>
      </c>
      <c r="CU29" s="277">
        <f t="shared" si="29"/>
        <v>5.076142131979695E-3</v>
      </c>
      <c r="CV29" s="277">
        <f t="shared" si="29"/>
        <v>5.076142131979695E-3</v>
      </c>
      <c r="CW29" s="277">
        <f t="shared" si="29"/>
        <v>5.076142131979695E-3</v>
      </c>
      <c r="CX29" s="277">
        <f t="shared" si="29"/>
        <v>5.076142131979695E-3</v>
      </c>
      <c r="CY29" s="277">
        <f t="shared" si="29"/>
        <v>5.076142131979695E-3</v>
      </c>
      <c r="CZ29" s="277">
        <f t="shared" si="29"/>
        <v>5.076142131979695E-3</v>
      </c>
      <c r="DA29" s="277">
        <f t="shared" si="29"/>
        <v>5.076142131979695E-3</v>
      </c>
      <c r="DB29" s="277">
        <f t="shared" si="29"/>
        <v>5.076142131979695E-3</v>
      </c>
      <c r="DC29" s="277">
        <f t="shared" si="29"/>
        <v>5.076142131979695E-3</v>
      </c>
      <c r="DD29" s="277">
        <f t="shared" si="29"/>
        <v>5.076142131979695E-3</v>
      </c>
      <c r="DE29" s="277">
        <f t="shared" si="29"/>
        <v>5.076142131979695E-3</v>
      </c>
      <c r="DF29" s="277">
        <f t="shared" si="29"/>
        <v>5.076142131979695E-3</v>
      </c>
      <c r="DG29" s="277">
        <f t="shared" si="29"/>
        <v>5.076142131979695E-3</v>
      </c>
      <c r="DH29" s="277">
        <f t="shared" si="29"/>
        <v>5.076142131979695E-3</v>
      </c>
      <c r="DI29" s="277">
        <f t="shared" si="29"/>
        <v>5.076142131979695E-3</v>
      </c>
      <c r="DJ29" s="277">
        <f t="shared" si="22"/>
        <v>5.076142131979695E-3</v>
      </c>
      <c r="DK29" s="277">
        <f t="shared" si="15"/>
        <v>5.076142131979695E-3</v>
      </c>
      <c r="DL29" s="277">
        <f t="shared" si="30"/>
        <v>5.076142131979695E-3</v>
      </c>
      <c r="DM29" s="277">
        <f t="shared" si="30"/>
        <v>5.076142131979695E-3</v>
      </c>
      <c r="DN29" s="277">
        <f t="shared" si="30"/>
        <v>5.076142131979695E-3</v>
      </c>
      <c r="DO29" s="277">
        <f t="shared" si="30"/>
        <v>5.076142131979695E-3</v>
      </c>
      <c r="DP29" s="277">
        <f t="shared" si="30"/>
        <v>5.076142131979695E-3</v>
      </c>
      <c r="DQ29" s="277">
        <f t="shared" si="30"/>
        <v>5.076142131979695E-3</v>
      </c>
      <c r="DR29" s="277">
        <f t="shared" si="30"/>
        <v>5.076142131979695E-3</v>
      </c>
      <c r="DS29" s="277">
        <f t="shared" si="30"/>
        <v>5.076142131979695E-3</v>
      </c>
      <c r="DT29" s="277">
        <f t="shared" si="30"/>
        <v>5.076142131979695E-3</v>
      </c>
      <c r="DU29" s="277">
        <f t="shared" si="30"/>
        <v>5.076142131979695E-3</v>
      </c>
      <c r="DV29" s="277">
        <f t="shared" si="30"/>
        <v>5.076142131979695E-3</v>
      </c>
      <c r="DW29" s="277">
        <f t="shared" si="30"/>
        <v>5.076142131979695E-3</v>
      </c>
      <c r="DX29" s="277">
        <f t="shared" si="30"/>
        <v>5.076142131979695E-3</v>
      </c>
      <c r="DY29" s="277">
        <f t="shared" si="30"/>
        <v>5.076142131979695E-3</v>
      </c>
      <c r="DZ29" s="277">
        <f t="shared" si="30"/>
        <v>5.076142131979695E-3</v>
      </c>
      <c r="EA29" s="277">
        <f t="shared" si="30"/>
        <v>5.076142131979695E-3</v>
      </c>
      <c r="EB29" s="277">
        <f t="shared" si="23"/>
        <v>5.076142131979695E-3</v>
      </c>
      <c r="EC29" s="277">
        <f t="shared" si="23"/>
        <v>5.076142131979695E-3</v>
      </c>
      <c r="ED29" s="277">
        <f t="shared" si="23"/>
        <v>5.076142131979695E-3</v>
      </c>
      <c r="EE29" s="277">
        <f t="shared" si="23"/>
        <v>5.076142131979695E-3</v>
      </c>
      <c r="EF29" s="277">
        <f t="shared" si="23"/>
        <v>5.076142131979695E-3</v>
      </c>
      <c r="EG29" s="277">
        <f t="shared" si="23"/>
        <v>5.076142131979695E-3</v>
      </c>
      <c r="EH29" s="277">
        <f t="shared" si="23"/>
        <v>5.076142131979695E-3</v>
      </c>
      <c r="EI29" s="277">
        <f t="shared" si="23"/>
        <v>5.076142131979695E-3</v>
      </c>
      <c r="EJ29" s="277">
        <f t="shared" si="23"/>
        <v>5.076142131979695E-3</v>
      </c>
      <c r="EK29" s="277">
        <f t="shared" si="23"/>
        <v>5.076142131979695E-3</v>
      </c>
      <c r="EL29" s="277">
        <f t="shared" si="23"/>
        <v>5.076142131979695E-3</v>
      </c>
      <c r="EM29" s="277">
        <f t="shared" si="23"/>
        <v>5.076142131979695E-3</v>
      </c>
      <c r="EN29" s="277">
        <f t="shared" si="23"/>
        <v>5.076142131979695E-3</v>
      </c>
      <c r="EO29" s="277">
        <f t="shared" si="23"/>
        <v>5.076142131979695E-3</v>
      </c>
      <c r="EP29" s="277">
        <f t="shared" si="23"/>
        <v>5.076142131979695E-3</v>
      </c>
      <c r="EQ29" s="277">
        <f t="shared" si="24"/>
        <v>5.076142131979695E-3</v>
      </c>
      <c r="ER29" s="277">
        <f t="shared" si="24"/>
        <v>5.076142131979695E-3</v>
      </c>
      <c r="ES29" s="277">
        <f t="shared" si="24"/>
        <v>5.076142131979695E-3</v>
      </c>
      <c r="ET29" s="277">
        <f t="shared" si="24"/>
        <v>5.076142131979695E-3</v>
      </c>
      <c r="EU29" s="277">
        <f t="shared" si="24"/>
        <v>5.076142131979695E-3</v>
      </c>
      <c r="EV29" s="277">
        <f t="shared" si="24"/>
        <v>5.076142131979695E-3</v>
      </c>
      <c r="EW29" s="277">
        <f t="shared" si="24"/>
        <v>5.076142131979695E-3</v>
      </c>
      <c r="EX29" s="277">
        <f t="shared" si="24"/>
        <v>5.076142131979695E-3</v>
      </c>
      <c r="EY29" s="277">
        <f t="shared" si="24"/>
        <v>5.076142131979695E-3</v>
      </c>
      <c r="EZ29" s="277">
        <f t="shared" si="24"/>
        <v>5.076142131979695E-3</v>
      </c>
      <c r="FA29" s="277">
        <f t="shared" si="24"/>
        <v>5.076142131979695E-3</v>
      </c>
      <c r="FB29" s="277">
        <f t="shared" si="24"/>
        <v>5.076142131979695E-3</v>
      </c>
      <c r="FC29" s="277">
        <f t="shared" si="24"/>
        <v>5.076142131979695E-3</v>
      </c>
      <c r="FD29" s="277">
        <f t="shared" si="24"/>
        <v>5.076142131979695E-3</v>
      </c>
      <c r="FE29" s="277">
        <f t="shared" si="24"/>
        <v>5.076142131979695E-3</v>
      </c>
      <c r="FF29" s="277">
        <f t="shared" si="24"/>
        <v>5.076142131979695E-3</v>
      </c>
      <c r="FG29" s="277">
        <f t="shared" si="17"/>
        <v>5.076142131979695E-3</v>
      </c>
      <c r="FH29" s="277">
        <f t="shared" si="31"/>
        <v>5.076142131979695E-3</v>
      </c>
      <c r="FI29" s="277">
        <f t="shared" si="31"/>
        <v>5.076142131979695E-3</v>
      </c>
      <c r="FJ29" s="277">
        <f t="shared" si="31"/>
        <v>5.076142131979695E-3</v>
      </c>
      <c r="FK29" s="277">
        <f t="shared" si="31"/>
        <v>5.076142131979695E-3</v>
      </c>
      <c r="FL29" s="277">
        <f t="shared" si="31"/>
        <v>5.076142131979695E-3</v>
      </c>
      <c r="FM29" s="277">
        <f t="shared" si="31"/>
        <v>5.076142131979695E-3</v>
      </c>
      <c r="FN29" s="277">
        <f t="shared" si="31"/>
        <v>5.076142131979695E-3</v>
      </c>
      <c r="FO29" s="277">
        <f t="shared" si="31"/>
        <v>5.076142131979695E-3</v>
      </c>
      <c r="FP29" s="277">
        <f t="shared" si="31"/>
        <v>5.076142131979695E-3</v>
      </c>
      <c r="FQ29" s="277">
        <f t="shared" si="31"/>
        <v>5.076142131979695E-3</v>
      </c>
      <c r="FR29" s="277">
        <f t="shared" si="31"/>
        <v>5.076142131979695E-3</v>
      </c>
      <c r="FS29" s="277">
        <f t="shared" si="31"/>
        <v>5.076142131979695E-3</v>
      </c>
      <c r="FT29" s="277">
        <f t="shared" si="31"/>
        <v>5.076142131979695E-3</v>
      </c>
      <c r="FU29" s="277">
        <f t="shared" si="31"/>
        <v>5.076142131979695E-3</v>
      </c>
      <c r="FV29" s="277">
        <f t="shared" si="31"/>
        <v>5.076142131979695E-3</v>
      </c>
      <c r="FW29" s="277">
        <f t="shared" si="31"/>
        <v>5.076142131979695E-3</v>
      </c>
      <c r="FX29" s="277">
        <f t="shared" si="25"/>
        <v>5.076142131979695E-3</v>
      </c>
      <c r="FY29" s="277">
        <f t="shared" si="25"/>
        <v>5.076142131979695E-3</v>
      </c>
      <c r="FZ29" s="277">
        <f t="shared" si="25"/>
        <v>5.076142131979695E-3</v>
      </c>
      <c r="GA29" s="277">
        <f t="shared" si="25"/>
        <v>5.076142131979695E-3</v>
      </c>
      <c r="GB29" s="277">
        <f t="shared" si="25"/>
        <v>5.076142131979695E-3</v>
      </c>
      <c r="GC29" s="277">
        <f t="shared" si="25"/>
        <v>5.076142131979695E-3</v>
      </c>
      <c r="GD29" s="277">
        <f t="shared" si="25"/>
        <v>5.076142131979695E-3</v>
      </c>
      <c r="GE29" s="277">
        <f t="shared" si="25"/>
        <v>5.076142131979695E-3</v>
      </c>
      <c r="GF29" s="277">
        <f t="shared" si="25"/>
        <v>5.076142131979695E-3</v>
      </c>
      <c r="GG29" s="277">
        <f t="shared" si="25"/>
        <v>5.076142131979695E-3</v>
      </c>
      <c r="GH29" s="277">
        <f t="shared" si="25"/>
        <v>5.076142131979695E-3</v>
      </c>
      <c r="GI29" s="277">
        <f t="shared" si="25"/>
        <v>5.076142131979695E-3</v>
      </c>
      <c r="GJ29" s="277">
        <f t="shared" si="25"/>
        <v>5.076142131979695E-3</v>
      </c>
      <c r="GK29" s="277">
        <f t="shared" si="25"/>
        <v>5.076142131979695E-3</v>
      </c>
      <c r="GL29" s="277">
        <f t="shared" si="25"/>
        <v>5.076142131979695E-3</v>
      </c>
      <c r="GM29" s="277">
        <f t="shared" si="19"/>
        <v>5.076142131979695E-3</v>
      </c>
      <c r="GN29" s="277">
        <f t="shared" si="10"/>
        <v>5.076142131979695E-3</v>
      </c>
      <c r="GO29" s="277">
        <f t="shared" si="10"/>
        <v>5.076142131979695E-3</v>
      </c>
      <c r="GP29" s="277">
        <f t="shared" si="10"/>
        <v>5.076142131979695E-3</v>
      </c>
      <c r="GQ29" s="277">
        <f t="shared" si="10"/>
        <v>5.076142131979695E-3</v>
      </c>
      <c r="GR29" s="277">
        <f t="shared" si="10"/>
        <v>5.076142131979695E-3</v>
      </c>
      <c r="GS29" s="277">
        <f t="shared" si="10"/>
        <v>5.076142131979695E-3</v>
      </c>
    </row>
    <row r="30" spans="1:201" x14ac:dyDescent="0.35">
      <c r="A30" s="33" t="str">
        <f>'[2]Input LH Schedule'!A30&amp;" "&amp;'[2]Input LH Schedule'!E30</f>
        <v xml:space="preserve"> </v>
      </c>
      <c r="B30" s="33" t="str">
        <f>'[2]Input LH Schedule'!Z30&amp;" "&amp;'[2]Input LH Schedule'!AD30</f>
        <v xml:space="preserve"> </v>
      </c>
      <c r="C30" s="33" t="str">
        <f t="array" ref="C30">IFERROR(INDEX($B$4:$B$226, MATCH(0,INDEX(COUNTIF($C$3:C29, $B$4:$B$226)+(COUNTIF($B$4:$B$226, $B$4:$B$226)&lt;&gt;1),0,0), 0)), "")</f>
        <v/>
      </c>
      <c r="D30" s="276" t="s">
        <v>334</v>
      </c>
      <c r="E30" s="277">
        <f t="shared" si="26"/>
        <v>5.076142131979695E-3</v>
      </c>
      <c r="F30" s="277">
        <f t="shared" si="26"/>
        <v>5.076142131979695E-3</v>
      </c>
      <c r="G30" s="277">
        <f t="shared" si="26"/>
        <v>5.076142131979695E-3</v>
      </c>
      <c r="H30" s="277">
        <f t="shared" si="26"/>
        <v>5.076142131979695E-3</v>
      </c>
      <c r="I30" s="277">
        <f t="shared" si="26"/>
        <v>5.076142131979695E-3</v>
      </c>
      <c r="J30" s="277">
        <f t="shared" si="26"/>
        <v>5.076142131979695E-3</v>
      </c>
      <c r="K30" s="277">
        <f t="shared" si="26"/>
        <v>5.076142131979695E-3</v>
      </c>
      <c r="L30" s="277">
        <f t="shared" si="26"/>
        <v>5.076142131979695E-3</v>
      </c>
      <c r="M30" s="277">
        <f t="shared" si="26"/>
        <v>5.076142131979695E-3</v>
      </c>
      <c r="N30" s="277">
        <f t="shared" si="26"/>
        <v>5.076142131979695E-3</v>
      </c>
      <c r="O30" s="277">
        <f t="shared" si="26"/>
        <v>5.076142131979695E-3</v>
      </c>
      <c r="P30" s="277">
        <f t="shared" si="26"/>
        <v>5.076142131979695E-3</v>
      </c>
      <c r="Q30" s="277">
        <f t="shared" si="26"/>
        <v>5.076142131979695E-3</v>
      </c>
      <c r="R30" s="277">
        <f t="shared" si="26"/>
        <v>5.076142131979695E-3</v>
      </c>
      <c r="S30" s="277">
        <f t="shared" si="26"/>
        <v>5.076142131979695E-3</v>
      </c>
      <c r="T30" s="277">
        <f t="shared" si="26"/>
        <v>5.076142131979695E-3</v>
      </c>
      <c r="U30" s="277">
        <f t="shared" si="20"/>
        <v>5.076142131979695E-3</v>
      </c>
      <c r="V30" s="277">
        <f t="shared" si="20"/>
        <v>5.076142131979695E-3</v>
      </c>
      <c r="W30" s="277">
        <f t="shared" si="20"/>
        <v>5.076142131979695E-3</v>
      </c>
      <c r="X30" s="277">
        <f t="shared" si="20"/>
        <v>5.076142131979695E-3</v>
      </c>
      <c r="Y30" s="277">
        <f t="shared" si="20"/>
        <v>5.076142131979695E-3</v>
      </c>
      <c r="Z30" s="277">
        <f t="shared" si="20"/>
        <v>5.076142131979695E-3</v>
      </c>
      <c r="AA30" s="277">
        <f t="shared" si="20"/>
        <v>5.076142131979695E-3</v>
      </c>
      <c r="AB30" s="277">
        <f t="shared" si="20"/>
        <v>5.076142131979695E-3</v>
      </c>
      <c r="AC30" s="277">
        <f t="shared" si="32"/>
        <v>5.076142131979695E-3</v>
      </c>
      <c r="AD30" s="277">
        <f t="shared" si="32"/>
        <v>5.076142131979695E-3</v>
      </c>
      <c r="AE30" s="277">
        <f t="shared" si="32"/>
        <v>5.076142131979695E-3</v>
      </c>
      <c r="AF30" s="277">
        <f t="shared" si="32"/>
        <v>5.076142131979695E-3</v>
      </c>
      <c r="AG30" s="277">
        <f t="shared" si="32"/>
        <v>5.076142131979695E-3</v>
      </c>
      <c r="AH30" s="277">
        <f t="shared" si="32"/>
        <v>5.076142131979695E-3</v>
      </c>
      <c r="AI30" s="277">
        <f t="shared" si="32"/>
        <v>5.076142131979695E-3</v>
      </c>
      <c r="AJ30" s="277">
        <f t="shared" si="32"/>
        <v>5.076142131979695E-3</v>
      </c>
      <c r="AK30" s="277">
        <f t="shared" si="32"/>
        <v>5.076142131979695E-3</v>
      </c>
      <c r="AL30" s="277">
        <f t="shared" si="32"/>
        <v>5.076142131979695E-3</v>
      </c>
      <c r="AM30" s="277">
        <f t="shared" si="32"/>
        <v>5.076142131979695E-3</v>
      </c>
      <c r="AN30" s="277">
        <f t="shared" si="32"/>
        <v>5.076142131979695E-3</v>
      </c>
      <c r="AO30" s="277">
        <f t="shared" si="32"/>
        <v>5.076142131979695E-3</v>
      </c>
      <c r="AP30" s="277">
        <f t="shared" si="32"/>
        <v>5.076142131979695E-3</v>
      </c>
      <c r="AQ30" s="277">
        <f t="shared" si="32"/>
        <v>5.076142131979695E-3</v>
      </c>
      <c r="AR30" s="277">
        <f t="shared" si="32"/>
        <v>5.076142131979695E-3</v>
      </c>
      <c r="AS30" s="277">
        <f t="shared" si="27"/>
        <v>5.076142131979695E-3</v>
      </c>
      <c r="AT30" s="277">
        <f t="shared" si="27"/>
        <v>5.076142131979695E-3</v>
      </c>
      <c r="AU30" s="277">
        <f t="shared" si="27"/>
        <v>5.076142131979695E-3</v>
      </c>
      <c r="AV30" s="277">
        <f t="shared" si="27"/>
        <v>5.076142131979695E-3</v>
      </c>
      <c r="AW30" s="277">
        <f t="shared" si="27"/>
        <v>5.076142131979695E-3</v>
      </c>
      <c r="AX30" s="277">
        <f t="shared" si="27"/>
        <v>5.076142131979695E-3</v>
      </c>
      <c r="AY30" s="277">
        <f t="shared" si="27"/>
        <v>5.076142131979695E-3</v>
      </c>
      <c r="AZ30" s="277">
        <f t="shared" si="21"/>
        <v>5.076142131979695E-3</v>
      </c>
      <c r="BA30" s="277">
        <f t="shared" si="21"/>
        <v>5.076142131979695E-3</v>
      </c>
      <c r="BB30" s="277">
        <f t="shared" si="21"/>
        <v>5.076142131979695E-3</v>
      </c>
      <c r="BC30" s="277">
        <f t="shared" si="21"/>
        <v>5.076142131979695E-3</v>
      </c>
      <c r="BD30" s="277">
        <f t="shared" si="21"/>
        <v>5.076142131979695E-3</v>
      </c>
      <c r="BE30" s="277">
        <f t="shared" si="21"/>
        <v>5.076142131979695E-3</v>
      </c>
      <c r="BF30" s="277">
        <f t="shared" si="21"/>
        <v>5.076142131979695E-3</v>
      </c>
      <c r="BG30" s="277">
        <f t="shared" si="21"/>
        <v>5.076142131979695E-3</v>
      </c>
      <c r="BH30" s="277">
        <f t="shared" si="21"/>
        <v>5.076142131979695E-3</v>
      </c>
      <c r="BI30" s="277">
        <f t="shared" si="21"/>
        <v>5.076142131979695E-3</v>
      </c>
      <c r="BJ30" s="277">
        <f t="shared" si="21"/>
        <v>5.076142131979695E-3</v>
      </c>
      <c r="BK30" s="277">
        <f t="shared" si="21"/>
        <v>5.076142131979695E-3</v>
      </c>
      <c r="BL30" s="277">
        <f t="shared" si="21"/>
        <v>5.076142131979695E-3</v>
      </c>
      <c r="BM30" s="277">
        <f t="shared" si="21"/>
        <v>5.076142131979695E-3</v>
      </c>
      <c r="BN30" s="277">
        <f t="shared" si="21"/>
        <v>5.076142131979695E-3</v>
      </c>
      <c r="BO30" s="277">
        <f t="shared" si="21"/>
        <v>5.076142131979695E-3</v>
      </c>
      <c r="BP30" s="277">
        <f t="shared" si="13"/>
        <v>5.076142131979695E-3</v>
      </c>
      <c r="BQ30" s="277">
        <f t="shared" si="33"/>
        <v>5.076142131979695E-3</v>
      </c>
      <c r="BR30" s="277">
        <f t="shared" si="33"/>
        <v>5.076142131979695E-3</v>
      </c>
      <c r="BS30" s="277">
        <f t="shared" si="33"/>
        <v>5.076142131979695E-3</v>
      </c>
      <c r="BT30" s="277">
        <f t="shared" si="33"/>
        <v>5.076142131979695E-3</v>
      </c>
      <c r="BU30" s="277">
        <f t="shared" si="33"/>
        <v>5.076142131979695E-3</v>
      </c>
      <c r="BV30" s="277">
        <f t="shared" si="33"/>
        <v>5.076142131979695E-3</v>
      </c>
      <c r="BW30" s="277">
        <f t="shared" si="33"/>
        <v>5.076142131979695E-3</v>
      </c>
      <c r="BX30" s="277">
        <f t="shared" si="33"/>
        <v>5.076142131979695E-3</v>
      </c>
      <c r="BY30" s="277">
        <f t="shared" si="33"/>
        <v>5.076142131979695E-3</v>
      </c>
      <c r="BZ30" s="277">
        <f t="shared" si="33"/>
        <v>5.076142131979695E-3</v>
      </c>
      <c r="CA30" s="277">
        <f t="shared" si="33"/>
        <v>5.076142131979695E-3</v>
      </c>
      <c r="CB30" s="277">
        <f t="shared" si="33"/>
        <v>5.076142131979695E-3</v>
      </c>
      <c r="CC30" s="277">
        <f t="shared" si="33"/>
        <v>5.076142131979695E-3</v>
      </c>
      <c r="CD30" s="277">
        <f t="shared" si="33"/>
        <v>5.076142131979695E-3</v>
      </c>
      <c r="CE30" s="277">
        <f t="shared" si="33"/>
        <v>5.076142131979695E-3</v>
      </c>
      <c r="CF30" s="277">
        <f t="shared" si="33"/>
        <v>5.076142131979695E-3</v>
      </c>
      <c r="CG30" s="277">
        <f t="shared" si="28"/>
        <v>5.076142131979695E-3</v>
      </c>
      <c r="CH30" s="277">
        <f t="shared" si="28"/>
        <v>5.076142131979695E-3</v>
      </c>
      <c r="CI30" s="277">
        <f t="shared" si="28"/>
        <v>5.076142131979695E-3</v>
      </c>
      <c r="CJ30" s="277">
        <f t="shared" si="28"/>
        <v>5.076142131979695E-3</v>
      </c>
      <c r="CK30" s="277">
        <f t="shared" si="28"/>
        <v>5.076142131979695E-3</v>
      </c>
      <c r="CL30" s="277">
        <f t="shared" si="28"/>
        <v>5.076142131979695E-3</v>
      </c>
      <c r="CM30" s="277">
        <f t="shared" si="28"/>
        <v>5.076142131979695E-3</v>
      </c>
      <c r="CN30" s="277">
        <f t="shared" si="28"/>
        <v>5.076142131979695E-3</v>
      </c>
      <c r="CO30" s="277">
        <f t="shared" si="28"/>
        <v>5.076142131979695E-3</v>
      </c>
      <c r="CP30" s="277">
        <f t="shared" si="28"/>
        <v>5.076142131979695E-3</v>
      </c>
      <c r="CQ30" s="277">
        <f t="shared" si="28"/>
        <v>5.076142131979695E-3</v>
      </c>
      <c r="CR30" s="277">
        <f t="shared" si="28"/>
        <v>5.076142131979695E-3</v>
      </c>
      <c r="CS30" s="277">
        <f t="shared" si="28"/>
        <v>5.076142131979695E-3</v>
      </c>
      <c r="CT30" s="277">
        <f t="shared" si="29"/>
        <v>5.076142131979695E-3</v>
      </c>
      <c r="CU30" s="277">
        <f t="shared" si="29"/>
        <v>5.076142131979695E-3</v>
      </c>
      <c r="CV30" s="277">
        <f t="shared" si="29"/>
        <v>5.076142131979695E-3</v>
      </c>
      <c r="CW30" s="277">
        <f t="shared" si="29"/>
        <v>5.076142131979695E-3</v>
      </c>
      <c r="CX30" s="277">
        <f t="shared" si="29"/>
        <v>5.076142131979695E-3</v>
      </c>
      <c r="CY30" s="277">
        <f t="shared" si="29"/>
        <v>5.076142131979695E-3</v>
      </c>
      <c r="CZ30" s="277">
        <f t="shared" si="29"/>
        <v>5.076142131979695E-3</v>
      </c>
      <c r="DA30" s="277">
        <f t="shared" si="29"/>
        <v>5.076142131979695E-3</v>
      </c>
      <c r="DB30" s="277">
        <f t="shared" si="29"/>
        <v>5.076142131979695E-3</v>
      </c>
      <c r="DC30" s="277">
        <f t="shared" si="29"/>
        <v>5.076142131979695E-3</v>
      </c>
      <c r="DD30" s="277">
        <f t="shared" si="29"/>
        <v>5.076142131979695E-3</v>
      </c>
      <c r="DE30" s="277">
        <f t="shared" si="29"/>
        <v>5.076142131979695E-3</v>
      </c>
      <c r="DF30" s="277">
        <f t="shared" si="29"/>
        <v>5.076142131979695E-3</v>
      </c>
      <c r="DG30" s="277">
        <f t="shared" si="29"/>
        <v>5.076142131979695E-3</v>
      </c>
      <c r="DH30" s="277">
        <f t="shared" si="29"/>
        <v>5.076142131979695E-3</v>
      </c>
      <c r="DI30" s="277">
        <f t="shared" si="29"/>
        <v>5.076142131979695E-3</v>
      </c>
      <c r="DJ30" s="277">
        <f t="shared" si="22"/>
        <v>5.076142131979695E-3</v>
      </c>
      <c r="DK30" s="277">
        <f t="shared" si="15"/>
        <v>5.076142131979695E-3</v>
      </c>
      <c r="DL30" s="277">
        <f t="shared" si="30"/>
        <v>5.076142131979695E-3</v>
      </c>
      <c r="DM30" s="277">
        <f t="shared" si="30"/>
        <v>5.076142131979695E-3</v>
      </c>
      <c r="DN30" s="277">
        <f t="shared" si="30"/>
        <v>5.076142131979695E-3</v>
      </c>
      <c r="DO30" s="277">
        <f t="shared" si="30"/>
        <v>5.076142131979695E-3</v>
      </c>
      <c r="DP30" s="277">
        <f t="shared" si="30"/>
        <v>5.076142131979695E-3</v>
      </c>
      <c r="DQ30" s="277">
        <f t="shared" si="30"/>
        <v>5.076142131979695E-3</v>
      </c>
      <c r="DR30" s="277">
        <f t="shared" si="30"/>
        <v>5.076142131979695E-3</v>
      </c>
      <c r="DS30" s="277">
        <f t="shared" si="30"/>
        <v>5.076142131979695E-3</v>
      </c>
      <c r="DT30" s="277">
        <f t="shared" si="30"/>
        <v>5.076142131979695E-3</v>
      </c>
      <c r="DU30" s="277">
        <f t="shared" si="30"/>
        <v>5.076142131979695E-3</v>
      </c>
      <c r="DV30" s="277">
        <f t="shared" si="30"/>
        <v>5.076142131979695E-3</v>
      </c>
      <c r="DW30" s="277">
        <f t="shared" si="30"/>
        <v>5.076142131979695E-3</v>
      </c>
      <c r="DX30" s="277">
        <f t="shared" si="30"/>
        <v>5.076142131979695E-3</v>
      </c>
      <c r="DY30" s="277">
        <f t="shared" si="30"/>
        <v>5.076142131979695E-3</v>
      </c>
      <c r="DZ30" s="277">
        <f t="shared" si="30"/>
        <v>5.076142131979695E-3</v>
      </c>
      <c r="EA30" s="277">
        <f t="shared" si="30"/>
        <v>5.076142131979695E-3</v>
      </c>
      <c r="EB30" s="277">
        <f t="shared" si="23"/>
        <v>5.076142131979695E-3</v>
      </c>
      <c r="EC30" s="277">
        <f t="shared" si="23"/>
        <v>5.076142131979695E-3</v>
      </c>
      <c r="ED30" s="277">
        <f t="shared" si="23"/>
        <v>5.076142131979695E-3</v>
      </c>
      <c r="EE30" s="277">
        <f t="shared" si="23"/>
        <v>5.076142131979695E-3</v>
      </c>
      <c r="EF30" s="277">
        <f t="shared" si="23"/>
        <v>5.076142131979695E-3</v>
      </c>
      <c r="EG30" s="277">
        <f t="shared" si="23"/>
        <v>5.076142131979695E-3</v>
      </c>
      <c r="EH30" s="277">
        <f t="shared" si="23"/>
        <v>5.076142131979695E-3</v>
      </c>
      <c r="EI30" s="277">
        <f t="shared" si="23"/>
        <v>5.076142131979695E-3</v>
      </c>
      <c r="EJ30" s="277">
        <f t="shared" si="23"/>
        <v>5.076142131979695E-3</v>
      </c>
      <c r="EK30" s="277">
        <f t="shared" si="23"/>
        <v>5.076142131979695E-3</v>
      </c>
      <c r="EL30" s="277">
        <f t="shared" si="23"/>
        <v>5.076142131979695E-3</v>
      </c>
      <c r="EM30" s="277">
        <f t="shared" si="23"/>
        <v>5.076142131979695E-3</v>
      </c>
      <c r="EN30" s="277">
        <f t="shared" si="23"/>
        <v>5.076142131979695E-3</v>
      </c>
      <c r="EO30" s="277">
        <f t="shared" si="23"/>
        <v>5.076142131979695E-3</v>
      </c>
      <c r="EP30" s="277">
        <f t="shared" si="23"/>
        <v>5.076142131979695E-3</v>
      </c>
      <c r="EQ30" s="277">
        <f t="shared" si="24"/>
        <v>5.076142131979695E-3</v>
      </c>
      <c r="ER30" s="277">
        <f t="shared" si="24"/>
        <v>5.076142131979695E-3</v>
      </c>
      <c r="ES30" s="277">
        <f t="shared" si="24"/>
        <v>5.076142131979695E-3</v>
      </c>
      <c r="ET30" s="277">
        <f t="shared" si="24"/>
        <v>5.076142131979695E-3</v>
      </c>
      <c r="EU30" s="277">
        <f t="shared" si="24"/>
        <v>5.076142131979695E-3</v>
      </c>
      <c r="EV30" s="277">
        <f t="shared" si="24"/>
        <v>5.076142131979695E-3</v>
      </c>
      <c r="EW30" s="277">
        <f t="shared" si="24"/>
        <v>5.076142131979695E-3</v>
      </c>
      <c r="EX30" s="277">
        <f t="shared" si="24"/>
        <v>5.076142131979695E-3</v>
      </c>
      <c r="EY30" s="277">
        <f t="shared" si="24"/>
        <v>5.076142131979695E-3</v>
      </c>
      <c r="EZ30" s="277">
        <f t="shared" si="24"/>
        <v>5.076142131979695E-3</v>
      </c>
      <c r="FA30" s="277">
        <f t="shared" si="24"/>
        <v>5.076142131979695E-3</v>
      </c>
      <c r="FB30" s="277">
        <f t="shared" si="24"/>
        <v>5.076142131979695E-3</v>
      </c>
      <c r="FC30" s="277">
        <f t="shared" si="24"/>
        <v>5.076142131979695E-3</v>
      </c>
      <c r="FD30" s="277">
        <f t="shared" si="24"/>
        <v>5.076142131979695E-3</v>
      </c>
      <c r="FE30" s="277">
        <f t="shared" si="24"/>
        <v>5.076142131979695E-3</v>
      </c>
      <c r="FF30" s="277">
        <f t="shared" si="24"/>
        <v>5.076142131979695E-3</v>
      </c>
      <c r="FG30" s="277">
        <f t="shared" si="17"/>
        <v>5.076142131979695E-3</v>
      </c>
      <c r="FH30" s="277">
        <f t="shared" si="31"/>
        <v>5.076142131979695E-3</v>
      </c>
      <c r="FI30" s="277">
        <f t="shared" si="31"/>
        <v>5.076142131979695E-3</v>
      </c>
      <c r="FJ30" s="277">
        <f t="shared" si="31"/>
        <v>5.076142131979695E-3</v>
      </c>
      <c r="FK30" s="277">
        <f t="shared" si="31"/>
        <v>5.076142131979695E-3</v>
      </c>
      <c r="FL30" s="277">
        <f t="shared" si="31"/>
        <v>5.076142131979695E-3</v>
      </c>
      <c r="FM30" s="277">
        <f t="shared" si="31"/>
        <v>5.076142131979695E-3</v>
      </c>
      <c r="FN30" s="277">
        <f t="shared" si="31"/>
        <v>5.076142131979695E-3</v>
      </c>
      <c r="FO30" s="277">
        <f t="shared" si="31"/>
        <v>5.076142131979695E-3</v>
      </c>
      <c r="FP30" s="277">
        <f t="shared" si="31"/>
        <v>5.076142131979695E-3</v>
      </c>
      <c r="FQ30" s="277">
        <f t="shared" si="31"/>
        <v>5.076142131979695E-3</v>
      </c>
      <c r="FR30" s="277">
        <f t="shared" si="31"/>
        <v>5.076142131979695E-3</v>
      </c>
      <c r="FS30" s="277">
        <f t="shared" si="31"/>
        <v>5.076142131979695E-3</v>
      </c>
      <c r="FT30" s="277">
        <f t="shared" si="31"/>
        <v>5.076142131979695E-3</v>
      </c>
      <c r="FU30" s="277">
        <f t="shared" si="31"/>
        <v>5.076142131979695E-3</v>
      </c>
      <c r="FV30" s="277">
        <f t="shared" si="31"/>
        <v>5.076142131979695E-3</v>
      </c>
      <c r="FW30" s="277">
        <f t="shared" si="31"/>
        <v>5.076142131979695E-3</v>
      </c>
      <c r="FX30" s="277">
        <f t="shared" si="25"/>
        <v>5.076142131979695E-3</v>
      </c>
      <c r="FY30" s="277">
        <f t="shared" si="25"/>
        <v>5.076142131979695E-3</v>
      </c>
      <c r="FZ30" s="277">
        <f t="shared" si="25"/>
        <v>5.076142131979695E-3</v>
      </c>
      <c r="GA30" s="277">
        <f t="shared" si="25"/>
        <v>5.076142131979695E-3</v>
      </c>
      <c r="GB30" s="277">
        <f t="shared" si="25"/>
        <v>5.076142131979695E-3</v>
      </c>
      <c r="GC30" s="277">
        <f t="shared" si="25"/>
        <v>5.076142131979695E-3</v>
      </c>
      <c r="GD30" s="277">
        <f t="shared" si="25"/>
        <v>5.076142131979695E-3</v>
      </c>
      <c r="GE30" s="277">
        <f t="shared" si="25"/>
        <v>5.076142131979695E-3</v>
      </c>
      <c r="GF30" s="277">
        <f t="shared" si="25"/>
        <v>5.076142131979695E-3</v>
      </c>
      <c r="GG30" s="277">
        <f t="shared" si="25"/>
        <v>5.076142131979695E-3</v>
      </c>
      <c r="GH30" s="277">
        <f t="shared" si="25"/>
        <v>5.076142131979695E-3</v>
      </c>
      <c r="GI30" s="277">
        <f t="shared" si="25"/>
        <v>5.076142131979695E-3</v>
      </c>
      <c r="GJ30" s="277">
        <f t="shared" si="25"/>
        <v>5.076142131979695E-3</v>
      </c>
      <c r="GK30" s="277">
        <f t="shared" si="25"/>
        <v>5.076142131979695E-3</v>
      </c>
      <c r="GL30" s="277">
        <f t="shared" si="25"/>
        <v>5.076142131979695E-3</v>
      </c>
      <c r="GM30" s="277">
        <f t="shared" si="19"/>
        <v>5.076142131979695E-3</v>
      </c>
      <c r="GN30" s="277">
        <f t="shared" si="10"/>
        <v>5.076142131979695E-3</v>
      </c>
      <c r="GO30" s="277">
        <f t="shared" si="10"/>
        <v>5.076142131979695E-3</v>
      </c>
      <c r="GP30" s="277">
        <f t="shared" si="10"/>
        <v>5.076142131979695E-3</v>
      </c>
      <c r="GQ30" s="277">
        <f t="shared" si="10"/>
        <v>5.076142131979695E-3</v>
      </c>
      <c r="GR30" s="277">
        <f t="shared" si="10"/>
        <v>5.076142131979695E-3</v>
      </c>
      <c r="GS30" s="277">
        <f t="shared" si="10"/>
        <v>5.076142131979695E-3</v>
      </c>
    </row>
    <row r="31" spans="1:201" x14ac:dyDescent="0.35">
      <c r="A31" s="33" t="str">
        <f>'[2]Input LH Schedule'!A31&amp;" "&amp;'[2]Input LH Schedule'!E31</f>
        <v xml:space="preserve"> </v>
      </c>
      <c r="B31" s="33" t="str">
        <f>'[2]Input LH Schedule'!Z31&amp;" "&amp;'[2]Input LH Schedule'!AD31</f>
        <v xml:space="preserve"> </v>
      </c>
      <c r="C31" s="33" t="str">
        <f t="array" ref="C31">IFERROR(INDEX($B$4:$B$226, MATCH(0,INDEX(COUNTIF($C$3:C30, $B$4:$B$226)+(COUNTIF($B$4:$B$226, $B$4:$B$226)&lt;&gt;1),0,0), 0)), "")</f>
        <v/>
      </c>
      <c r="D31" s="276" t="s">
        <v>335</v>
      </c>
      <c r="E31" s="277">
        <f t="shared" si="26"/>
        <v>5.076142131979695E-3</v>
      </c>
      <c r="F31" s="277">
        <f t="shared" si="26"/>
        <v>5.076142131979695E-3</v>
      </c>
      <c r="G31" s="277">
        <f t="shared" si="26"/>
        <v>5.076142131979695E-3</v>
      </c>
      <c r="H31" s="277">
        <f t="shared" si="26"/>
        <v>5.076142131979695E-3</v>
      </c>
      <c r="I31" s="277">
        <f t="shared" si="26"/>
        <v>5.076142131979695E-3</v>
      </c>
      <c r="J31" s="277">
        <f t="shared" si="26"/>
        <v>5.076142131979695E-3</v>
      </c>
      <c r="K31" s="277">
        <f t="shared" si="26"/>
        <v>5.076142131979695E-3</v>
      </c>
      <c r="L31" s="277">
        <f t="shared" si="26"/>
        <v>5.076142131979695E-3</v>
      </c>
      <c r="M31" s="277">
        <f t="shared" si="26"/>
        <v>5.076142131979695E-3</v>
      </c>
      <c r="N31" s="277">
        <f t="shared" si="26"/>
        <v>5.076142131979695E-3</v>
      </c>
      <c r="O31" s="277">
        <f t="shared" si="26"/>
        <v>5.076142131979695E-3</v>
      </c>
      <c r="P31" s="277">
        <f t="shared" si="26"/>
        <v>5.076142131979695E-3</v>
      </c>
      <c r="Q31" s="277">
        <f t="shared" si="26"/>
        <v>5.076142131979695E-3</v>
      </c>
      <c r="R31" s="277">
        <f t="shared" si="26"/>
        <v>5.076142131979695E-3</v>
      </c>
      <c r="S31" s="277">
        <f t="shared" si="26"/>
        <v>5.076142131979695E-3</v>
      </c>
      <c r="T31" s="277">
        <f t="shared" si="26"/>
        <v>5.076142131979695E-3</v>
      </c>
      <c r="U31" s="277">
        <f t="shared" si="20"/>
        <v>5.076142131979695E-3</v>
      </c>
      <c r="V31" s="277">
        <f t="shared" si="20"/>
        <v>5.076142131979695E-3</v>
      </c>
      <c r="W31" s="277">
        <f t="shared" si="20"/>
        <v>5.076142131979695E-3</v>
      </c>
      <c r="X31" s="277">
        <f t="shared" si="20"/>
        <v>5.076142131979695E-3</v>
      </c>
      <c r="Y31" s="277">
        <f t="shared" si="20"/>
        <v>5.076142131979695E-3</v>
      </c>
      <c r="Z31" s="277">
        <f t="shared" si="20"/>
        <v>5.076142131979695E-3</v>
      </c>
      <c r="AA31" s="277">
        <f t="shared" si="20"/>
        <v>5.076142131979695E-3</v>
      </c>
      <c r="AB31" s="277">
        <f t="shared" si="20"/>
        <v>5.076142131979695E-3</v>
      </c>
      <c r="AC31" s="277">
        <f t="shared" si="32"/>
        <v>5.076142131979695E-3</v>
      </c>
      <c r="AD31" s="277">
        <f t="shared" si="32"/>
        <v>5.076142131979695E-3</v>
      </c>
      <c r="AE31" s="277">
        <f t="shared" si="32"/>
        <v>5.076142131979695E-3</v>
      </c>
      <c r="AF31" s="277">
        <f t="shared" si="32"/>
        <v>5.076142131979695E-3</v>
      </c>
      <c r="AG31" s="277">
        <f t="shared" si="32"/>
        <v>5.076142131979695E-3</v>
      </c>
      <c r="AH31" s="277">
        <f t="shared" si="32"/>
        <v>5.076142131979695E-3</v>
      </c>
      <c r="AI31" s="277">
        <f t="shared" si="32"/>
        <v>5.076142131979695E-3</v>
      </c>
      <c r="AJ31" s="277">
        <f t="shared" si="32"/>
        <v>5.076142131979695E-3</v>
      </c>
      <c r="AK31" s="277">
        <f t="shared" si="32"/>
        <v>5.076142131979695E-3</v>
      </c>
      <c r="AL31" s="277">
        <f t="shared" si="32"/>
        <v>5.076142131979695E-3</v>
      </c>
      <c r="AM31" s="277">
        <f t="shared" si="32"/>
        <v>5.076142131979695E-3</v>
      </c>
      <c r="AN31" s="277">
        <f t="shared" si="32"/>
        <v>5.076142131979695E-3</v>
      </c>
      <c r="AO31" s="277">
        <f t="shared" si="32"/>
        <v>5.076142131979695E-3</v>
      </c>
      <c r="AP31" s="277">
        <f t="shared" si="32"/>
        <v>5.076142131979695E-3</v>
      </c>
      <c r="AQ31" s="277">
        <f t="shared" si="32"/>
        <v>5.076142131979695E-3</v>
      </c>
      <c r="AR31" s="277">
        <f t="shared" si="32"/>
        <v>5.076142131979695E-3</v>
      </c>
      <c r="AS31" s="277">
        <f t="shared" si="27"/>
        <v>5.076142131979695E-3</v>
      </c>
      <c r="AT31" s="277">
        <f t="shared" si="27"/>
        <v>5.076142131979695E-3</v>
      </c>
      <c r="AU31" s="277">
        <f t="shared" si="27"/>
        <v>5.076142131979695E-3</v>
      </c>
      <c r="AV31" s="277">
        <f t="shared" si="27"/>
        <v>5.076142131979695E-3</v>
      </c>
      <c r="AW31" s="277">
        <f t="shared" si="27"/>
        <v>5.076142131979695E-3</v>
      </c>
      <c r="AX31" s="277">
        <f t="shared" si="27"/>
        <v>5.076142131979695E-3</v>
      </c>
      <c r="AY31" s="277">
        <f t="shared" si="27"/>
        <v>5.076142131979695E-3</v>
      </c>
      <c r="AZ31" s="277">
        <f t="shared" si="21"/>
        <v>5.076142131979695E-3</v>
      </c>
      <c r="BA31" s="277">
        <f t="shared" si="21"/>
        <v>5.076142131979695E-3</v>
      </c>
      <c r="BB31" s="277">
        <f t="shared" si="21"/>
        <v>5.076142131979695E-3</v>
      </c>
      <c r="BC31" s="277">
        <f t="shared" si="21"/>
        <v>5.076142131979695E-3</v>
      </c>
      <c r="BD31" s="277">
        <f t="shared" si="21"/>
        <v>5.076142131979695E-3</v>
      </c>
      <c r="BE31" s="277">
        <f t="shared" si="21"/>
        <v>5.076142131979695E-3</v>
      </c>
      <c r="BF31" s="277">
        <f t="shared" si="21"/>
        <v>5.076142131979695E-3</v>
      </c>
      <c r="BG31" s="277">
        <f t="shared" si="21"/>
        <v>5.076142131979695E-3</v>
      </c>
      <c r="BH31" s="277">
        <f t="shared" si="21"/>
        <v>5.076142131979695E-3</v>
      </c>
      <c r="BI31" s="277">
        <f t="shared" si="21"/>
        <v>5.076142131979695E-3</v>
      </c>
      <c r="BJ31" s="277">
        <f t="shared" si="21"/>
        <v>5.076142131979695E-3</v>
      </c>
      <c r="BK31" s="277">
        <f t="shared" si="21"/>
        <v>5.076142131979695E-3</v>
      </c>
      <c r="BL31" s="277">
        <f t="shared" si="21"/>
        <v>5.076142131979695E-3</v>
      </c>
      <c r="BM31" s="277">
        <f t="shared" si="21"/>
        <v>5.076142131979695E-3</v>
      </c>
      <c r="BN31" s="277">
        <f t="shared" si="21"/>
        <v>5.076142131979695E-3</v>
      </c>
      <c r="BO31" s="277">
        <f t="shared" si="21"/>
        <v>5.076142131979695E-3</v>
      </c>
      <c r="BP31" s="277">
        <f t="shared" si="13"/>
        <v>5.076142131979695E-3</v>
      </c>
      <c r="BQ31" s="277">
        <f t="shared" si="33"/>
        <v>5.076142131979695E-3</v>
      </c>
      <c r="BR31" s="277">
        <f t="shared" si="33"/>
        <v>5.076142131979695E-3</v>
      </c>
      <c r="BS31" s="277">
        <f t="shared" si="33"/>
        <v>5.076142131979695E-3</v>
      </c>
      <c r="BT31" s="277">
        <f t="shared" si="33"/>
        <v>5.076142131979695E-3</v>
      </c>
      <c r="BU31" s="277">
        <f t="shared" si="33"/>
        <v>5.076142131979695E-3</v>
      </c>
      <c r="BV31" s="277">
        <f t="shared" si="33"/>
        <v>5.076142131979695E-3</v>
      </c>
      <c r="BW31" s="277">
        <f t="shared" si="33"/>
        <v>5.076142131979695E-3</v>
      </c>
      <c r="BX31" s="277">
        <f t="shared" si="33"/>
        <v>5.076142131979695E-3</v>
      </c>
      <c r="BY31" s="277">
        <f t="shared" si="33"/>
        <v>5.076142131979695E-3</v>
      </c>
      <c r="BZ31" s="277">
        <f t="shared" si="33"/>
        <v>5.076142131979695E-3</v>
      </c>
      <c r="CA31" s="277">
        <f t="shared" si="33"/>
        <v>5.076142131979695E-3</v>
      </c>
      <c r="CB31" s="277">
        <f t="shared" si="33"/>
        <v>5.076142131979695E-3</v>
      </c>
      <c r="CC31" s="277">
        <f t="shared" si="33"/>
        <v>5.076142131979695E-3</v>
      </c>
      <c r="CD31" s="277">
        <f t="shared" si="33"/>
        <v>5.076142131979695E-3</v>
      </c>
      <c r="CE31" s="277">
        <f t="shared" si="33"/>
        <v>5.076142131979695E-3</v>
      </c>
      <c r="CF31" s="277">
        <f t="shared" si="33"/>
        <v>5.076142131979695E-3</v>
      </c>
      <c r="CG31" s="277">
        <f t="shared" si="28"/>
        <v>5.076142131979695E-3</v>
      </c>
      <c r="CH31" s="277">
        <f t="shared" si="28"/>
        <v>5.076142131979695E-3</v>
      </c>
      <c r="CI31" s="277">
        <f t="shared" si="28"/>
        <v>5.076142131979695E-3</v>
      </c>
      <c r="CJ31" s="277">
        <f t="shared" si="28"/>
        <v>5.076142131979695E-3</v>
      </c>
      <c r="CK31" s="277">
        <f t="shared" si="28"/>
        <v>5.076142131979695E-3</v>
      </c>
      <c r="CL31" s="277">
        <f t="shared" si="28"/>
        <v>5.076142131979695E-3</v>
      </c>
      <c r="CM31" s="277">
        <f t="shared" si="28"/>
        <v>5.076142131979695E-3</v>
      </c>
      <c r="CN31" s="277">
        <f t="shared" si="28"/>
        <v>5.076142131979695E-3</v>
      </c>
      <c r="CO31" s="277">
        <f t="shared" si="28"/>
        <v>5.076142131979695E-3</v>
      </c>
      <c r="CP31" s="277">
        <f t="shared" si="28"/>
        <v>5.076142131979695E-3</v>
      </c>
      <c r="CQ31" s="277">
        <f t="shared" si="28"/>
        <v>5.076142131979695E-3</v>
      </c>
      <c r="CR31" s="277">
        <f t="shared" si="28"/>
        <v>5.076142131979695E-3</v>
      </c>
      <c r="CS31" s="277">
        <f t="shared" si="28"/>
        <v>5.076142131979695E-3</v>
      </c>
      <c r="CT31" s="277">
        <f t="shared" si="29"/>
        <v>5.076142131979695E-3</v>
      </c>
      <c r="CU31" s="277">
        <f t="shared" si="29"/>
        <v>5.076142131979695E-3</v>
      </c>
      <c r="CV31" s="277">
        <f t="shared" si="29"/>
        <v>5.076142131979695E-3</v>
      </c>
      <c r="CW31" s="277">
        <f t="shared" si="29"/>
        <v>5.076142131979695E-3</v>
      </c>
      <c r="CX31" s="277">
        <f t="shared" si="29"/>
        <v>5.076142131979695E-3</v>
      </c>
      <c r="CY31" s="277">
        <f t="shared" si="29"/>
        <v>5.076142131979695E-3</v>
      </c>
      <c r="CZ31" s="277">
        <f t="shared" si="29"/>
        <v>5.076142131979695E-3</v>
      </c>
      <c r="DA31" s="277">
        <f t="shared" si="29"/>
        <v>5.076142131979695E-3</v>
      </c>
      <c r="DB31" s="277">
        <f t="shared" si="29"/>
        <v>5.076142131979695E-3</v>
      </c>
      <c r="DC31" s="277">
        <f t="shared" si="29"/>
        <v>5.076142131979695E-3</v>
      </c>
      <c r="DD31" s="277">
        <f t="shared" si="29"/>
        <v>5.076142131979695E-3</v>
      </c>
      <c r="DE31" s="277">
        <f t="shared" si="29"/>
        <v>5.076142131979695E-3</v>
      </c>
      <c r="DF31" s="277">
        <f t="shared" si="29"/>
        <v>5.076142131979695E-3</v>
      </c>
      <c r="DG31" s="277">
        <f t="shared" si="29"/>
        <v>5.076142131979695E-3</v>
      </c>
      <c r="DH31" s="277">
        <f t="shared" si="29"/>
        <v>5.076142131979695E-3</v>
      </c>
      <c r="DI31" s="277">
        <f t="shared" si="29"/>
        <v>5.076142131979695E-3</v>
      </c>
      <c r="DJ31" s="277">
        <f t="shared" si="22"/>
        <v>5.076142131979695E-3</v>
      </c>
      <c r="DK31" s="277">
        <f t="shared" si="15"/>
        <v>5.076142131979695E-3</v>
      </c>
      <c r="DL31" s="277">
        <f t="shared" si="30"/>
        <v>5.076142131979695E-3</v>
      </c>
      <c r="DM31" s="277">
        <f t="shared" si="30"/>
        <v>5.076142131979695E-3</v>
      </c>
      <c r="DN31" s="277">
        <f t="shared" si="30"/>
        <v>5.076142131979695E-3</v>
      </c>
      <c r="DO31" s="277">
        <f t="shared" si="30"/>
        <v>5.076142131979695E-3</v>
      </c>
      <c r="DP31" s="277">
        <f t="shared" si="30"/>
        <v>5.076142131979695E-3</v>
      </c>
      <c r="DQ31" s="277">
        <f t="shared" si="30"/>
        <v>5.076142131979695E-3</v>
      </c>
      <c r="DR31" s="277">
        <f t="shared" si="30"/>
        <v>5.076142131979695E-3</v>
      </c>
      <c r="DS31" s="277">
        <f t="shared" si="30"/>
        <v>5.076142131979695E-3</v>
      </c>
      <c r="DT31" s="277">
        <f t="shared" si="30"/>
        <v>5.076142131979695E-3</v>
      </c>
      <c r="DU31" s="277">
        <f t="shared" si="30"/>
        <v>5.076142131979695E-3</v>
      </c>
      <c r="DV31" s="277">
        <f t="shared" si="30"/>
        <v>5.076142131979695E-3</v>
      </c>
      <c r="DW31" s="277">
        <f t="shared" si="30"/>
        <v>5.076142131979695E-3</v>
      </c>
      <c r="DX31" s="277">
        <f t="shared" si="30"/>
        <v>5.076142131979695E-3</v>
      </c>
      <c r="DY31" s="277">
        <f t="shared" si="30"/>
        <v>5.076142131979695E-3</v>
      </c>
      <c r="DZ31" s="277">
        <f t="shared" si="30"/>
        <v>5.076142131979695E-3</v>
      </c>
      <c r="EA31" s="277">
        <f t="shared" si="30"/>
        <v>5.076142131979695E-3</v>
      </c>
      <c r="EB31" s="277">
        <f t="shared" si="23"/>
        <v>5.076142131979695E-3</v>
      </c>
      <c r="EC31" s="277">
        <f t="shared" si="23"/>
        <v>5.076142131979695E-3</v>
      </c>
      <c r="ED31" s="277">
        <f t="shared" si="23"/>
        <v>5.076142131979695E-3</v>
      </c>
      <c r="EE31" s="277">
        <f t="shared" si="23"/>
        <v>5.076142131979695E-3</v>
      </c>
      <c r="EF31" s="277">
        <f t="shared" si="23"/>
        <v>5.076142131979695E-3</v>
      </c>
      <c r="EG31" s="277">
        <f t="shared" si="23"/>
        <v>5.076142131979695E-3</v>
      </c>
      <c r="EH31" s="277">
        <f t="shared" si="23"/>
        <v>5.076142131979695E-3</v>
      </c>
      <c r="EI31" s="277">
        <f t="shared" si="23"/>
        <v>5.076142131979695E-3</v>
      </c>
      <c r="EJ31" s="277">
        <f t="shared" si="23"/>
        <v>5.076142131979695E-3</v>
      </c>
      <c r="EK31" s="277">
        <f t="shared" si="23"/>
        <v>5.076142131979695E-3</v>
      </c>
      <c r="EL31" s="277">
        <f t="shared" si="23"/>
        <v>5.076142131979695E-3</v>
      </c>
      <c r="EM31" s="277">
        <f t="shared" si="23"/>
        <v>5.076142131979695E-3</v>
      </c>
      <c r="EN31" s="277">
        <f t="shared" si="23"/>
        <v>5.076142131979695E-3</v>
      </c>
      <c r="EO31" s="277">
        <f t="shared" si="23"/>
        <v>5.076142131979695E-3</v>
      </c>
      <c r="EP31" s="277">
        <f t="shared" si="23"/>
        <v>5.076142131979695E-3</v>
      </c>
      <c r="EQ31" s="277">
        <f t="shared" si="24"/>
        <v>5.076142131979695E-3</v>
      </c>
      <c r="ER31" s="277">
        <f t="shared" si="24"/>
        <v>5.076142131979695E-3</v>
      </c>
      <c r="ES31" s="277">
        <f t="shared" si="24"/>
        <v>5.076142131979695E-3</v>
      </c>
      <c r="ET31" s="277">
        <f t="shared" si="24"/>
        <v>5.076142131979695E-3</v>
      </c>
      <c r="EU31" s="277">
        <f t="shared" si="24"/>
        <v>5.076142131979695E-3</v>
      </c>
      <c r="EV31" s="277">
        <f t="shared" si="24"/>
        <v>5.076142131979695E-3</v>
      </c>
      <c r="EW31" s="277">
        <f t="shared" si="24"/>
        <v>5.076142131979695E-3</v>
      </c>
      <c r="EX31" s="277">
        <f t="shared" si="24"/>
        <v>5.076142131979695E-3</v>
      </c>
      <c r="EY31" s="277">
        <f t="shared" si="24"/>
        <v>5.076142131979695E-3</v>
      </c>
      <c r="EZ31" s="277">
        <f t="shared" si="24"/>
        <v>5.076142131979695E-3</v>
      </c>
      <c r="FA31" s="277">
        <f t="shared" si="24"/>
        <v>5.076142131979695E-3</v>
      </c>
      <c r="FB31" s="277">
        <f t="shared" si="24"/>
        <v>5.076142131979695E-3</v>
      </c>
      <c r="FC31" s="277">
        <f t="shared" si="24"/>
        <v>5.076142131979695E-3</v>
      </c>
      <c r="FD31" s="277">
        <f t="shared" si="24"/>
        <v>5.076142131979695E-3</v>
      </c>
      <c r="FE31" s="277">
        <f t="shared" si="24"/>
        <v>5.076142131979695E-3</v>
      </c>
      <c r="FF31" s="277">
        <f t="shared" si="24"/>
        <v>5.076142131979695E-3</v>
      </c>
      <c r="FG31" s="277">
        <f t="shared" si="17"/>
        <v>5.076142131979695E-3</v>
      </c>
      <c r="FH31" s="277">
        <f t="shared" si="31"/>
        <v>5.076142131979695E-3</v>
      </c>
      <c r="FI31" s="277">
        <f t="shared" si="31"/>
        <v>5.076142131979695E-3</v>
      </c>
      <c r="FJ31" s="277">
        <f t="shared" si="31"/>
        <v>5.076142131979695E-3</v>
      </c>
      <c r="FK31" s="277">
        <f t="shared" si="31"/>
        <v>5.076142131979695E-3</v>
      </c>
      <c r="FL31" s="277">
        <f t="shared" si="31"/>
        <v>5.076142131979695E-3</v>
      </c>
      <c r="FM31" s="277">
        <f t="shared" si="31"/>
        <v>5.076142131979695E-3</v>
      </c>
      <c r="FN31" s="277">
        <f t="shared" si="31"/>
        <v>5.076142131979695E-3</v>
      </c>
      <c r="FO31" s="277">
        <f t="shared" si="31"/>
        <v>5.076142131979695E-3</v>
      </c>
      <c r="FP31" s="277">
        <f t="shared" si="31"/>
        <v>5.076142131979695E-3</v>
      </c>
      <c r="FQ31" s="277">
        <f t="shared" si="31"/>
        <v>5.076142131979695E-3</v>
      </c>
      <c r="FR31" s="277">
        <f t="shared" si="31"/>
        <v>5.076142131979695E-3</v>
      </c>
      <c r="FS31" s="277">
        <f t="shared" si="31"/>
        <v>5.076142131979695E-3</v>
      </c>
      <c r="FT31" s="277">
        <f t="shared" si="31"/>
        <v>5.076142131979695E-3</v>
      </c>
      <c r="FU31" s="277">
        <f t="shared" si="31"/>
        <v>5.076142131979695E-3</v>
      </c>
      <c r="FV31" s="277">
        <f t="shared" si="31"/>
        <v>5.076142131979695E-3</v>
      </c>
      <c r="FW31" s="277">
        <f t="shared" si="31"/>
        <v>5.076142131979695E-3</v>
      </c>
      <c r="FX31" s="277">
        <f t="shared" si="25"/>
        <v>5.076142131979695E-3</v>
      </c>
      <c r="FY31" s="277">
        <f t="shared" si="25"/>
        <v>5.076142131979695E-3</v>
      </c>
      <c r="FZ31" s="277">
        <f t="shared" si="25"/>
        <v>5.076142131979695E-3</v>
      </c>
      <c r="GA31" s="277">
        <f t="shared" si="25"/>
        <v>5.076142131979695E-3</v>
      </c>
      <c r="GB31" s="277">
        <f t="shared" si="25"/>
        <v>5.076142131979695E-3</v>
      </c>
      <c r="GC31" s="277">
        <f t="shared" si="25"/>
        <v>5.076142131979695E-3</v>
      </c>
      <c r="GD31" s="277">
        <f t="shared" si="25"/>
        <v>5.076142131979695E-3</v>
      </c>
      <c r="GE31" s="277">
        <f t="shared" si="25"/>
        <v>5.076142131979695E-3</v>
      </c>
      <c r="GF31" s="277">
        <f t="shared" si="25"/>
        <v>5.076142131979695E-3</v>
      </c>
      <c r="GG31" s="277">
        <f t="shared" si="25"/>
        <v>5.076142131979695E-3</v>
      </c>
      <c r="GH31" s="277">
        <f t="shared" si="25"/>
        <v>5.076142131979695E-3</v>
      </c>
      <c r="GI31" s="277">
        <f t="shared" si="25"/>
        <v>5.076142131979695E-3</v>
      </c>
      <c r="GJ31" s="277">
        <f t="shared" si="25"/>
        <v>5.076142131979695E-3</v>
      </c>
      <c r="GK31" s="277">
        <f t="shared" si="25"/>
        <v>5.076142131979695E-3</v>
      </c>
      <c r="GL31" s="277">
        <f t="shared" si="25"/>
        <v>5.076142131979695E-3</v>
      </c>
      <c r="GM31" s="277">
        <f t="shared" si="19"/>
        <v>5.076142131979695E-3</v>
      </c>
      <c r="GN31" s="277">
        <f t="shared" si="10"/>
        <v>5.076142131979695E-3</v>
      </c>
      <c r="GO31" s="277">
        <f t="shared" si="10"/>
        <v>5.076142131979695E-3</v>
      </c>
      <c r="GP31" s="277">
        <f t="shared" si="10"/>
        <v>5.076142131979695E-3</v>
      </c>
      <c r="GQ31" s="277">
        <f t="shared" si="10"/>
        <v>5.076142131979695E-3</v>
      </c>
      <c r="GR31" s="277">
        <f t="shared" si="10"/>
        <v>5.076142131979695E-3</v>
      </c>
      <c r="GS31" s="277">
        <f t="shared" si="10"/>
        <v>5.076142131979695E-3</v>
      </c>
    </row>
    <row r="32" spans="1:201" x14ac:dyDescent="0.35">
      <c r="A32" s="33" t="str">
        <f>'[2]Input LH Schedule'!A32&amp;" "&amp;'[2]Input LH Schedule'!E32</f>
        <v xml:space="preserve"> </v>
      </c>
      <c r="B32" s="33" t="str">
        <f>'[2]Input LH Schedule'!Z32&amp;" "&amp;'[2]Input LH Schedule'!AD32</f>
        <v xml:space="preserve"> </v>
      </c>
      <c r="C32" s="33" t="str">
        <f t="array" ref="C32">IFERROR(INDEX($B$4:$B$226, MATCH(0,INDEX(COUNTIF($C$3:C31, $B$4:$B$226)+(COUNTIF($B$4:$B$226, $B$4:$B$226)&lt;&gt;1),0,0), 0)), "")</f>
        <v/>
      </c>
      <c r="D32" s="276" t="s">
        <v>336</v>
      </c>
      <c r="E32" s="277">
        <f t="shared" si="26"/>
        <v>5.076142131979695E-3</v>
      </c>
      <c r="F32" s="277">
        <f t="shared" si="26"/>
        <v>5.076142131979695E-3</v>
      </c>
      <c r="G32" s="277">
        <f t="shared" si="26"/>
        <v>5.076142131979695E-3</v>
      </c>
      <c r="H32" s="277">
        <f t="shared" si="26"/>
        <v>5.076142131979695E-3</v>
      </c>
      <c r="I32" s="277">
        <f t="shared" si="26"/>
        <v>5.076142131979695E-3</v>
      </c>
      <c r="J32" s="277">
        <f t="shared" si="26"/>
        <v>5.076142131979695E-3</v>
      </c>
      <c r="K32" s="277">
        <f t="shared" si="26"/>
        <v>5.076142131979695E-3</v>
      </c>
      <c r="L32" s="277">
        <f t="shared" si="26"/>
        <v>5.076142131979695E-3</v>
      </c>
      <c r="M32" s="277">
        <f t="shared" si="26"/>
        <v>5.076142131979695E-3</v>
      </c>
      <c r="N32" s="277">
        <f t="shared" si="26"/>
        <v>5.076142131979695E-3</v>
      </c>
      <c r="O32" s="277">
        <f t="shared" si="26"/>
        <v>5.076142131979695E-3</v>
      </c>
      <c r="P32" s="277">
        <f t="shared" si="26"/>
        <v>5.076142131979695E-3</v>
      </c>
      <c r="Q32" s="277">
        <f t="shared" si="26"/>
        <v>5.076142131979695E-3</v>
      </c>
      <c r="R32" s="277">
        <f t="shared" si="26"/>
        <v>5.076142131979695E-3</v>
      </c>
      <c r="S32" s="277">
        <f t="shared" si="26"/>
        <v>5.076142131979695E-3</v>
      </c>
      <c r="T32" s="277">
        <f t="shared" si="26"/>
        <v>5.076142131979695E-3</v>
      </c>
      <c r="U32" s="277">
        <f t="shared" si="20"/>
        <v>5.076142131979695E-3</v>
      </c>
      <c r="V32" s="277">
        <f t="shared" si="20"/>
        <v>5.076142131979695E-3</v>
      </c>
      <c r="W32" s="277">
        <f t="shared" si="20"/>
        <v>5.076142131979695E-3</v>
      </c>
      <c r="X32" s="277">
        <f t="shared" si="20"/>
        <v>5.076142131979695E-3</v>
      </c>
      <c r="Y32" s="277">
        <f t="shared" si="20"/>
        <v>5.076142131979695E-3</v>
      </c>
      <c r="Z32" s="277">
        <f t="shared" si="20"/>
        <v>5.076142131979695E-3</v>
      </c>
      <c r="AA32" s="277">
        <f t="shared" si="20"/>
        <v>5.076142131979695E-3</v>
      </c>
      <c r="AB32" s="277">
        <f t="shared" si="20"/>
        <v>5.076142131979695E-3</v>
      </c>
      <c r="AC32" s="277">
        <f t="shared" si="32"/>
        <v>5.076142131979695E-3</v>
      </c>
      <c r="AD32" s="277">
        <f t="shared" si="32"/>
        <v>5.076142131979695E-3</v>
      </c>
      <c r="AE32" s="277">
        <f t="shared" si="32"/>
        <v>5.076142131979695E-3</v>
      </c>
      <c r="AF32" s="277">
        <f t="shared" si="32"/>
        <v>5.076142131979695E-3</v>
      </c>
      <c r="AG32" s="277">
        <f t="shared" si="32"/>
        <v>5.076142131979695E-3</v>
      </c>
      <c r="AH32" s="277">
        <f t="shared" si="32"/>
        <v>5.076142131979695E-3</v>
      </c>
      <c r="AI32" s="277">
        <f t="shared" si="32"/>
        <v>5.076142131979695E-3</v>
      </c>
      <c r="AJ32" s="277">
        <f t="shared" si="32"/>
        <v>5.076142131979695E-3</v>
      </c>
      <c r="AK32" s="277">
        <f t="shared" si="32"/>
        <v>5.076142131979695E-3</v>
      </c>
      <c r="AL32" s="277">
        <f t="shared" si="32"/>
        <v>5.076142131979695E-3</v>
      </c>
      <c r="AM32" s="277">
        <f t="shared" si="32"/>
        <v>5.076142131979695E-3</v>
      </c>
      <c r="AN32" s="277">
        <f t="shared" si="32"/>
        <v>5.076142131979695E-3</v>
      </c>
      <c r="AO32" s="277">
        <f t="shared" si="32"/>
        <v>5.076142131979695E-3</v>
      </c>
      <c r="AP32" s="277">
        <f t="shared" si="32"/>
        <v>5.076142131979695E-3</v>
      </c>
      <c r="AQ32" s="277">
        <f t="shared" si="32"/>
        <v>5.076142131979695E-3</v>
      </c>
      <c r="AR32" s="277">
        <f t="shared" si="32"/>
        <v>5.076142131979695E-3</v>
      </c>
      <c r="AS32" s="277">
        <f t="shared" si="27"/>
        <v>5.076142131979695E-3</v>
      </c>
      <c r="AT32" s="277">
        <f t="shared" si="27"/>
        <v>5.076142131979695E-3</v>
      </c>
      <c r="AU32" s="277">
        <f t="shared" si="27"/>
        <v>5.076142131979695E-3</v>
      </c>
      <c r="AV32" s="277">
        <f t="shared" si="27"/>
        <v>5.076142131979695E-3</v>
      </c>
      <c r="AW32" s="277">
        <f t="shared" si="27"/>
        <v>5.076142131979695E-3</v>
      </c>
      <c r="AX32" s="277">
        <f t="shared" si="27"/>
        <v>5.076142131979695E-3</v>
      </c>
      <c r="AY32" s="277">
        <f t="shared" si="27"/>
        <v>5.076142131979695E-3</v>
      </c>
      <c r="AZ32" s="277">
        <f t="shared" si="21"/>
        <v>5.076142131979695E-3</v>
      </c>
      <c r="BA32" s="277">
        <f t="shared" si="21"/>
        <v>5.076142131979695E-3</v>
      </c>
      <c r="BB32" s="277">
        <f t="shared" si="21"/>
        <v>5.076142131979695E-3</v>
      </c>
      <c r="BC32" s="277">
        <f t="shared" si="21"/>
        <v>5.076142131979695E-3</v>
      </c>
      <c r="BD32" s="277">
        <f t="shared" si="21"/>
        <v>5.076142131979695E-3</v>
      </c>
      <c r="BE32" s="277">
        <f t="shared" si="21"/>
        <v>5.076142131979695E-3</v>
      </c>
      <c r="BF32" s="277">
        <f t="shared" si="21"/>
        <v>5.076142131979695E-3</v>
      </c>
      <c r="BG32" s="277">
        <f t="shared" si="21"/>
        <v>5.076142131979695E-3</v>
      </c>
      <c r="BH32" s="277">
        <f t="shared" si="21"/>
        <v>5.076142131979695E-3</v>
      </c>
      <c r="BI32" s="277">
        <f t="shared" si="21"/>
        <v>5.076142131979695E-3</v>
      </c>
      <c r="BJ32" s="277">
        <f t="shared" si="21"/>
        <v>5.076142131979695E-3</v>
      </c>
      <c r="BK32" s="277">
        <f t="shared" si="21"/>
        <v>5.076142131979695E-3</v>
      </c>
      <c r="BL32" s="277">
        <f t="shared" si="21"/>
        <v>5.076142131979695E-3</v>
      </c>
      <c r="BM32" s="277">
        <f t="shared" si="21"/>
        <v>5.076142131979695E-3</v>
      </c>
      <c r="BN32" s="277">
        <f t="shared" si="21"/>
        <v>5.076142131979695E-3</v>
      </c>
      <c r="BO32" s="277">
        <f t="shared" si="21"/>
        <v>5.076142131979695E-3</v>
      </c>
      <c r="BP32" s="277">
        <f t="shared" si="13"/>
        <v>5.076142131979695E-3</v>
      </c>
      <c r="BQ32" s="277">
        <f t="shared" si="33"/>
        <v>5.076142131979695E-3</v>
      </c>
      <c r="BR32" s="277">
        <f t="shared" si="33"/>
        <v>5.076142131979695E-3</v>
      </c>
      <c r="BS32" s="277">
        <f t="shared" si="33"/>
        <v>5.076142131979695E-3</v>
      </c>
      <c r="BT32" s="277">
        <f t="shared" si="33"/>
        <v>5.076142131979695E-3</v>
      </c>
      <c r="BU32" s="277">
        <f t="shared" si="33"/>
        <v>5.076142131979695E-3</v>
      </c>
      <c r="BV32" s="277">
        <f t="shared" si="33"/>
        <v>5.076142131979695E-3</v>
      </c>
      <c r="BW32" s="277">
        <f t="shared" si="33"/>
        <v>5.076142131979695E-3</v>
      </c>
      <c r="BX32" s="277">
        <f t="shared" si="33"/>
        <v>5.076142131979695E-3</v>
      </c>
      <c r="BY32" s="277">
        <f t="shared" si="33"/>
        <v>5.076142131979695E-3</v>
      </c>
      <c r="BZ32" s="277">
        <f t="shared" si="33"/>
        <v>5.076142131979695E-3</v>
      </c>
      <c r="CA32" s="277">
        <f t="shared" si="33"/>
        <v>5.076142131979695E-3</v>
      </c>
      <c r="CB32" s="277">
        <f t="shared" si="33"/>
        <v>5.076142131979695E-3</v>
      </c>
      <c r="CC32" s="277">
        <f t="shared" si="33"/>
        <v>5.076142131979695E-3</v>
      </c>
      <c r="CD32" s="277">
        <f t="shared" si="33"/>
        <v>5.076142131979695E-3</v>
      </c>
      <c r="CE32" s="277">
        <f t="shared" si="33"/>
        <v>5.076142131979695E-3</v>
      </c>
      <c r="CF32" s="277">
        <f t="shared" si="33"/>
        <v>5.076142131979695E-3</v>
      </c>
      <c r="CG32" s="277">
        <f t="shared" si="28"/>
        <v>5.076142131979695E-3</v>
      </c>
      <c r="CH32" s="277">
        <f t="shared" si="28"/>
        <v>5.076142131979695E-3</v>
      </c>
      <c r="CI32" s="277">
        <f t="shared" si="28"/>
        <v>5.076142131979695E-3</v>
      </c>
      <c r="CJ32" s="277">
        <f t="shared" si="28"/>
        <v>5.076142131979695E-3</v>
      </c>
      <c r="CK32" s="277">
        <f t="shared" si="28"/>
        <v>5.076142131979695E-3</v>
      </c>
      <c r="CL32" s="277">
        <f t="shared" si="28"/>
        <v>5.076142131979695E-3</v>
      </c>
      <c r="CM32" s="277">
        <f t="shared" si="28"/>
        <v>5.076142131979695E-3</v>
      </c>
      <c r="CN32" s="277">
        <f t="shared" si="28"/>
        <v>5.076142131979695E-3</v>
      </c>
      <c r="CO32" s="277">
        <f t="shared" si="28"/>
        <v>5.076142131979695E-3</v>
      </c>
      <c r="CP32" s="277">
        <f t="shared" si="28"/>
        <v>5.076142131979695E-3</v>
      </c>
      <c r="CQ32" s="277">
        <f t="shared" si="28"/>
        <v>5.076142131979695E-3</v>
      </c>
      <c r="CR32" s="277">
        <f t="shared" si="28"/>
        <v>5.076142131979695E-3</v>
      </c>
      <c r="CS32" s="277">
        <f t="shared" si="28"/>
        <v>5.076142131979695E-3</v>
      </c>
      <c r="CT32" s="277">
        <f t="shared" si="29"/>
        <v>5.076142131979695E-3</v>
      </c>
      <c r="CU32" s="277">
        <f t="shared" si="29"/>
        <v>5.076142131979695E-3</v>
      </c>
      <c r="CV32" s="277">
        <f t="shared" si="29"/>
        <v>5.076142131979695E-3</v>
      </c>
      <c r="CW32" s="277">
        <f t="shared" si="29"/>
        <v>5.076142131979695E-3</v>
      </c>
      <c r="CX32" s="277">
        <f t="shared" si="29"/>
        <v>5.076142131979695E-3</v>
      </c>
      <c r="CY32" s="277">
        <f t="shared" si="29"/>
        <v>5.076142131979695E-3</v>
      </c>
      <c r="CZ32" s="277">
        <f t="shared" si="29"/>
        <v>5.076142131979695E-3</v>
      </c>
      <c r="DA32" s="277">
        <f t="shared" si="29"/>
        <v>5.076142131979695E-3</v>
      </c>
      <c r="DB32" s="277">
        <f t="shared" si="29"/>
        <v>5.076142131979695E-3</v>
      </c>
      <c r="DC32" s="277">
        <f t="shared" si="29"/>
        <v>5.076142131979695E-3</v>
      </c>
      <c r="DD32" s="277">
        <f t="shared" si="29"/>
        <v>5.076142131979695E-3</v>
      </c>
      <c r="DE32" s="277">
        <f t="shared" si="29"/>
        <v>5.076142131979695E-3</v>
      </c>
      <c r="DF32" s="277">
        <f t="shared" si="29"/>
        <v>5.076142131979695E-3</v>
      </c>
      <c r="DG32" s="277">
        <f t="shared" si="29"/>
        <v>5.076142131979695E-3</v>
      </c>
      <c r="DH32" s="277">
        <f t="shared" si="29"/>
        <v>5.076142131979695E-3</v>
      </c>
      <c r="DI32" s="277">
        <f t="shared" si="29"/>
        <v>5.076142131979695E-3</v>
      </c>
      <c r="DJ32" s="277">
        <f t="shared" si="22"/>
        <v>5.076142131979695E-3</v>
      </c>
      <c r="DK32" s="277">
        <f t="shared" si="15"/>
        <v>5.076142131979695E-3</v>
      </c>
      <c r="DL32" s="277">
        <f t="shared" si="30"/>
        <v>5.076142131979695E-3</v>
      </c>
      <c r="DM32" s="277">
        <f t="shared" si="30"/>
        <v>5.076142131979695E-3</v>
      </c>
      <c r="DN32" s="277">
        <f t="shared" si="30"/>
        <v>5.076142131979695E-3</v>
      </c>
      <c r="DO32" s="277">
        <f t="shared" si="30"/>
        <v>5.076142131979695E-3</v>
      </c>
      <c r="DP32" s="277">
        <f t="shared" si="30"/>
        <v>5.076142131979695E-3</v>
      </c>
      <c r="DQ32" s="277">
        <f t="shared" si="30"/>
        <v>5.076142131979695E-3</v>
      </c>
      <c r="DR32" s="277">
        <f t="shared" si="30"/>
        <v>5.076142131979695E-3</v>
      </c>
      <c r="DS32" s="277">
        <f t="shared" si="30"/>
        <v>5.076142131979695E-3</v>
      </c>
      <c r="DT32" s="277">
        <f t="shared" si="30"/>
        <v>5.076142131979695E-3</v>
      </c>
      <c r="DU32" s="277">
        <f t="shared" si="30"/>
        <v>5.076142131979695E-3</v>
      </c>
      <c r="DV32" s="277">
        <f t="shared" si="30"/>
        <v>5.076142131979695E-3</v>
      </c>
      <c r="DW32" s="277">
        <f t="shared" si="30"/>
        <v>5.076142131979695E-3</v>
      </c>
      <c r="DX32" s="277">
        <f t="shared" si="30"/>
        <v>5.076142131979695E-3</v>
      </c>
      <c r="DY32" s="277">
        <f t="shared" si="30"/>
        <v>5.076142131979695E-3</v>
      </c>
      <c r="DZ32" s="277">
        <f t="shared" si="30"/>
        <v>5.076142131979695E-3</v>
      </c>
      <c r="EA32" s="277">
        <f t="shared" si="30"/>
        <v>5.076142131979695E-3</v>
      </c>
      <c r="EB32" s="277">
        <f t="shared" si="23"/>
        <v>5.076142131979695E-3</v>
      </c>
      <c r="EC32" s="277">
        <f t="shared" si="23"/>
        <v>5.076142131979695E-3</v>
      </c>
      <c r="ED32" s="277">
        <f t="shared" si="23"/>
        <v>5.076142131979695E-3</v>
      </c>
      <c r="EE32" s="277">
        <f t="shared" si="23"/>
        <v>5.076142131979695E-3</v>
      </c>
      <c r="EF32" s="277">
        <f t="shared" si="23"/>
        <v>5.076142131979695E-3</v>
      </c>
      <c r="EG32" s="277">
        <f t="shared" si="23"/>
        <v>5.076142131979695E-3</v>
      </c>
      <c r="EH32" s="277">
        <f t="shared" si="23"/>
        <v>5.076142131979695E-3</v>
      </c>
      <c r="EI32" s="277">
        <f t="shared" si="23"/>
        <v>5.076142131979695E-3</v>
      </c>
      <c r="EJ32" s="277">
        <f t="shared" si="23"/>
        <v>5.076142131979695E-3</v>
      </c>
      <c r="EK32" s="277">
        <f t="shared" si="23"/>
        <v>5.076142131979695E-3</v>
      </c>
      <c r="EL32" s="277">
        <f t="shared" si="23"/>
        <v>5.076142131979695E-3</v>
      </c>
      <c r="EM32" s="277">
        <f t="shared" si="23"/>
        <v>5.076142131979695E-3</v>
      </c>
      <c r="EN32" s="277">
        <f t="shared" si="23"/>
        <v>5.076142131979695E-3</v>
      </c>
      <c r="EO32" s="277">
        <f t="shared" si="23"/>
        <v>5.076142131979695E-3</v>
      </c>
      <c r="EP32" s="277">
        <f t="shared" si="23"/>
        <v>5.076142131979695E-3</v>
      </c>
      <c r="EQ32" s="277">
        <f t="shared" si="24"/>
        <v>5.076142131979695E-3</v>
      </c>
      <c r="ER32" s="277">
        <f t="shared" si="24"/>
        <v>5.076142131979695E-3</v>
      </c>
      <c r="ES32" s="277">
        <f t="shared" si="24"/>
        <v>5.076142131979695E-3</v>
      </c>
      <c r="ET32" s="277">
        <f t="shared" si="24"/>
        <v>5.076142131979695E-3</v>
      </c>
      <c r="EU32" s="277">
        <f t="shared" si="24"/>
        <v>5.076142131979695E-3</v>
      </c>
      <c r="EV32" s="277">
        <f t="shared" si="24"/>
        <v>5.076142131979695E-3</v>
      </c>
      <c r="EW32" s="277">
        <f t="shared" si="24"/>
        <v>5.076142131979695E-3</v>
      </c>
      <c r="EX32" s="277">
        <f t="shared" si="24"/>
        <v>5.076142131979695E-3</v>
      </c>
      <c r="EY32" s="277">
        <f t="shared" si="24"/>
        <v>5.076142131979695E-3</v>
      </c>
      <c r="EZ32" s="277">
        <f t="shared" si="24"/>
        <v>5.076142131979695E-3</v>
      </c>
      <c r="FA32" s="277">
        <f t="shared" si="24"/>
        <v>5.076142131979695E-3</v>
      </c>
      <c r="FB32" s="277">
        <f t="shared" si="24"/>
        <v>5.076142131979695E-3</v>
      </c>
      <c r="FC32" s="277">
        <f t="shared" si="24"/>
        <v>5.076142131979695E-3</v>
      </c>
      <c r="FD32" s="277">
        <f t="shared" si="24"/>
        <v>5.076142131979695E-3</v>
      </c>
      <c r="FE32" s="277">
        <f t="shared" si="24"/>
        <v>5.076142131979695E-3</v>
      </c>
      <c r="FF32" s="277">
        <f t="shared" si="24"/>
        <v>5.076142131979695E-3</v>
      </c>
      <c r="FG32" s="277">
        <f t="shared" si="17"/>
        <v>5.076142131979695E-3</v>
      </c>
      <c r="FH32" s="277">
        <f t="shared" si="31"/>
        <v>5.076142131979695E-3</v>
      </c>
      <c r="FI32" s="277">
        <f t="shared" si="31"/>
        <v>5.076142131979695E-3</v>
      </c>
      <c r="FJ32" s="277">
        <f t="shared" si="31"/>
        <v>5.076142131979695E-3</v>
      </c>
      <c r="FK32" s="277">
        <f t="shared" si="31"/>
        <v>5.076142131979695E-3</v>
      </c>
      <c r="FL32" s="277">
        <f t="shared" si="31"/>
        <v>5.076142131979695E-3</v>
      </c>
      <c r="FM32" s="277">
        <f t="shared" si="31"/>
        <v>5.076142131979695E-3</v>
      </c>
      <c r="FN32" s="277">
        <f t="shared" si="31"/>
        <v>5.076142131979695E-3</v>
      </c>
      <c r="FO32" s="277">
        <f t="shared" si="31"/>
        <v>5.076142131979695E-3</v>
      </c>
      <c r="FP32" s="277">
        <f t="shared" si="31"/>
        <v>5.076142131979695E-3</v>
      </c>
      <c r="FQ32" s="277">
        <f t="shared" si="31"/>
        <v>5.076142131979695E-3</v>
      </c>
      <c r="FR32" s="277">
        <f t="shared" si="31"/>
        <v>5.076142131979695E-3</v>
      </c>
      <c r="FS32" s="277">
        <f t="shared" si="31"/>
        <v>5.076142131979695E-3</v>
      </c>
      <c r="FT32" s="277">
        <f t="shared" si="31"/>
        <v>5.076142131979695E-3</v>
      </c>
      <c r="FU32" s="277">
        <f t="shared" si="31"/>
        <v>5.076142131979695E-3</v>
      </c>
      <c r="FV32" s="277">
        <f t="shared" si="31"/>
        <v>5.076142131979695E-3</v>
      </c>
      <c r="FW32" s="277">
        <f t="shared" si="31"/>
        <v>5.076142131979695E-3</v>
      </c>
      <c r="FX32" s="277">
        <f t="shared" si="25"/>
        <v>5.076142131979695E-3</v>
      </c>
      <c r="FY32" s="277">
        <f t="shared" si="25"/>
        <v>5.076142131979695E-3</v>
      </c>
      <c r="FZ32" s="277">
        <f t="shared" si="25"/>
        <v>5.076142131979695E-3</v>
      </c>
      <c r="GA32" s="277">
        <f t="shared" si="25"/>
        <v>5.076142131979695E-3</v>
      </c>
      <c r="GB32" s="277">
        <f t="shared" si="25"/>
        <v>5.076142131979695E-3</v>
      </c>
      <c r="GC32" s="277">
        <f t="shared" si="25"/>
        <v>5.076142131979695E-3</v>
      </c>
      <c r="GD32" s="277">
        <f t="shared" si="25"/>
        <v>5.076142131979695E-3</v>
      </c>
      <c r="GE32" s="277">
        <f t="shared" si="25"/>
        <v>5.076142131979695E-3</v>
      </c>
      <c r="GF32" s="277">
        <f t="shared" si="25"/>
        <v>5.076142131979695E-3</v>
      </c>
      <c r="GG32" s="277">
        <f t="shared" si="25"/>
        <v>5.076142131979695E-3</v>
      </c>
      <c r="GH32" s="277">
        <f t="shared" si="25"/>
        <v>5.076142131979695E-3</v>
      </c>
      <c r="GI32" s="277">
        <f t="shared" si="25"/>
        <v>5.076142131979695E-3</v>
      </c>
      <c r="GJ32" s="277">
        <f t="shared" si="25"/>
        <v>5.076142131979695E-3</v>
      </c>
      <c r="GK32" s="277">
        <f t="shared" si="25"/>
        <v>5.076142131979695E-3</v>
      </c>
      <c r="GL32" s="277">
        <f t="shared" si="25"/>
        <v>5.076142131979695E-3</v>
      </c>
      <c r="GM32" s="277">
        <f t="shared" si="19"/>
        <v>5.076142131979695E-3</v>
      </c>
      <c r="GN32" s="277">
        <f t="shared" si="10"/>
        <v>5.076142131979695E-3</v>
      </c>
      <c r="GO32" s="277">
        <f t="shared" si="10"/>
        <v>5.076142131979695E-3</v>
      </c>
      <c r="GP32" s="277">
        <f t="shared" si="10"/>
        <v>5.076142131979695E-3</v>
      </c>
      <c r="GQ32" s="277">
        <f t="shared" si="10"/>
        <v>5.076142131979695E-3</v>
      </c>
      <c r="GR32" s="277">
        <f t="shared" si="10"/>
        <v>5.076142131979695E-3</v>
      </c>
      <c r="GS32" s="277">
        <f t="shared" si="10"/>
        <v>5.076142131979695E-3</v>
      </c>
    </row>
    <row r="33" spans="1:201" x14ac:dyDescent="0.35">
      <c r="A33" s="33" t="str">
        <f>'[2]Input LH Schedule'!A33&amp;" "&amp;'[2]Input LH Schedule'!E33</f>
        <v xml:space="preserve"> </v>
      </c>
      <c r="B33" s="33" t="str">
        <f>'[2]Input LH Schedule'!Z33&amp;" "&amp;'[2]Input LH Schedule'!AD33</f>
        <v xml:space="preserve"> </v>
      </c>
      <c r="C33" s="33" t="str">
        <f t="array" ref="C33">IFERROR(INDEX($B$4:$B$226, MATCH(0,INDEX(COUNTIF($C$3:C32, $B$4:$B$226)+(COUNTIF($B$4:$B$226, $B$4:$B$226)&lt;&gt;1),0,0), 0)), "")</f>
        <v/>
      </c>
      <c r="D33" s="276" t="s">
        <v>337</v>
      </c>
      <c r="E33" s="277">
        <f t="shared" si="26"/>
        <v>5.076142131979695E-3</v>
      </c>
      <c r="F33" s="277">
        <f t="shared" si="26"/>
        <v>5.076142131979695E-3</v>
      </c>
      <c r="G33" s="277">
        <f t="shared" si="26"/>
        <v>5.076142131979695E-3</v>
      </c>
      <c r="H33" s="277">
        <f t="shared" si="26"/>
        <v>5.076142131979695E-3</v>
      </c>
      <c r="I33" s="277">
        <f t="shared" si="26"/>
        <v>5.076142131979695E-3</v>
      </c>
      <c r="J33" s="277">
        <f t="shared" si="26"/>
        <v>5.076142131979695E-3</v>
      </c>
      <c r="K33" s="277">
        <f t="shared" si="26"/>
        <v>5.076142131979695E-3</v>
      </c>
      <c r="L33" s="277">
        <f t="shared" si="26"/>
        <v>5.076142131979695E-3</v>
      </c>
      <c r="M33" s="277">
        <f t="shared" si="26"/>
        <v>5.076142131979695E-3</v>
      </c>
      <c r="N33" s="277">
        <f t="shared" si="26"/>
        <v>5.076142131979695E-3</v>
      </c>
      <c r="O33" s="277">
        <f t="shared" si="26"/>
        <v>5.076142131979695E-3</v>
      </c>
      <c r="P33" s="277">
        <f t="shared" si="26"/>
        <v>5.076142131979695E-3</v>
      </c>
      <c r="Q33" s="277">
        <f t="shared" si="26"/>
        <v>5.076142131979695E-3</v>
      </c>
      <c r="R33" s="277">
        <f t="shared" si="26"/>
        <v>5.076142131979695E-3</v>
      </c>
      <c r="S33" s="277">
        <f t="shared" si="26"/>
        <v>5.076142131979695E-3</v>
      </c>
      <c r="T33" s="277">
        <f t="shared" si="26"/>
        <v>5.076142131979695E-3</v>
      </c>
      <c r="U33" s="277">
        <f t="shared" si="20"/>
        <v>5.076142131979695E-3</v>
      </c>
      <c r="V33" s="277">
        <f t="shared" si="20"/>
        <v>5.076142131979695E-3</v>
      </c>
      <c r="W33" s="277">
        <f t="shared" si="20"/>
        <v>5.076142131979695E-3</v>
      </c>
      <c r="X33" s="277">
        <f t="shared" si="20"/>
        <v>5.076142131979695E-3</v>
      </c>
      <c r="Y33" s="277">
        <f t="shared" si="20"/>
        <v>5.076142131979695E-3</v>
      </c>
      <c r="Z33" s="277">
        <f t="shared" si="20"/>
        <v>5.076142131979695E-3</v>
      </c>
      <c r="AA33" s="277">
        <f t="shared" si="20"/>
        <v>5.076142131979695E-3</v>
      </c>
      <c r="AB33" s="277">
        <f t="shared" si="20"/>
        <v>5.076142131979695E-3</v>
      </c>
      <c r="AC33" s="277">
        <f t="shared" si="32"/>
        <v>5.076142131979695E-3</v>
      </c>
      <c r="AD33" s="277">
        <f t="shared" si="32"/>
        <v>5.076142131979695E-3</v>
      </c>
      <c r="AE33" s="277">
        <f t="shared" si="32"/>
        <v>5.076142131979695E-3</v>
      </c>
      <c r="AF33" s="277">
        <f t="shared" si="32"/>
        <v>5.076142131979695E-3</v>
      </c>
      <c r="AG33" s="277">
        <f t="shared" si="32"/>
        <v>5.076142131979695E-3</v>
      </c>
      <c r="AH33" s="277">
        <f t="shared" si="32"/>
        <v>5.076142131979695E-3</v>
      </c>
      <c r="AI33" s="277">
        <f t="shared" si="32"/>
        <v>5.076142131979695E-3</v>
      </c>
      <c r="AJ33" s="277">
        <f t="shared" si="32"/>
        <v>5.076142131979695E-3</v>
      </c>
      <c r="AK33" s="277">
        <f t="shared" si="32"/>
        <v>5.076142131979695E-3</v>
      </c>
      <c r="AL33" s="277">
        <f t="shared" si="32"/>
        <v>5.076142131979695E-3</v>
      </c>
      <c r="AM33" s="277">
        <f t="shared" si="32"/>
        <v>5.076142131979695E-3</v>
      </c>
      <c r="AN33" s="277">
        <f t="shared" si="32"/>
        <v>5.076142131979695E-3</v>
      </c>
      <c r="AO33" s="277">
        <f t="shared" si="32"/>
        <v>5.076142131979695E-3</v>
      </c>
      <c r="AP33" s="277">
        <f t="shared" si="32"/>
        <v>5.076142131979695E-3</v>
      </c>
      <c r="AQ33" s="277">
        <f t="shared" si="32"/>
        <v>5.076142131979695E-3</v>
      </c>
      <c r="AR33" s="277">
        <f t="shared" si="32"/>
        <v>5.076142131979695E-3</v>
      </c>
      <c r="AS33" s="277">
        <f t="shared" si="27"/>
        <v>5.076142131979695E-3</v>
      </c>
      <c r="AT33" s="277">
        <f t="shared" si="27"/>
        <v>5.076142131979695E-3</v>
      </c>
      <c r="AU33" s="277">
        <f t="shared" si="27"/>
        <v>5.076142131979695E-3</v>
      </c>
      <c r="AV33" s="277">
        <f t="shared" si="27"/>
        <v>5.076142131979695E-3</v>
      </c>
      <c r="AW33" s="277">
        <f t="shared" si="27"/>
        <v>5.076142131979695E-3</v>
      </c>
      <c r="AX33" s="277">
        <f t="shared" si="27"/>
        <v>5.076142131979695E-3</v>
      </c>
      <c r="AY33" s="277">
        <f t="shared" si="27"/>
        <v>5.076142131979695E-3</v>
      </c>
      <c r="AZ33" s="277">
        <f t="shared" si="21"/>
        <v>5.076142131979695E-3</v>
      </c>
      <c r="BA33" s="277">
        <f t="shared" si="21"/>
        <v>5.076142131979695E-3</v>
      </c>
      <c r="BB33" s="277">
        <f t="shared" si="21"/>
        <v>5.076142131979695E-3</v>
      </c>
      <c r="BC33" s="277">
        <f t="shared" si="21"/>
        <v>5.076142131979695E-3</v>
      </c>
      <c r="BD33" s="277">
        <f t="shared" si="21"/>
        <v>5.076142131979695E-3</v>
      </c>
      <c r="BE33" s="277">
        <f t="shared" si="21"/>
        <v>5.076142131979695E-3</v>
      </c>
      <c r="BF33" s="277">
        <f t="shared" si="21"/>
        <v>5.076142131979695E-3</v>
      </c>
      <c r="BG33" s="277">
        <f t="shared" si="21"/>
        <v>5.076142131979695E-3</v>
      </c>
      <c r="BH33" s="277">
        <f t="shared" si="21"/>
        <v>5.076142131979695E-3</v>
      </c>
      <c r="BI33" s="277">
        <f t="shared" si="21"/>
        <v>5.076142131979695E-3</v>
      </c>
      <c r="BJ33" s="277">
        <f t="shared" si="21"/>
        <v>5.076142131979695E-3</v>
      </c>
      <c r="BK33" s="277">
        <f t="shared" si="21"/>
        <v>5.076142131979695E-3</v>
      </c>
      <c r="BL33" s="277">
        <f t="shared" si="21"/>
        <v>5.076142131979695E-3</v>
      </c>
      <c r="BM33" s="277">
        <f t="shared" si="21"/>
        <v>5.076142131979695E-3</v>
      </c>
      <c r="BN33" s="277">
        <f t="shared" si="21"/>
        <v>5.076142131979695E-3</v>
      </c>
      <c r="BO33" s="277">
        <f t="shared" si="21"/>
        <v>5.076142131979695E-3</v>
      </c>
      <c r="BP33" s="277">
        <f t="shared" si="13"/>
        <v>5.076142131979695E-3</v>
      </c>
      <c r="BQ33" s="277">
        <f t="shared" si="33"/>
        <v>5.076142131979695E-3</v>
      </c>
      <c r="BR33" s="277">
        <f t="shared" si="33"/>
        <v>5.076142131979695E-3</v>
      </c>
      <c r="BS33" s="277">
        <f t="shared" si="33"/>
        <v>5.076142131979695E-3</v>
      </c>
      <c r="BT33" s="277">
        <f t="shared" si="33"/>
        <v>5.076142131979695E-3</v>
      </c>
      <c r="BU33" s="277">
        <f t="shared" si="33"/>
        <v>5.076142131979695E-3</v>
      </c>
      <c r="BV33" s="277">
        <f t="shared" si="33"/>
        <v>5.076142131979695E-3</v>
      </c>
      <c r="BW33" s="277">
        <f t="shared" si="33"/>
        <v>5.076142131979695E-3</v>
      </c>
      <c r="BX33" s="277">
        <f t="shared" si="33"/>
        <v>5.076142131979695E-3</v>
      </c>
      <c r="BY33" s="277">
        <f t="shared" si="33"/>
        <v>5.076142131979695E-3</v>
      </c>
      <c r="BZ33" s="277">
        <f t="shared" si="33"/>
        <v>5.076142131979695E-3</v>
      </c>
      <c r="CA33" s="277">
        <f t="shared" si="33"/>
        <v>5.076142131979695E-3</v>
      </c>
      <c r="CB33" s="277">
        <f t="shared" si="33"/>
        <v>5.076142131979695E-3</v>
      </c>
      <c r="CC33" s="277">
        <f t="shared" si="33"/>
        <v>5.076142131979695E-3</v>
      </c>
      <c r="CD33" s="277">
        <f t="shared" si="33"/>
        <v>5.076142131979695E-3</v>
      </c>
      <c r="CE33" s="277">
        <f t="shared" si="33"/>
        <v>5.076142131979695E-3</v>
      </c>
      <c r="CF33" s="277">
        <f t="shared" si="33"/>
        <v>5.076142131979695E-3</v>
      </c>
      <c r="CG33" s="277">
        <f t="shared" si="28"/>
        <v>5.076142131979695E-3</v>
      </c>
      <c r="CH33" s="277">
        <f t="shared" si="28"/>
        <v>5.076142131979695E-3</v>
      </c>
      <c r="CI33" s="277">
        <f t="shared" si="28"/>
        <v>5.076142131979695E-3</v>
      </c>
      <c r="CJ33" s="277">
        <f t="shared" si="28"/>
        <v>5.076142131979695E-3</v>
      </c>
      <c r="CK33" s="277">
        <f t="shared" si="28"/>
        <v>5.076142131979695E-3</v>
      </c>
      <c r="CL33" s="277">
        <f t="shared" si="28"/>
        <v>5.076142131979695E-3</v>
      </c>
      <c r="CM33" s="277">
        <f t="shared" si="28"/>
        <v>5.076142131979695E-3</v>
      </c>
      <c r="CN33" s="277">
        <f t="shared" si="28"/>
        <v>5.076142131979695E-3</v>
      </c>
      <c r="CO33" s="277">
        <f t="shared" si="28"/>
        <v>5.076142131979695E-3</v>
      </c>
      <c r="CP33" s="277">
        <f t="shared" si="28"/>
        <v>5.076142131979695E-3</v>
      </c>
      <c r="CQ33" s="277">
        <f t="shared" si="28"/>
        <v>5.076142131979695E-3</v>
      </c>
      <c r="CR33" s="277">
        <f t="shared" si="28"/>
        <v>5.076142131979695E-3</v>
      </c>
      <c r="CS33" s="277">
        <f t="shared" si="28"/>
        <v>5.076142131979695E-3</v>
      </c>
      <c r="CT33" s="277">
        <f t="shared" si="29"/>
        <v>5.076142131979695E-3</v>
      </c>
      <c r="CU33" s="277">
        <f t="shared" si="29"/>
        <v>5.076142131979695E-3</v>
      </c>
      <c r="CV33" s="277">
        <f t="shared" si="29"/>
        <v>5.076142131979695E-3</v>
      </c>
      <c r="CW33" s="277">
        <f t="shared" si="29"/>
        <v>5.076142131979695E-3</v>
      </c>
      <c r="CX33" s="277">
        <f t="shared" si="29"/>
        <v>5.076142131979695E-3</v>
      </c>
      <c r="CY33" s="277">
        <f t="shared" si="29"/>
        <v>5.076142131979695E-3</v>
      </c>
      <c r="CZ33" s="277">
        <f t="shared" si="29"/>
        <v>5.076142131979695E-3</v>
      </c>
      <c r="DA33" s="277">
        <f t="shared" si="29"/>
        <v>5.076142131979695E-3</v>
      </c>
      <c r="DB33" s="277">
        <f t="shared" si="29"/>
        <v>5.076142131979695E-3</v>
      </c>
      <c r="DC33" s="277">
        <f t="shared" si="29"/>
        <v>5.076142131979695E-3</v>
      </c>
      <c r="DD33" s="277">
        <f t="shared" si="29"/>
        <v>5.076142131979695E-3</v>
      </c>
      <c r="DE33" s="277">
        <f t="shared" si="29"/>
        <v>5.076142131979695E-3</v>
      </c>
      <c r="DF33" s="277">
        <f t="shared" si="29"/>
        <v>5.076142131979695E-3</v>
      </c>
      <c r="DG33" s="277">
        <f t="shared" si="29"/>
        <v>5.076142131979695E-3</v>
      </c>
      <c r="DH33" s="277">
        <f t="shared" si="29"/>
        <v>5.076142131979695E-3</v>
      </c>
      <c r="DI33" s="277">
        <f t="shared" si="29"/>
        <v>5.076142131979695E-3</v>
      </c>
      <c r="DJ33" s="277">
        <f t="shared" si="22"/>
        <v>5.076142131979695E-3</v>
      </c>
      <c r="DK33" s="277">
        <f t="shared" si="15"/>
        <v>5.076142131979695E-3</v>
      </c>
      <c r="DL33" s="277">
        <f t="shared" si="30"/>
        <v>5.076142131979695E-3</v>
      </c>
      <c r="DM33" s="277">
        <f t="shared" si="30"/>
        <v>5.076142131979695E-3</v>
      </c>
      <c r="DN33" s="277">
        <f t="shared" si="30"/>
        <v>5.076142131979695E-3</v>
      </c>
      <c r="DO33" s="277">
        <f t="shared" si="30"/>
        <v>5.076142131979695E-3</v>
      </c>
      <c r="DP33" s="277">
        <f t="shared" si="30"/>
        <v>5.076142131979695E-3</v>
      </c>
      <c r="DQ33" s="277">
        <f t="shared" si="30"/>
        <v>5.076142131979695E-3</v>
      </c>
      <c r="DR33" s="277">
        <f t="shared" si="30"/>
        <v>5.076142131979695E-3</v>
      </c>
      <c r="DS33" s="277">
        <f t="shared" si="30"/>
        <v>5.076142131979695E-3</v>
      </c>
      <c r="DT33" s="277">
        <f t="shared" si="30"/>
        <v>5.076142131979695E-3</v>
      </c>
      <c r="DU33" s="277">
        <f t="shared" si="30"/>
        <v>5.076142131979695E-3</v>
      </c>
      <c r="DV33" s="277">
        <f t="shared" si="30"/>
        <v>5.076142131979695E-3</v>
      </c>
      <c r="DW33" s="277">
        <f t="shared" si="30"/>
        <v>5.076142131979695E-3</v>
      </c>
      <c r="DX33" s="277">
        <f t="shared" si="30"/>
        <v>5.076142131979695E-3</v>
      </c>
      <c r="DY33" s="277">
        <f t="shared" si="30"/>
        <v>5.076142131979695E-3</v>
      </c>
      <c r="DZ33" s="277">
        <f t="shared" si="30"/>
        <v>5.076142131979695E-3</v>
      </c>
      <c r="EA33" s="277">
        <f t="shared" si="30"/>
        <v>5.076142131979695E-3</v>
      </c>
      <c r="EB33" s="277">
        <f t="shared" si="23"/>
        <v>5.076142131979695E-3</v>
      </c>
      <c r="EC33" s="277">
        <f t="shared" si="23"/>
        <v>5.076142131979695E-3</v>
      </c>
      <c r="ED33" s="277">
        <f t="shared" si="23"/>
        <v>5.076142131979695E-3</v>
      </c>
      <c r="EE33" s="277">
        <f t="shared" si="23"/>
        <v>5.076142131979695E-3</v>
      </c>
      <c r="EF33" s="277">
        <f t="shared" si="23"/>
        <v>5.076142131979695E-3</v>
      </c>
      <c r="EG33" s="277">
        <f t="shared" si="23"/>
        <v>5.076142131979695E-3</v>
      </c>
      <c r="EH33" s="277">
        <f t="shared" si="23"/>
        <v>5.076142131979695E-3</v>
      </c>
      <c r="EI33" s="277">
        <f t="shared" si="23"/>
        <v>5.076142131979695E-3</v>
      </c>
      <c r="EJ33" s="277">
        <f t="shared" si="23"/>
        <v>5.076142131979695E-3</v>
      </c>
      <c r="EK33" s="277">
        <f t="shared" si="23"/>
        <v>5.076142131979695E-3</v>
      </c>
      <c r="EL33" s="277">
        <f t="shared" si="23"/>
        <v>5.076142131979695E-3</v>
      </c>
      <c r="EM33" s="277">
        <f t="shared" si="23"/>
        <v>5.076142131979695E-3</v>
      </c>
      <c r="EN33" s="277">
        <f t="shared" si="23"/>
        <v>5.076142131979695E-3</v>
      </c>
      <c r="EO33" s="277">
        <f t="shared" si="23"/>
        <v>5.076142131979695E-3</v>
      </c>
      <c r="EP33" s="277">
        <f t="shared" si="23"/>
        <v>5.076142131979695E-3</v>
      </c>
      <c r="EQ33" s="277">
        <f t="shared" si="24"/>
        <v>5.076142131979695E-3</v>
      </c>
      <c r="ER33" s="277">
        <f t="shared" si="24"/>
        <v>5.076142131979695E-3</v>
      </c>
      <c r="ES33" s="277">
        <f t="shared" si="24"/>
        <v>5.076142131979695E-3</v>
      </c>
      <c r="ET33" s="277">
        <f t="shared" si="24"/>
        <v>5.076142131979695E-3</v>
      </c>
      <c r="EU33" s="277">
        <f t="shared" si="24"/>
        <v>5.076142131979695E-3</v>
      </c>
      <c r="EV33" s="277">
        <f t="shared" si="24"/>
        <v>5.076142131979695E-3</v>
      </c>
      <c r="EW33" s="277">
        <f t="shared" si="24"/>
        <v>5.076142131979695E-3</v>
      </c>
      <c r="EX33" s="277">
        <f t="shared" si="24"/>
        <v>5.076142131979695E-3</v>
      </c>
      <c r="EY33" s="277">
        <f t="shared" si="24"/>
        <v>5.076142131979695E-3</v>
      </c>
      <c r="EZ33" s="277">
        <f t="shared" si="24"/>
        <v>5.076142131979695E-3</v>
      </c>
      <c r="FA33" s="277">
        <f t="shared" si="24"/>
        <v>5.076142131979695E-3</v>
      </c>
      <c r="FB33" s="277">
        <f t="shared" si="24"/>
        <v>5.076142131979695E-3</v>
      </c>
      <c r="FC33" s="277">
        <f t="shared" si="24"/>
        <v>5.076142131979695E-3</v>
      </c>
      <c r="FD33" s="277">
        <f t="shared" si="24"/>
        <v>5.076142131979695E-3</v>
      </c>
      <c r="FE33" s="277">
        <f t="shared" si="24"/>
        <v>5.076142131979695E-3</v>
      </c>
      <c r="FF33" s="277">
        <f t="shared" si="24"/>
        <v>5.076142131979695E-3</v>
      </c>
      <c r="FG33" s="277">
        <f t="shared" si="17"/>
        <v>5.076142131979695E-3</v>
      </c>
      <c r="FH33" s="277">
        <f t="shared" si="31"/>
        <v>5.076142131979695E-3</v>
      </c>
      <c r="FI33" s="277">
        <f t="shared" si="31"/>
        <v>5.076142131979695E-3</v>
      </c>
      <c r="FJ33" s="277">
        <f t="shared" si="31"/>
        <v>5.076142131979695E-3</v>
      </c>
      <c r="FK33" s="277">
        <f t="shared" si="31"/>
        <v>5.076142131979695E-3</v>
      </c>
      <c r="FL33" s="277">
        <f t="shared" si="31"/>
        <v>5.076142131979695E-3</v>
      </c>
      <c r="FM33" s="277">
        <f t="shared" si="31"/>
        <v>5.076142131979695E-3</v>
      </c>
      <c r="FN33" s="277">
        <f t="shared" si="31"/>
        <v>5.076142131979695E-3</v>
      </c>
      <c r="FO33" s="277">
        <f t="shared" si="31"/>
        <v>5.076142131979695E-3</v>
      </c>
      <c r="FP33" s="277">
        <f t="shared" si="31"/>
        <v>5.076142131979695E-3</v>
      </c>
      <c r="FQ33" s="277">
        <f t="shared" si="31"/>
        <v>5.076142131979695E-3</v>
      </c>
      <c r="FR33" s="277">
        <f t="shared" si="31"/>
        <v>5.076142131979695E-3</v>
      </c>
      <c r="FS33" s="277">
        <f t="shared" si="31"/>
        <v>5.076142131979695E-3</v>
      </c>
      <c r="FT33" s="277">
        <f t="shared" si="31"/>
        <v>5.076142131979695E-3</v>
      </c>
      <c r="FU33" s="277">
        <f t="shared" si="31"/>
        <v>5.076142131979695E-3</v>
      </c>
      <c r="FV33" s="277">
        <f t="shared" si="31"/>
        <v>5.076142131979695E-3</v>
      </c>
      <c r="FW33" s="277">
        <f t="shared" si="31"/>
        <v>5.076142131979695E-3</v>
      </c>
      <c r="FX33" s="277">
        <f t="shared" si="25"/>
        <v>5.076142131979695E-3</v>
      </c>
      <c r="FY33" s="277">
        <f t="shared" si="25"/>
        <v>5.076142131979695E-3</v>
      </c>
      <c r="FZ33" s="277">
        <f t="shared" si="25"/>
        <v>5.076142131979695E-3</v>
      </c>
      <c r="GA33" s="277">
        <f t="shared" si="25"/>
        <v>5.076142131979695E-3</v>
      </c>
      <c r="GB33" s="277">
        <f t="shared" si="25"/>
        <v>5.076142131979695E-3</v>
      </c>
      <c r="GC33" s="277">
        <f t="shared" si="25"/>
        <v>5.076142131979695E-3</v>
      </c>
      <c r="GD33" s="277">
        <f t="shared" si="25"/>
        <v>5.076142131979695E-3</v>
      </c>
      <c r="GE33" s="277">
        <f t="shared" si="25"/>
        <v>5.076142131979695E-3</v>
      </c>
      <c r="GF33" s="277">
        <f t="shared" si="25"/>
        <v>5.076142131979695E-3</v>
      </c>
      <c r="GG33" s="277">
        <f t="shared" si="25"/>
        <v>5.076142131979695E-3</v>
      </c>
      <c r="GH33" s="277">
        <f t="shared" si="25"/>
        <v>5.076142131979695E-3</v>
      </c>
      <c r="GI33" s="277">
        <f t="shared" si="25"/>
        <v>5.076142131979695E-3</v>
      </c>
      <c r="GJ33" s="277">
        <f t="shared" si="25"/>
        <v>5.076142131979695E-3</v>
      </c>
      <c r="GK33" s="277">
        <f t="shared" si="25"/>
        <v>5.076142131979695E-3</v>
      </c>
      <c r="GL33" s="277">
        <f t="shared" si="25"/>
        <v>5.076142131979695E-3</v>
      </c>
      <c r="GM33" s="277">
        <f t="shared" si="19"/>
        <v>5.076142131979695E-3</v>
      </c>
      <c r="GN33" s="277">
        <f t="shared" si="10"/>
        <v>5.076142131979695E-3</v>
      </c>
      <c r="GO33" s="277">
        <f t="shared" si="10"/>
        <v>5.076142131979695E-3</v>
      </c>
      <c r="GP33" s="277">
        <f t="shared" si="10"/>
        <v>5.076142131979695E-3</v>
      </c>
      <c r="GQ33" s="277">
        <f t="shared" si="10"/>
        <v>5.076142131979695E-3</v>
      </c>
      <c r="GR33" s="277">
        <f t="shared" si="10"/>
        <v>5.076142131979695E-3</v>
      </c>
      <c r="GS33" s="277">
        <f t="shared" si="10"/>
        <v>5.076142131979695E-3</v>
      </c>
    </row>
    <row r="34" spans="1:201" x14ac:dyDescent="0.35">
      <c r="A34" s="33" t="str">
        <f>'[2]Input LH Schedule'!A34&amp;" "&amp;'[2]Input LH Schedule'!E34</f>
        <v xml:space="preserve"> </v>
      </c>
      <c r="B34" s="33" t="str">
        <f>'[2]Input LH Schedule'!Z34&amp;" "&amp;'[2]Input LH Schedule'!AD34</f>
        <v xml:space="preserve"> </v>
      </c>
      <c r="C34" s="33" t="str">
        <f t="array" ref="C34">IFERROR(INDEX($B$4:$B$226, MATCH(0,INDEX(COUNTIF($C$3:C33, $B$4:$B$226)+(COUNTIF($B$4:$B$226, $B$4:$B$226)&lt;&gt;1),0,0), 0)), "")</f>
        <v/>
      </c>
      <c r="D34" s="276" t="s">
        <v>338</v>
      </c>
      <c r="E34" s="277">
        <f t="shared" si="26"/>
        <v>5.076142131979695E-3</v>
      </c>
      <c r="F34" s="277">
        <f t="shared" si="26"/>
        <v>5.076142131979695E-3</v>
      </c>
      <c r="G34" s="277">
        <f t="shared" si="26"/>
        <v>5.076142131979695E-3</v>
      </c>
      <c r="H34" s="277">
        <f t="shared" si="26"/>
        <v>5.076142131979695E-3</v>
      </c>
      <c r="I34" s="277">
        <f t="shared" si="26"/>
        <v>5.076142131979695E-3</v>
      </c>
      <c r="J34" s="277">
        <f t="shared" si="26"/>
        <v>5.076142131979695E-3</v>
      </c>
      <c r="K34" s="277">
        <f t="shared" si="26"/>
        <v>5.076142131979695E-3</v>
      </c>
      <c r="L34" s="277">
        <f t="shared" si="26"/>
        <v>5.076142131979695E-3</v>
      </c>
      <c r="M34" s="277">
        <f t="shared" si="26"/>
        <v>5.076142131979695E-3</v>
      </c>
      <c r="N34" s="277">
        <f t="shared" si="26"/>
        <v>5.076142131979695E-3</v>
      </c>
      <c r="O34" s="277">
        <f t="shared" si="26"/>
        <v>5.076142131979695E-3</v>
      </c>
      <c r="P34" s="277">
        <f t="shared" si="26"/>
        <v>5.076142131979695E-3</v>
      </c>
      <c r="Q34" s="277">
        <f t="shared" si="26"/>
        <v>5.076142131979695E-3</v>
      </c>
      <c r="R34" s="277">
        <f t="shared" si="26"/>
        <v>5.076142131979695E-3</v>
      </c>
      <c r="S34" s="277">
        <f t="shared" si="26"/>
        <v>5.076142131979695E-3</v>
      </c>
      <c r="T34" s="277">
        <f t="shared" si="26"/>
        <v>5.076142131979695E-3</v>
      </c>
      <c r="U34" s="277">
        <f t="shared" si="20"/>
        <v>5.076142131979695E-3</v>
      </c>
      <c r="V34" s="277">
        <f t="shared" si="20"/>
        <v>5.076142131979695E-3</v>
      </c>
      <c r="W34" s="277">
        <f t="shared" si="20"/>
        <v>5.076142131979695E-3</v>
      </c>
      <c r="X34" s="277">
        <f t="shared" si="20"/>
        <v>5.076142131979695E-3</v>
      </c>
      <c r="Y34" s="277">
        <f t="shared" si="20"/>
        <v>5.076142131979695E-3</v>
      </c>
      <c r="Z34" s="277">
        <f t="shared" si="20"/>
        <v>5.076142131979695E-3</v>
      </c>
      <c r="AA34" s="277">
        <f t="shared" si="20"/>
        <v>5.076142131979695E-3</v>
      </c>
      <c r="AB34" s="277">
        <f t="shared" si="20"/>
        <v>5.076142131979695E-3</v>
      </c>
      <c r="AC34" s="277">
        <f t="shared" si="32"/>
        <v>5.076142131979695E-3</v>
      </c>
      <c r="AD34" s="277">
        <f t="shared" si="32"/>
        <v>5.076142131979695E-3</v>
      </c>
      <c r="AE34" s="277">
        <f t="shared" si="32"/>
        <v>5.076142131979695E-3</v>
      </c>
      <c r="AF34" s="277">
        <f t="shared" si="32"/>
        <v>5.076142131979695E-3</v>
      </c>
      <c r="AG34" s="277">
        <f t="shared" si="32"/>
        <v>5.076142131979695E-3</v>
      </c>
      <c r="AH34" s="277">
        <f t="shared" si="32"/>
        <v>5.076142131979695E-3</v>
      </c>
      <c r="AI34" s="277">
        <f t="shared" si="32"/>
        <v>5.076142131979695E-3</v>
      </c>
      <c r="AJ34" s="277">
        <f t="shared" si="32"/>
        <v>5.076142131979695E-3</v>
      </c>
      <c r="AK34" s="277">
        <f t="shared" si="32"/>
        <v>5.076142131979695E-3</v>
      </c>
      <c r="AL34" s="277">
        <f t="shared" si="32"/>
        <v>5.076142131979695E-3</v>
      </c>
      <c r="AM34" s="277">
        <f t="shared" si="32"/>
        <v>5.076142131979695E-3</v>
      </c>
      <c r="AN34" s="277">
        <f t="shared" si="32"/>
        <v>5.076142131979695E-3</v>
      </c>
      <c r="AO34" s="277">
        <f t="shared" si="32"/>
        <v>5.076142131979695E-3</v>
      </c>
      <c r="AP34" s="277">
        <f t="shared" si="32"/>
        <v>5.076142131979695E-3</v>
      </c>
      <c r="AQ34" s="277">
        <f t="shared" si="32"/>
        <v>5.076142131979695E-3</v>
      </c>
      <c r="AR34" s="277">
        <f t="shared" si="32"/>
        <v>5.076142131979695E-3</v>
      </c>
      <c r="AS34" s="277">
        <f t="shared" si="27"/>
        <v>5.076142131979695E-3</v>
      </c>
      <c r="AT34" s="277">
        <f t="shared" si="27"/>
        <v>5.076142131979695E-3</v>
      </c>
      <c r="AU34" s="277">
        <f t="shared" si="27"/>
        <v>5.076142131979695E-3</v>
      </c>
      <c r="AV34" s="277">
        <f t="shared" si="27"/>
        <v>5.076142131979695E-3</v>
      </c>
      <c r="AW34" s="277">
        <f t="shared" si="27"/>
        <v>5.076142131979695E-3</v>
      </c>
      <c r="AX34" s="277">
        <f t="shared" si="27"/>
        <v>5.076142131979695E-3</v>
      </c>
      <c r="AY34" s="277">
        <f t="shared" si="27"/>
        <v>5.076142131979695E-3</v>
      </c>
      <c r="AZ34" s="277">
        <f t="shared" si="21"/>
        <v>5.076142131979695E-3</v>
      </c>
      <c r="BA34" s="277">
        <f t="shared" si="21"/>
        <v>5.076142131979695E-3</v>
      </c>
      <c r="BB34" s="277">
        <f t="shared" si="21"/>
        <v>5.076142131979695E-3</v>
      </c>
      <c r="BC34" s="277">
        <f t="shared" si="21"/>
        <v>5.076142131979695E-3</v>
      </c>
      <c r="BD34" s="277">
        <f t="shared" si="21"/>
        <v>5.076142131979695E-3</v>
      </c>
      <c r="BE34" s="277">
        <f t="shared" si="21"/>
        <v>5.076142131979695E-3</v>
      </c>
      <c r="BF34" s="277">
        <f t="shared" si="21"/>
        <v>5.076142131979695E-3</v>
      </c>
      <c r="BG34" s="277">
        <f t="shared" si="21"/>
        <v>5.076142131979695E-3</v>
      </c>
      <c r="BH34" s="277">
        <f t="shared" si="21"/>
        <v>5.076142131979695E-3</v>
      </c>
      <c r="BI34" s="277">
        <f t="shared" si="21"/>
        <v>5.076142131979695E-3</v>
      </c>
      <c r="BJ34" s="277">
        <f t="shared" si="21"/>
        <v>5.076142131979695E-3</v>
      </c>
      <c r="BK34" s="277">
        <f t="shared" si="21"/>
        <v>5.076142131979695E-3</v>
      </c>
      <c r="BL34" s="277">
        <f t="shared" si="21"/>
        <v>5.076142131979695E-3</v>
      </c>
      <c r="BM34" s="277">
        <f t="shared" si="21"/>
        <v>5.076142131979695E-3</v>
      </c>
      <c r="BN34" s="277">
        <f t="shared" si="21"/>
        <v>5.076142131979695E-3</v>
      </c>
      <c r="BO34" s="277">
        <f t="shared" si="21"/>
        <v>5.076142131979695E-3</v>
      </c>
      <c r="BP34" s="277">
        <f t="shared" si="13"/>
        <v>5.076142131979695E-3</v>
      </c>
      <c r="BQ34" s="277">
        <f t="shared" si="33"/>
        <v>5.076142131979695E-3</v>
      </c>
      <c r="BR34" s="277">
        <f t="shared" si="33"/>
        <v>5.076142131979695E-3</v>
      </c>
      <c r="BS34" s="277">
        <f t="shared" si="33"/>
        <v>5.076142131979695E-3</v>
      </c>
      <c r="BT34" s="277">
        <f t="shared" si="33"/>
        <v>5.076142131979695E-3</v>
      </c>
      <c r="BU34" s="277">
        <f t="shared" si="33"/>
        <v>5.076142131979695E-3</v>
      </c>
      <c r="BV34" s="277">
        <f t="shared" si="33"/>
        <v>5.076142131979695E-3</v>
      </c>
      <c r="BW34" s="277">
        <f t="shared" si="33"/>
        <v>5.076142131979695E-3</v>
      </c>
      <c r="BX34" s="277">
        <f t="shared" si="33"/>
        <v>5.076142131979695E-3</v>
      </c>
      <c r="BY34" s="277">
        <f t="shared" si="33"/>
        <v>5.076142131979695E-3</v>
      </c>
      <c r="BZ34" s="277">
        <f t="shared" si="33"/>
        <v>5.076142131979695E-3</v>
      </c>
      <c r="CA34" s="277">
        <f t="shared" si="33"/>
        <v>5.076142131979695E-3</v>
      </c>
      <c r="CB34" s="277">
        <f t="shared" si="33"/>
        <v>5.076142131979695E-3</v>
      </c>
      <c r="CC34" s="277">
        <f t="shared" si="33"/>
        <v>5.076142131979695E-3</v>
      </c>
      <c r="CD34" s="277">
        <f t="shared" si="33"/>
        <v>5.076142131979695E-3</v>
      </c>
      <c r="CE34" s="277">
        <f t="shared" si="33"/>
        <v>5.076142131979695E-3</v>
      </c>
      <c r="CF34" s="277">
        <f t="shared" si="33"/>
        <v>5.076142131979695E-3</v>
      </c>
      <c r="CG34" s="277">
        <f t="shared" si="28"/>
        <v>5.076142131979695E-3</v>
      </c>
      <c r="CH34" s="277">
        <f t="shared" si="28"/>
        <v>5.076142131979695E-3</v>
      </c>
      <c r="CI34" s="277">
        <f t="shared" si="28"/>
        <v>5.076142131979695E-3</v>
      </c>
      <c r="CJ34" s="277">
        <f t="shared" si="28"/>
        <v>5.076142131979695E-3</v>
      </c>
      <c r="CK34" s="277">
        <f t="shared" si="28"/>
        <v>5.076142131979695E-3</v>
      </c>
      <c r="CL34" s="277">
        <f t="shared" si="28"/>
        <v>5.076142131979695E-3</v>
      </c>
      <c r="CM34" s="277">
        <f t="shared" si="28"/>
        <v>5.076142131979695E-3</v>
      </c>
      <c r="CN34" s="277">
        <f t="shared" si="28"/>
        <v>5.076142131979695E-3</v>
      </c>
      <c r="CO34" s="277">
        <f t="shared" si="28"/>
        <v>5.076142131979695E-3</v>
      </c>
      <c r="CP34" s="277">
        <f t="shared" si="28"/>
        <v>5.076142131979695E-3</v>
      </c>
      <c r="CQ34" s="277">
        <f t="shared" si="28"/>
        <v>5.076142131979695E-3</v>
      </c>
      <c r="CR34" s="277">
        <f t="shared" si="28"/>
        <v>5.076142131979695E-3</v>
      </c>
      <c r="CS34" s="277">
        <f t="shared" si="28"/>
        <v>5.076142131979695E-3</v>
      </c>
      <c r="CT34" s="277">
        <f t="shared" si="29"/>
        <v>5.076142131979695E-3</v>
      </c>
      <c r="CU34" s="277">
        <f t="shared" si="29"/>
        <v>5.076142131979695E-3</v>
      </c>
      <c r="CV34" s="277">
        <f t="shared" si="29"/>
        <v>5.076142131979695E-3</v>
      </c>
      <c r="CW34" s="277">
        <f t="shared" si="29"/>
        <v>5.076142131979695E-3</v>
      </c>
      <c r="CX34" s="277">
        <f t="shared" si="29"/>
        <v>5.076142131979695E-3</v>
      </c>
      <c r="CY34" s="277">
        <f t="shared" si="29"/>
        <v>5.076142131979695E-3</v>
      </c>
      <c r="CZ34" s="277">
        <f t="shared" si="29"/>
        <v>5.076142131979695E-3</v>
      </c>
      <c r="DA34" s="277">
        <f t="shared" si="29"/>
        <v>5.076142131979695E-3</v>
      </c>
      <c r="DB34" s="277">
        <f t="shared" si="29"/>
        <v>5.076142131979695E-3</v>
      </c>
      <c r="DC34" s="277">
        <f t="shared" si="29"/>
        <v>5.076142131979695E-3</v>
      </c>
      <c r="DD34" s="277">
        <f t="shared" si="29"/>
        <v>5.076142131979695E-3</v>
      </c>
      <c r="DE34" s="277">
        <f t="shared" si="29"/>
        <v>5.076142131979695E-3</v>
      </c>
      <c r="DF34" s="277">
        <f t="shared" si="29"/>
        <v>5.076142131979695E-3</v>
      </c>
      <c r="DG34" s="277">
        <f t="shared" si="29"/>
        <v>5.076142131979695E-3</v>
      </c>
      <c r="DH34" s="277">
        <f t="shared" si="29"/>
        <v>5.076142131979695E-3</v>
      </c>
      <c r="DI34" s="277">
        <f t="shared" si="29"/>
        <v>5.076142131979695E-3</v>
      </c>
      <c r="DJ34" s="277">
        <f t="shared" si="22"/>
        <v>5.076142131979695E-3</v>
      </c>
      <c r="DK34" s="277">
        <f t="shared" si="15"/>
        <v>5.076142131979695E-3</v>
      </c>
      <c r="DL34" s="277">
        <f t="shared" si="30"/>
        <v>5.076142131979695E-3</v>
      </c>
      <c r="DM34" s="277">
        <f t="shared" si="30"/>
        <v>5.076142131979695E-3</v>
      </c>
      <c r="DN34" s="277">
        <f t="shared" si="30"/>
        <v>5.076142131979695E-3</v>
      </c>
      <c r="DO34" s="277">
        <f t="shared" si="30"/>
        <v>5.076142131979695E-3</v>
      </c>
      <c r="DP34" s="277">
        <f t="shared" si="30"/>
        <v>5.076142131979695E-3</v>
      </c>
      <c r="DQ34" s="277">
        <f t="shared" si="30"/>
        <v>5.076142131979695E-3</v>
      </c>
      <c r="DR34" s="277">
        <f t="shared" si="30"/>
        <v>5.076142131979695E-3</v>
      </c>
      <c r="DS34" s="277">
        <f t="shared" si="30"/>
        <v>5.076142131979695E-3</v>
      </c>
      <c r="DT34" s="277">
        <f t="shared" si="30"/>
        <v>5.076142131979695E-3</v>
      </c>
      <c r="DU34" s="277">
        <f t="shared" si="30"/>
        <v>5.076142131979695E-3</v>
      </c>
      <c r="DV34" s="277">
        <f t="shared" si="30"/>
        <v>5.076142131979695E-3</v>
      </c>
      <c r="DW34" s="277">
        <f t="shared" si="30"/>
        <v>5.076142131979695E-3</v>
      </c>
      <c r="DX34" s="277">
        <f t="shared" si="30"/>
        <v>5.076142131979695E-3</v>
      </c>
      <c r="DY34" s="277">
        <f t="shared" si="30"/>
        <v>5.076142131979695E-3</v>
      </c>
      <c r="DZ34" s="277">
        <f t="shared" si="30"/>
        <v>5.076142131979695E-3</v>
      </c>
      <c r="EA34" s="277">
        <f t="shared" si="30"/>
        <v>5.076142131979695E-3</v>
      </c>
      <c r="EB34" s="277">
        <f t="shared" si="23"/>
        <v>5.076142131979695E-3</v>
      </c>
      <c r="EC34" s="277">
        <f t="shared" si="23"/>
        <v>5.076142131979695E-3</v>
      </c>
      <c r="ED34" s="277">
        <f t="shared" si="23"/>
        <v>5.076142131979695E-3</v>
      </c>
      <c r="EE34" s="277">
        <f t="shared" si="23"/>
        <v>5.076142131979695E-3</v>
      </c>
      <c r="EF34" s="277">
        <f t="shared" si="23"/>
        <v>5.076142131979695E-3</v>
      </c>
      <c r="EG34" s="277">
        <f t="shared" si="23"/>
        <v>5.076142131979695E-3</v>
      </c>
      <c r="EH34" s="277">
        <f t="shared" si="23"/>
        <v>5.076142131979695E-3</v>
      </c>
      <c r="EI34" s="277">
        <f t="shared" si="23"/>
        <v>5.076142131979695E-3</v>
      </c>
      <c r="EJ34" s="277">
        <f t="shared" si="23"/>
        <v>5.076142131979695E-3</v>
      </c>
      <c r="EK34" s="277">
        <f t="shared" si="23"/>
        <v>5.076142131979695E-3</v>
      </c>
      <c r="EL34" s="277">
        <f t="shared" si="23"/>
        <v>5.076142131979695E-3</v>
      </c>
      <c r="EM34" s="277">
        <f t="shared" si="23"/>
        <v>5.076142131979695E-3</v>
      </c>
      <c r="EN34" s="277">
        <f t="shared" si="23"/>
        <v>5.076142131979695E-3</v>
      </c>
      <c r="EO34" s="277">
        <f t="shared" si="23"/>
        <v>5.076142131979695E-3</v>
      </c>
      <c r="EP34" s="277">
        <f t="shared" si="23"/>
        <v>5.076142131979695E-3</v>
      </c>
      <c r="EQ34" s="277">
        <f t="shared" si="24"/>
        <v>5.076142131979695E-3</v>
      </c>
      <c r="ER34" s="277">
        <f t="shared" si="24"/>
        <v>5.076142131979695E-3</v>
      </c>
      <c r="ES34" s="277">
        <f t="shared" si="24"/>
        <v>5.076142131979695E-3</v>
      </c>
      <c r="ET34" s="277">
        <f t="shared" si="24"/>
        <v>5.076142131979695E-3</v>
      </c>
      <c r="EU34" s="277">
        <f t="shared" si="24"/>
        <v>5.076142131979695E-3</v>
      </c>
      <c r="EV34" s="277">
        <f t="shared" si="24"/>
        <v>5.076142131979695E-3</v>
      </c>
      <c r="EW34" s="277">
        <f t="shared" si="24"/>
        <v>5.076142131979695E-3</v>
      </c>
      <c r="EX34" s="277">
        <f t="shared" si="24"/>
        <v>5.076142131979695E-3</v>
      </c>
      <c r="EY34" s="277">
        <f t="shared" si="24"/>
        <v>5.076142131979695E-3</v>
      </c>
      <c r="EZ34" s="277">
        <f t="shared" si="24"/>
        <v>5.076142131979695E-3</v>
      </c>
      <c r="FA34" s="277">
        <f t="shared" si="24"/>
        <v>5.076142131979695E-3</v>
      </c>
      <c r="FB34" s="277">
        <f t="shared" si="24"/>
        <v>5.076142131979695E-3</v>
      </c>
      <c r="FC34" s="277">
        <f t="shared" si="24"/>
        <v>5.076142131979695E-3</v>
      </c>
      <c r="FD34" s="277">
        <f t="shared" si="24"/>
        <v>5.076142131979695E-3</v>
      </c>
      <c r="FE34" s="277">
        <f t="shared" si="24"/>
        <v>5.076142131979695E-3</v>
      </c>
      <c r="FF34" s="277">
        <f t="shared" si="24"/>
        <v>5.076142131979695E-3</v>
      </c>
      <c r="FG34" s="277">
        <f t="shared" si="17"/>
        <v>5.076142131979695E-3</v>
      </c>
      <c r="FH34" s="277">
        <f t="shared" si="31"/>
        <v>5.076142131979695E-3</v>
      </c>
      <c r="FI34" s="277">
        <f t="shared" si="31"/>
        <v>5.076142131979695E-3</v>
      </c>
      <c r="FJ34" s="277">
        <f t="shared" si="31"/>
        <v>5.076142131979695E-3</v>
      </c>
      <c r="FK34" s="277">
        <f t="shared" si="31"/>
        <v>5.076142131979695E-3</v>
      </c>
      <c r="FL34" s="277">
        <f t="shared" si="31"/>
        <v>5.076142131979695E-3</v>
      </c>
      <c r="FM34" s="277">
        <f t="shared" si="31"/>
        <v>5.076142131979695E-3</v>
      </c>
      <c r="FN34" s="277">
        <f t="shared" si="31"/>
        <v>5.076142131979695E-3</v>
      </c>
      <c r="FO34" s="277">
        <f t="shared" si="31"/>
        <v>5.076142131979695E-3</v>
      </c>
      <c r="FP34" s="277">
        <f t="shared" si="31"/>
        <v>5.076142131979695E-3</v>
      </c>
      <c r="FQ34" s="277">
        <f t="shared" si="31"/>
        <v>5.076142131979695E-3</v>
      </c>
      <c r="FR34" s="277">
        <f t="shared" si="31"/>
        <v>5.076142131979695E-3</v>
      </c>
      <c r="FS34" s="277">
        <f t="shared" si="31"/>
        <v>5.076142131979695E-3</v>
      </c>
      <c r="FT34" s="277">
        <f t="shared" si="31"/>
        <v>5.076142131979695E-3</v>
      </c>
      <c r="FU34" s="277">
        <f t="shared" si="31"/>
        <v>5.076142131979695E-3</v>
      </c>
      <c r="FV34" s="277">
        <f t="shared" si="31"/>
        <v>5.076142131979695E-3</v>
      </c>
      <c r="FW34" s="277">
        <f t="shared" si="31"/>
        <v>5.076142131979695E-3</v>
      </c>
      <c r="FX34" s="277">
        <f t="shared" si="25"/>
        <v>5.076142131979695E-3</v>
      </c>
      <c r="FY34" s="277">
        <f t="shared" si="25"/>
        <v>5.076142131979695E-3</v>
      </c>
      <c r="FZ34" s="277">
        <f t="shared" si="25"/>
        <v>5.076142131979695E-3</v>
      </c>
      <c r="GA34" s="277">
        <f t="shared" si="25"/>
        <v>5.076142131979695E-3</v>
      </c>
      <c r="GB34" s="277">
        <f t="shared" si="25"/>
        <v>5.076142131979695E-3</v>
      </c>
      <c r="GC34" s="277">
        <f t="shared" si="25"/>
        <v>5.076142131979695E-3</v>
      </c>
      <c r="GD34" s="277">
        <f t="shared" si="25"/>
        <v>5.076142131979695E-3</v>
      </c>
      <c r="GE34" s="277">
        <f t="shared" si="25"/>
        <v>5.076142131979695E-3</v>
      </c>
      <c r="GF34" s="277">
        <f t="shared" si="25"/>
        <v>5.076142131979695E-3</v>
      </c>
      <c r="GG34" s="277">
        <f t="shared" si="25"/>
        <v>5.076142131979695E-3</v>
      </c>
      <c r="GH34" s="277">
        <f t="shared" si="25"/>
        <v>5.076142131979695E-3</v>
      </c>
      <c r="GI34" s="277">
        <f t="shared" si="25"/>
        <v>5.076142131979695E-3</v>
      </c>
      <c r="GJ34" s="277">
        <f t="shared" si="25"/>
        <v>5.076142131979695E-3</v>
      </c>
      <c r="GK34" s="277">
        <f t="shared" si="25"/>
        <v>5.076142131979695E-3</v>
      </c>
      <c r="GL34" s="277">
        <f t="shared" si="25"/>
        <v>5.076142131979695E-3</v>
      </c>
      <c r="GM34" s="277">
        <f t="shared" si="19"/>
        <v>5.076142131979695E-3</v>
      </c>
      <c r="GN34" s="277">
        <f t="shared" si="10"/>
        <v>5.076142131979695E-3</v>
      </c>
      <c r="GO34" s="277">
        <f t="shared" si="10"/>
        <v>5.076142131979695E-3</v>
      </c>
      <c r="GP34" s="277">
        <f t="shared" si="10"/>
        <v>5.076142131979695E-3</v>
      </c>
      <c r="GQ34" s="277">
        <f t="shared" si="10"/>
        <v>5.076142131979695E-3</v>
      </c>
      <c r="GR34" s="277">
        <f t="shared" si="10"/>
        <v>5.076142131979695E-3</v>
      </c>
      <c r="GS34" s="277">
        <f t="shared" si="10"/>
        <v>5.076142131979695E-3</v>
      </c>
    </row>
    <row r="35" spans="1:201" x14ac:dyDescent="0.35">
      <c r="A35" s="33" t="str">
        <f>'[2]Input LH Schedule'!A35&amp;" "&amp;'[2]Input LH Schedule'!E35</f>
        <v xml:space="preserve"> </v>
      </c>
      <c r="B35" s="33" t="str">
        <f>'[2]Input LH Schedule'!Z35&amp;" "&amp;'[2]Input LH Schedule'!AD35</f>
        <v xml:space="preserve"> </v>
      </c>
      <c r="C35" s="33" t="str">
        <f t="array" ref="C35">IFERROR(INDEX($B$4:$B$226, MATCH(0,INDEX(COUNTIF($C$3:C34, $B$4:$B$226)+(COUNTIF($B$4:$B$226, $B$4:$B$226)&lt;&gt;1),0,0), 0)), "")</f>
        <v/>
      </c>
      <c r="D35" s="276" t="s">
        <v>339</v>
      </c>
      <c r="E35" s="277">
        <f t="shared" si="26"/>
        <v>5.076142131979695E-3</v>
      </c>
      <c r="F35" s="277">
        <f t="shared" si="26"/>
        <v>5.076142131979695E-3</v>
      </c>
      <c r="G35" s="277">
        <f t="shared" si="26"/>
        <v>5.076142131979695E-3</v>
      </c>
      <c r="H35" s="277">
        <f t="shared" si="26"/>
        <v>5.076142131979695E-3</v>
      </c>
      <c r="I35" s="277">
        <f t="shared" si="26"/>
        <v>5.076142131979695E-3</v>
      </c>
      <c r="J35" s="277">
        <f t="shared" si="26"/>
        <v>5.076142131979695E-3</v>
      </c>
      <c r="K35" s="277">
        <f t="shared" si="26"/>
        <v>5.076142131979695E-3</v>
      </c>
      <c r="L35" s="277">
        <f t="shared" si="26"/>
        <v>5.076142131979695E-3</v>
      </c>
      <c r="M35" s="277">
        <f t="shared" si="26"/>
        <v>5.076142131979695E-3</v>
      </c>
      <c r="N35" s="277">
        <f t="shared" si="26"/>
        <v>5.076142131979695E-3</v>
      </c>
      <c r="O35" s="277">
        <f t="shared" si="26"/>
        <v>5.076142131979695E-3</v>
      </c>
      <c r="P35" s="277">
        <f t="shared" si="26"/>
        <v>5.076142131979695E-3</v>
      </c>
      <c r="Q35" s="277">
        <f t="shared" si="26"/>
        <v>5.076142131979695E-3</v>
      </c>
      <c r="R35" s="277">
        <f t="shared" si="26"/>
        <v>5.076142131979695E-3</v>
      </c>
      <c r="S35" s="277">
        <f t="shared" si="26"/>
        <v>5.076142131979695E-3</v>
      </c>
      <c r="T35" s="277">
        <f t="shared" si="26"/>
        <v>5.076142131979695E-3</v>
      </c>
      <c r="U35" s="277">
        <f t="shared" si="20"/>
        <v>5.076142131979695E-3</v>
      </c>
      <c r="V35" s="277">
        <f t="shared" si="20"/>
        <v>5.076142131979695E-3</v>
      </c>
      <c r="W35" s="277">
        <f t="shared" si="20"/>
        <v>5.076142131979695E-3</v>
      </c>
      <c r="X35" s="277">
        <f t="shared" si="20"/>
        <v>5.076142131979695E-3</v>
      </c>
      <c r="Y35" s="277">
        <f t="shared" si="20"/>
        <v>5.076142131979695E-3</v>
      </c>
      <c r="Z35" s="277">
        <f t="shared" si="20"/>
        <v>5.076142131979695E-3</v>
      </c>
      <c r="AA35" s="277">
        <f t="shared" si="20"/>
        <v>5.076142131979695E-3</v>
      </c>
      <c r="AB35" s="277">
        <f t="shared" si="20"/>
        <v>5.076142131979695E-3</v>
      </c>
      <c r="AC35" s="277">
        <f t="shared" si="32"/>
        <v>5.076142131979695E-3</v>
      </c>
      <c r="AD35" s="277">
        <f t="shared" si="32"/>
        <v>5.076142131979695E-3</v>
      </c>
      <c r="AE35" s="277">
        <f t="shared" si="32"/>
        <v>5.076142131979695E-3</v>
      </c>
      <c r="AF35" s="277">
        <f t="shared" si="32"/>
        <v>5.076142131979695E-3</v>
      </c>
      <c r="AG35" s="277">
        <f t="shared" si="32"/>
        <v>5.076142131979695E-3</v>
      </c>
      <c r="AH35" s="277">
        <f t="shared" si="32"/>
        <v>5.076142131979695E-3</v>
      </c>
      <c r="AI35" s="277">
        <f t="shared" si="32"/>
        <v>5.076142131979695E-3</v>
      </c>
      <c r="AJ35" s="277">
        <f t="shared" si="32"/>
        <v>5.076142131979695E-3</v>
      </c>
      <c r="AK35" s="277">
        <f t="shared" si="32"/>
        <v>5.076142131979695E-3</v>
      </c>
      <c r="AL35" s="277">
        <f t="shared" si="32"/>
        <v>5.076142131979695E-3</v>
      </c>
      <c r="AM35" s="277">
        <f t="shared" si="32"/>
        <v>5.076142131979695E-3</v>
      </c>
      <c r="AN35" s="277">
        <f t="shared" si="32"/>
        <v>5.076142131979695E-3</v>
      </c>
      <c r="AO35" s="277">
        <f t="shared" si="32"/>
        <v>5.076142131979695E-3</v>
      </c>
      <c r="AP35" s="277">
        <f t="shared" si="32"/>
        <v>5.076142131979695E-3</v>
      </c>
      <c r="AQ35" s="277">
        <f t="shared" si="32"/>
        <v>5.076142131979695E-3</v>
      </c>
      <c r="AR35" s="277">
        <f t="shared" si="32"/>
        <v>5.076142131979695E-3</v>
      </c>
      <c r="AS35" s="277">
        <f t="shared" si="27"/>
        <v>5.076142131979695E-3</v>
      </c>
      <c r="AT35" s="277">
        <f t="shared" si="27"/>
        <v>5.076142131979695E-3</v>
      </c>
      <c r="AU35" s="277">
        <f t="shared" si="27"/>
        <v>5.076142131979695E-3</v>
      </c>
      <c r="AV35" s="277">
        <f t="shared" si="27"/>
        <v>5.076142131979695E-3</v>
      </c>
      <c r="AW35" s="277">
        <f t="shared" si="27"/>
        <v>5.076142131979695E-3</v>
      </c>
      <c r="AX35" s="277">
        <f t="shared" si="27"/>
        <v>5.076142131979695E-3</v>
      </c>
      <c r="AY35" s="277">
        <f t="shared" si="27"/>
        <v>5.076142131979695E-3</v>
      </c>
      <c r="AZ35" s="277">
        <f t="shared" si="21"/>
        <v>5.076142131979695E-3</v>
      </c>
      <c r="BA35" s="277">
        <f t="shared" si="21"/>
        <v>5.076142131979695E-3</v>
      </c>
      <c r="BB35" s="277">
        <f t="shared" si="21"/>
        <v>5.076142131979695E-3</v>
      </c>
      <c r="BC35" s="277">
        <f t="shared" si="21"/>
        <v>5.076142131979695E-3</v>
      </c>
      <c r="BD35" s="277">
        <f t="shared" si="21"/>
        <v>5.076142131979695E-3</v>
      </c>
      <c r="BE35" s="277">
        <f t="shared" si="21"/>
        <v>5.076142131979695E-3</v>
      </c>
      <c r="BF35" s="277">
        <f t="shared" si="21"/>
        <v>5.076142131979695E-3</v>
      </c>
      <c r="BG35" s="277">
        <f t="shared" si="21"/>
        <v>5.076142131979695E-3</v>
      </c>
      <c r="BH35" s="277">
        <f t="shared" si="21"/>
        <v>5.076142131979695E-3</v>
      </c>
      <c r="BI35" s="277">
        <f t="shared" si="21"/>
        <v>5.076142131979695E-3</v>
      </c>
      <c r="BJ35" s="277">
        <f t="shared" si="21"/>
        <v>5.076142131979695E-3</v>
      </c>
      <c r="BK35" s="277">
        <f t="shared" si="21"/>
        <v>5.076142131979695E-3</v>
      </c>
      <c r="BL35" s="277">
        <f t="shared" si="21"/>
        <v>5.076142131979695E-3</v>
      </c>
      <c r="BM35" s="277">
        <f t="shared" si="21"/>
        <v>5.076142131979695E-3</v>
      </c>
      <c r="BN35" s="277">
        <f t="shared" si="21"/>
        <v>5.076142131979695E-3</v>
      </c>
      <c r="BO35" s="277">
        <f t="shared" si="21"/>
        <v>5.076142131979695E-3</v>
      </c>
      <c r="BP35" s="277">
        <f t="shared" si="13"/>
        <v>5.076142131979695E-3</v>
      </c>
      <c r="BQ35" s="277">
        <f t="shared" si="33"/>
        <v>5.076142131979695E-3</v>
      </c>
      <c r="BR35" s="277">
        <f t="shared" si="33"/>
        <v>5.076142131979695E-3</v>
      </c>
      <c r="BS35" s="277">
        <f t="shared" si="33"/>
        <v>5.076142131979695E-3</v>
      </c>
      <c r="BT35" s="277">
        <f t="shared" si="33"/>
        <v>5.076142131979695E-3</v>
      </c>
      <c r="BU35" s="277">
        <f t="shared" si="33"/>
        <v>5.076142131979695E-3</v>
      </c>
      <c r="BV35" s="277">
        <f t="shared" si="33"/>
        <v>5.076142131979695E-3</v>
      </c>
      <c r="BW35" s="277">
        <f t="shared" si="33"/>
        <v>5.076142131979695E-3</v>
      </c>
      <c r="BX35" s="277">
        <f t="shared" si="33"/>
        <v>5.076142131979695E-3</v>
      </c>
      <c r="BY35" s="277">
        <f t="shared" si="33"/>
        <v>5.076142131979695E-3</v>
      </c>
      <c r="BZ35" s="277">
        <f t="shared" si="33"/>
        <v>5.076142131979695E-3</v>
      </c>
      <c r="CA35" s="277">
        <f t="shared" si="33"/>
        <v>5.076142131979695E-3</v>
      </c>
      <c r="CB35" s="277">
        <f t="shared" si="33"/>
        <v>5.076142131979695E-3</v>
      </c>
      <c r="CC35" s="277">
        <f t="shared" si="33"/>
        <v>5.076142131979695E-3</v>
      </c>
      <c r="CD35" s="277">
        <f t="shared" si="33"/>
        <v>5.076142131979695E-3</v>
      </c>
      <c r="CE35" s="277">
        <f t="shared" si="33"/>
        <v>5.076142131979695E-3</v>
      </c>
      <c r="CF35" s="277">
        <f t="shared" si="33"/>
        <v>5.076142131979695E-3</v>
      </c>
      <c r="CG35" s="277">
        <f t="shared" si="28"/>
        <v>5.076142131979695E-3</v>
      </c>
      <c r="CH35" s="277">
        <f t="shared" si="28"/>
        <v>5.076142131979695E-3</v>
      </c>
      <c r="CI35" s="277">
        <f t="shared" si="28"/>
        <v>5.076142131979695E-3</v>
      </c>
      <c r="CJ35" s="277">
        <f t="shared" si="28"/>
        <v>5.076142131979695E-3</v>
      </c>
      <c r="CK35" s="277">
        <f t="shared" si="28"/>
        <v>5.076142131979695E-3</v>
      </c>
      <c r="CL35" s="277">
        <f t="shared" si="28"/>
        <v>5.076142131979695E-3</v>
      </c>
      <c r="CM35" s="277">
        <f t="shared" si="28"/>
        <v>5.076142131979695E-3</v>
      </c>
      <c r="CN35" s="277">
        <f t="shared" si="28"/>
        <v>5.076142131979695E-3</v>
      </c>
      <c r="CO35" s="277">
        <f t="shared" si="28"/>
        <v>5.076142131979695E-3</v>
      </c>
      <c r="CP35" s="277">
        <f t="shared" si="28"/>
        <v>5.076142131979695E-3</v>
      </c>
      <c r="CQ35" s="277">
        <f t="shared" si="28"/>
        <v>5.076142131979695E-3</v>
      </c>
      <c r="CR35" s="277">
        <f t="shared" si="28"/>
        <v>5.076142131979695E-3</v>
      </c>
      <c r="CS35" s="277">
        <f t="shared" si="28"/>
        <v>5.076142131979695E-3</v>
      </c>
      <c r="CT35" s="277">
        <f t="shared" si="29"/>
        <v>5.076142131979695E-3</v>
      </c>
      <c r="CU35" s="277">
        <f t="shared" si="29"/>
        <v>5.076142131979695E-3</v>
      </c>
      <c r="CV35" s="277">
        <f t="shared" si="29"/>
        <v>5.076142131979695E-3</v>
      </c>
      <c r="CW35" s="277">
        <f t="shared" si="29"/>
        <v>5.076142131979695E-3</v>
      </c>
      <c r="CX35" s="277">
        <f t="shared" si="29"/>
        <v>5.076142131979695E-3</v>
      </c>
      <c r="CY35" s="277">
        <f t="shared" si="29"/>
        <v>5.076142131979695E-3</v>
      </c>
      <c r="CZ35" s="277">
        <f t="shared" si="29"/>
        <v>5.076142131979695E-3</v>
      </c>
      <c r="DA35" s="277">
        <f t="shared" si="29"/>
        <v>5.076142131979695E-3</v>
      </c>
      <c r="DB35" s="277">
        <f t="shared" si="29"/>
        <v>5.076142131979695E-3</v>
      </c>
      <c r="DC35" s="277">
        <f t="shared" si="29"/>
        <v>5.076142131979695E-3</v>
      </c>
      <c r="DD35" s="277">
        <f t="shared" si="29"/>
        <v>5.076142131979695E-3</v>
      </c>
      <c r="DE35" s="277">
        <f t="shared" si="29"/>
        <v>5.076142131979695E-3</v>
      </c>
      <c r="DF35" s="277">
        <f t="shared" si="29"/>
        <v>5.076142131979695E-3</v>
      </c>
      <c r="DG35" s="277">
        <f t="shared" si="29"/>
        <v>5.076142131979695E-3</v>
      </c>
      <c r="DH35" s="277">
        <f t="shared" si="29"/>
        <v>5.076142131979695E-3</v>
      </c>
      <c r="DI35" s="277">
        <f t="shared" si="29"/>
        <v>5.076142131979695E-3</v>
      </c>
      <c r="DJ35" s="277">
        <f t="shared" si="22"/>
        <v>5.076142131979695E-3</v>
      </c>
      <c r="DK35" s="277">
        <f t="shared" si="15"/>
        <v>5.076142131979695E-3</v>
      </c>
      <c r="DL35" s="277">
        <f t="shared" si="30"/>
        <v>5.076142131979695E-3</v>
      </c>
      <c r="DM35" s="277">
        <f t="shared" si="30"/>
        <v>5.076142131979695E-3</v>
      </c>
      <c r="DN35" s="277">
        <f t="shared" si="30"/>
        <v>5.076142131979695E-3</v>
      </c>
      <c r="DO35" s="277">
        <f t="shared" si="30"/>
        <v>5.076142131979695E-3</v>
      </c>
      <c r="DP35" s="277">
        <f t="shared" si="30"/>
        <v>5.076142131979695E-3</v>
      </c>
      <c r="DQ35" s="277">
        <f t="shared" si="30"/>
        <v>5.076142131979695E-3</v>
      </c>
      <c r="DR35" s="277">
        <f t="shared" si="30"/>
        <v>5.076142131979695E-3</v>
      </c>
      <c r="DS35" s="277">
        <f t="shared" si="30"/>
        <v>5.076142131979695E-3</v>
      </c>
      <c r="DT35" s="277">
        <f t="shared" si="30"/>
        <v>5.076142131979695E-3</v>
      </c>
      <c r="DU35" s="277">
        <f t="shared" si="30"/>
        <v>5.076142131979695E-3</v>
      </c>
      <c r="DV35" s="277">
        <f t="shared" si="30"/>
        <v>5.076142131979695E-3</v>
      </c>
      <c r="DW35" s="277">
        <f t="shared" si="30"/>
        <v>5.076142131979695E-3</v>
      </c>
      <c r="DX35" s="277">
        <f t="shared" si="30"/>
        <v>5.076142131979695E-3</v>
      </c>
      <c r="DY35" s="277">
        <f t="shared" si="30"/>
        <v>5.076142131979695E-3</v>
      </c>
      <c r="DZ35" s="277">
        <f t="shared" si="30"/>
        <v>5.076142131979695E-3</v>
      </c>
      <c r="EA35" s="277">
        <f t="shared" si="30"/>
        <v>5.076142131979695E-3</v>
      </c>
      <c r="EB35" s="277">
        <f t="shared" si="23"/>
        <v>5.076142131979695E-3</v>
      </c>
      <c r="EC35" s="277">
        <f t="shared" si="23"/>
        <v>5.076142131979695E-3</v>
      </c>
      <c r="ED35" s="277">
        <f t="shared" si="23"/>
        <v>5.076142131979695E-3</v>
      </c>
      <c r="EE35" s="277">
        <f t="shared" si="23"/>
        <v>5.076142131979695E-3</v>
      </c>
      <c r="EF35" s="277">
        <f t="shared" si="23"/>
        <v>5.076142131979695E-3</v>
      </c>
      <c r="EG35" s="277">
        <f t="shared" si="23"/>
        <v>5.076142131979695E-3</v>
      </c>
      <c r="EH35" s="277">
        <f t="shared" si="23"/>
        <v>5.076142131979695E-3</v>
      </c>
      <c r="EI35" s="277">
        <f t="shared" si="23"/>
        <v>5.076142131979695E-3</v>
      </c>
      <c r="EJ35" s="277">
        <f t="shared" si="23"/>
        <v>5.076142131979695E-3</v>
      </c>
      <c r="EK35" s="277">
        <f t="shared" si="23"/>
        <v>5.076142131979695E-3</v>
      </c>
      <c r="EL35" s="277">
        <f t="shared" si="23"/>
        <v>5.076142131979695E-3</v>
      </c>
      <c r="EM35" s="277">
        <f t="shared" si="23"/>
        <v>5.076142131979695E-3</v>
      </c>
      <c r="EN35" s="277">
        <f t="shared" si="23"/>
        <v>5.076142131979695E-3</v>
      </c>
      <c r="EO35" s="277">
        <f t="shared" si="23"/>
        <v>5.076142131979695E-3</v>
      </c>
      <c r="EP35" s="277">
        <f t="shared" si="23"/>
        <v>5.076142131979695E-3</v>
      </c>
      <c r="EQ35" s="277">
        <f t="shared" si="24"/>
        <v>5.076142131979695E-3</v>
      </c>
      <c r="ER35" s="277">
        <f t="shared" si="24"/>
        <v>5.076142131979695E-3</v>
      </c>
      <c r="ES35" s="277">
        <f t="shared" si="24"/>
        <v>5.076142131979695E-3</v>
      </c>
      <c r="ET35" s="277">
        <f t="shared" si="24"/>
        <v>5.076142131979695E-3</v>
      </c>
      <c r="EU35" s="277">
        <f t="shared" si="24"/>
        <v>5.076142131979695E-3</v>
      </c>
      <c r="EV35" s="277">
        <f t="shared" si="24"/>
        <v>5.076142131979695E-3</v>
      </c>
      <c r="EW35" s="277">
        <f t="shared" si="24"/>
        <v>5.076142131979695E-3</v>
      </c>
      <c r="EX35" s="277">
        <f t="shared" si="24"/>
        <v>5.076142131979695E-3</v>
      </c>
      <c r="EY35" s="277">
        <f t="shared" si="24"/>
        <v>5.076142131979695E-3</v>
      </c>
      <c r="EZ35" s="277">
        <f t="shared" si="24"/>
        <v>5.076142131979695E-3</v>
      </c>
      <c r="FA35" s="277">
        <f t="shared" si="24"/>
        <v>5.076142131979695E-3</v>
      </c>
      <c r="FB35" s="277">
        <f t="shared" si="24"/>
        <v>5.076142131979695E-3</v>
      </c>
      <c r="FC35" s="277">
        <f t="shared" si="24"/>
        <v>5.076142131979695E-3</v>
      </c>
      <c r="FD35" s="277">
        <f t="shared" si="24"/>
        <v>5.076142131979695E-3</v>
      </c>
      <c r="FE35" s="277">
        <f t="shared" si="24"/>
        <v>5.076142131979695E-3</v>
      </c>
      <c r="FF35" s="277">
        <f t="shared" si="24"/>
        <v>5.076142131979695E-3</v>
      </c>
      <c r="FG35" s="277">
        <f t="shared" si="17"/>
        <v>5.076142131979695E-3</v>
      </c>
      <c r="FH35" s="277">
        <f t="shared" si="31"/>
        <v>5.076142131979695E-3</v>
      </c>
      <c r="FI35" s="277">
        <f t="shared" si="31"/>
        <v>5.076142131979695E-3</v>
      </c>
      <c r="FJ35" s="277">
        <f t="shared" si="31"/>
        <v>5.076142131979695E-3</v>
      </c>
      <c r="FK35" s="277">
        <f t="shared" si="31"/>
        <v>5.076142131979695E-3</v>
      </c>
      <c r="FL35" s="277">
        <f t="shared" si="31"/>
        <v>5.076142131979695E-3</v>
      </c>
      <c r="FM35" s="277">
        <f t="shared" si="31"/>
        <v>5.076142131979695E-3</v>
      </c>
      <c r="FN35" s="277">
        <f t="shared" si="31"/>
        <v>5.076142131979695E-3</v>
      </c>
      <c r="FO35" s="277">
        <f t="shared" si="31"/>
        <v>5.076142131979695E-3</v>
      </c>
      <c r="FP35" s="277">
        <f t="shared" si="31"/>
        <v>5.076142131979695E-3</v>
      </c>
      <c r="FQ35" s="277">
        <f t="shared" si="31"/>
        <v>5.076142131979695E-3</v>
      </c>
      <c r="FR35" s="277">
        <f t="shared" si="31"/>
        <v>5.076142131979695E-3</v>
      </c>
      <c r="FS35" s="277">
        <f t="shared" si="31"/>
        <v>5.076142131979695E-3</v>
      </c>
      <c r="FT35" s="277">
        <f t="shared" si="31"/>
        <v>5.076142131979695E-3</v>
      </c>
      <c r="FU35" s="277">
        <f t="shared" si="31"/>
        <v>5.076142131979695E-3</v>
      </c>
      <c r="FV35" s="277">
        <f t="shared" si="31"/>
        <v>5.076142131979695E-3</v>
      </c>
      <c r="FW35" s="277">
        <f t="shared" si="31"/>
        <v>5.076142131979695E-3</v>
      </c>
      <c r="FX35" s="277">
        <f t="shared" si="25"/>
        <v>5.076142131979695E-3</v>
      </c>
      <c r="FY35" s="277">
        <f t="shared" si="25"/>
        <v>5.076142131979695E-3</v>
      </c>
      <c r="FZ35" s="277">
        <f t="shared" si="25"/>
        <v>5.076142131979695E-3</v>
      </c>
      <c r="GA35" s="277">
        <f t="shared" si="25"/>
        <v>5.076142131979695E-3</v>
      </c>
      <c r="GB35" s="277">
        <f t="shared" si="25"/>
        <v>5.076142131979695E-3</v>
      </c>
      <c r="GC35" s="277">
        <f t="shared" si="25"/>
        <v>5.076142131979695E-3</v>
      </c>
      <c r="GD35" s="277">
        <f t="shared" si="25"/>
        <v>5.076142131979695E-3</v>
      </c>
      <c r="GE35" s="277">
        <f t="shared" si="25"/>
        <v>5.076142131979695E-3</v>
      </c>
      <c r="GF35" s="277">
        <f t="shared" si="25"/>
        <v>5.076142131979695E-3</v>
      </c>
      <c r="GG35" s="277">
        <f t="shared" si="25"/>
        <v>5.076142131979695E-3</v>
      </c>
      <c r="GH35" s="277">
        <f t="shared" si="25"/>
        <v>5.076142131979695E-3</v>
      </c>
      <c r="GI35" s="277">
        <f t="shared" si="25"/>
        <v>5.076142131979695E-3</v>
      </c>
      <c r="GJ35" s="277">
        <f t="shared" si="25"/>
        <v>5.076142131979695E-3</v>
      </c>
      <c r="GK35" s="277">
        <f t="shared" si="25"/>
        <v>5.076142131979695E-3</v>
      </c>
      <c r="GL35" s="277">
        <f t="shared" si="25"/>
        <v>5.076142131979695E-3</v>
      </c>
      <c r="GM35" s="277">
        <f t="shared" si="19"/>
        <v>5.076142131979695E-3</v>
      </c>
      <c r="GN35" s="277">
        <f t="shared" si="10"/>
        <v>5.076142131979695E-3</v>
      </c>
      <c r="GO35" s="277">
        <f t="shared" si="10"/>
        <v>5.076142131979695E-3</v>
      </c>
      <c r="GP35" s="277">
        <f t="shared" si="10"/>
        <v>5.076142131979695E-3</v>
      </c>
      <c r="GQ35" s="277">
        <f t="shared" si="10"/>
        <v>5.076142131979695E-3</v>
      </c>
      <c r="GR35" s="277">
        <f t="shared" si="10"/>
        <v>5.076142131979695E-3</v>
      </c>
      <c r="GS35" s="277">
        <f t="shared" si="10"/>
        <v>5.076142131979695E-3</v>
      </c>
    </row>
    <row r="36" spans="1:201" x14ac:dyDescent="0.35">
      <c r="A36" s="33" t="str">
        <f>'[2]Input LH Schedule'!A36&amp;" "&amp;'[2]Input LH Schedule'!E36</f>
        <v xml:space="preserve"> </v>
      </c>
      <c r="B36" s="33" t="str">
        <f>'[2]Input LH Schedule'!Z36&amp;" "&amp;'[2]Input LH Schedule'!AD36</f>
        <v xml:space="preserve"> </v>
      </c>
      <c r="C36" s="33" t="str">
        <f t="array" ref="C36">IFERROR(INDEX($B$4:$B$226, MATCH(0,INDEX(COUNTIF($C$3:C35, $B$4:$B$226)+(COUNTIF($B$4:$B$226, $B$4:$B$226)&lt;&gt;1),0,0), 0)), "")</f>
        <v/>
      </c>
      <c r="D36" s="276" t="s">
        <v>340</v>
      </c>
      <c r="E36" s="277">
        <f t="shared" si="26"/>
        <v>5.076142131979695E-3</v>
      </c>
      <c r="F36" s="277">
        <f t="shared" si="26"/>
        <v>5.076142131979695E-3</v>
      </c>
      <c r="G36" s="277">
        <f t="shared" si="26"/>
        <v>5.076142131979695E-3</v>
      </c>
      <c r="H36" s="277">
        <f t="shared" si="26"/>
        <v>5.076142131979695E-3</v>
      </c>
      <c r="I36" s="277">
        <f t="shared" si="26"/>
        <v>5.076142131979695E-3</v>
      </c>
      <c r="J36" s="277">
        <f t="shared" si="26"/>
        <v>5.076142131979695E-3</v>
      </c>
      <c r="K36" s="277">
        <f t="shared" si="26"/>
        <v>5.076142131979695E-3</v>
      </c>
      <c r="L36" s="277">
        <f t="shared" si="26"/>
        <v>5.076142131979695E-3</v>
      </c>
      <c r="M36" s="277">
        <f t="shared" si="26"/>
        <v>5.076142131979695E-3</v>
      </c>
      <c r="N36" s="277">
        <f t="shared" si="26"/>
        <v>5.076142131979695E-3</v>
      </c>
      <c r="O36" s="277">
        <f t="shared" si="26"/>
        <v>5.076142131979695E-3</v>
      </c>
      <c r="P36" s="277">
        <f t="shared" si="26"/>
        <v>5.076142131979695E-3</v>
      </c>
      <c r="Q36" s="277">
        <f t="shared" si="26"/>
        <v>5.076142131979695E-3</v>
      </c>
      <c r="R36" s="277">
        <f t="shared" si="26"/>
        <v>5.076142131979695E-3</v>
      </c>
      <c r="S36" s="277">
        <f t="shared" si="26"/>
        <v>5.076142131979695E-3</v>
      </c>
      <c r="T36" s="277">
        <f t="shared" si="26"/>
        <v>5.076142131979695E-3</v>
      </c>
      <c r="U36" s="277">
        <f t="shared" si="20"/>
        <v>5.076142131979695E-3</v>
      </c>
      <c r="V36" s="277">
        <f t="shared" si="20"/>
        <v>5.076142131979695E-3</v>
      </c>
      <c r="W36" s="277">
        <f t="shared" si="20"/>
        <v>5.076142131979695E-3</v>
      </c>
      <c r="X36" s="277">
        <f t="shared" si="20"/>
        <v>5.076142131979695E-3</v>
      </c>
      <c r="Y36" s="277">
        <f t="shared" si="20"/>
        <v>5.076142131979695E-3</v>
      </c>
      <c r="Z36" s="277">
        <f t="shared" si="20"/>
        <v>5.076142131979695E-3</v>
      </c>
      <c r="AA36" s="277">
        <f t="shared" si="20"/>
        <v>5.076142131979695E-3</v>
      </c>
      <c r="AB36" s="277">
        <f t="shared" si="20"/>
        <v>5.076142131979695E-3</v>
      </c>
      <c r="AC36" s="277">
        <f t="shared" si="32"/>
        <v>5.076142131979695E-3</v>
      </c>
      <c r="AD36" s="277">
        <f t="shared" si="32"/>
        <v>5.076142131979695E-3</v>
      </c>
      <c r="AE36" s="277">
        <f t="shared" si="32"/>
        <v>5.076142131979695E-3</v>
      </c>
      <c r="AF36" s="277">
        <f t="shared" si="32"/>
        <v>5.076142131979695E-3</v>
      </c>
      <c r="AG36" s="277">
        <f t="shared" si="32"/>
        <v>5.076142131979695E-3</v>
      </c>
      <c r="AH36" s="277">
        <f t="shared" si="32"/>
        <v>5.076142131979695E-3</v>
      </c>
      <c r="AI36" s="277">
        <f t="shared" si="32"/>
        <v>5.076142131979695E-3</v>
      </c>
      <c r="AJ36" s="277">
        <f t="shared" si="32"/>
        <v>5.076142131979695E-3</v>
      </c>
      <c r="AK36" s="277">
        <f t="shared" si="32"/>
        <v>5.076142131979695E-3</v>
      </c>
      <c r="AL36" s="277">
        <f t="shared" si="32"/>
        <v>5.076142131979695E-3</v>
      </c>
      <c r="AM36" s="277">
        <f t="shared" si="32"/>
        <v>5.076142131979695E-3</v>
      </c>
      <c r="AN36" s="277">
        <f t="shared" si="32"/>
        <v>5.076142131979695E-3</v>
      </c>
      <c r="AO36" s="277">
        <f t="shared" si="32"/>
        <v>5.076142131979695E-3</v>
      </c>
      <c r="AP36" s="277">
        <f t="shared" si="32"/>
        <v>5.076142131979695E-3</v>
      </c>
      <c r="AQ36" s="277">
        <f t="shared" si="32"/>
        <v>5.076142131979695E-3</v>
      </c>
      <c r="AR36" s="277">
        <f t="shared" si="32"/>
        <v>5.076142131979695E-3</v>
      </c>
      <c r="AS36" s="277">
        <f t="shared" si="27"/>
        <v>5.076142131979695E-3</v>
      </c>
      <c r="AT36" s="277">
        <f t="shared" si="27"/>
        <v>5.076142131979695E-3</v>
      </c>
      <c r="AU36" s="277">
        <f t="shared" si="27"/>
        <v>5.076142131979695E-3</v>
      </c>
      <c r="AV36" s="277">
        <f t="shared" si="27"/>
        <v>5.076142131979695E-3</v>
      </c>
      <c r="AW36" s="277">
        <f t="shared" si="27"/>
        <v>5.076142131979695E-3</v>
      </c>
      <c r="AX36" s="277">
        <f t="shared" si="27"/>
        <v>5.076142131979695E-3</v>
      </c>
      <c r="AY36" s="277">
        <f t="shared" si="27"/>
        <v>5.076142131979695E-3</v>
      </c>
      <c r="AZ36" s="277">
        <f t="shared" si="21"/>
        <v>5.076142131979695E-3</v>
      </c>
      <c r="BA36" s="277">
        <f t="shared" si="21"/>
        <v>5.076142131979695E-3</v>
      </c>
      <c r="BB36" s="277">
        <f t="shared" si="21"/>
        <v>5.076142131979695E-3</v>
      </c>
      <c r="BC36" s="277">
        <f t="shared" si="21"/>
        <v>5.076142131979695E-3</v>
      </c>
      <c r="BD36" s="277">
        <f t="shared" si="21"/>
        <v>5.076142131979695E-3</v>
      </c>
      <c r="BE36" s="277">
        <f t="shared" si="21"/>
        <v>5.076142131979695E-3</v>
      </c>
      <c r="BF36" s="277">
        <f t="shared" si="21"/>
        <v>5.076142131979695E-3</v>
      </c>
      <c r="BG36" s="277">
        <f t="shared" si="21"/>
        <v>5.076142131979695E-3</v>
      </c>
      <c r="BH36" s="277">
        <f t="shared" si="21"/>
        <v>5.076142131979695E-3</v>
      </c>
      <c r="BI36" s="277">
        <f t="shared" si="21"/>
        <v>5.076142131979695E-3</v>
      </c>
      <c r="BJ36" s="277">
        <f t="shared" si="21"/>
        <v>5.076142131979695E-3</v>
      </c>
      <c r="BK36" s="277">
        <f t="shared" si="21"/>
        <v>5.076142131979695E-3</v>
      </c>
      <c r="BL36" s="277">
        <f t="shared" si="21"/>
        <v>5.076142131979695E-3</v>
      </c>
      <c r="BM36" s="277">
        <f t="shared" si="21"/>
        <v>5.076142131979695E-3</v>
      </c>
      <c r="BN36" s="277">
        <f t="shared" si="21"/>
        <v>5.076142131979695E-3</v>
      </c>
      <c r="BO36" s="277">
        <f t="shared" si="21"/>
        <v>5.076142131979695E-3</v>
      </c>
      <c r="BP36" s="277">
        <f t="shared" si="13"/>
        <v>5.076142131979695E-3</v>
      </c>
      <c r="BQ36" s="277">
        <f t="shared" si="33"/>
        <v>5.076142131979695E-3</v>
      </c>
      <c r="BR36" s="277">
        <f t="shared" si="33"/>
        <v>5.076142131979695E-3</v>
      </c>
      <c r="BS36" s="277">
        <f t="shared" si="33"/>
        <v>5.076142131979695E-3</v>
      </c>
      <c r="BT36" s="277">
        <f t="shared" si="33"/>
        <v>5.076142131979695E-3</v>
      </c>
      <c r="BU36" s="277">
        <f t="shared" si="33"/>
        <v>5.076142131979695E-3</v>
      </c>
      <c r="BV36" s="277">
        <f t="shared" si="33"/>
        <v>5.076142131979695E-3</v>
      </c>
      <c r="BW36" s="277">
        <f t="shared" si="33"/>
        <v>5.076142131979695E-3</v>
      </c>
      <c r="BX36" s="277">
        <f t="shared" si="33"/>
        <v>5.076142131979695E-3</v>
      </c>
      <c r="BY36" s="277">
        <f t="shared" si="33"/>
        <v>5.076142131979695E-3</v>
      </c>
      <c r="BZ36" s="277">
        <f t="shared" si="33"/>
        <v>5.076142131979695E-3</v>
      </c>
      <c r="CA36" s="277">
        <f t="shared" si="33"/>
        <v>5.076142131979695E-3</v>
      </c>
      <c r="CB36" s="277">
        <f t="shared" si="33"/>
        <v>5.076142131979695E-3</v>
      </c>
      <c r="CC36" s="277">
        <f t="shared" si="33"/>
        <v>5.076142131979695E-3</v>
      </c>
      <c r="CD36" s="277">
        <f t="shared" si="33"/>
        <v>5.076142131979695E-3</v>
      </c>
      <c r="CE36" s="277">
        <f t="shared" si="33"/>
        <v>5.076142131979695E-3</v>
      </c>
      <c r="CF36" s="277">
        <f t="shared" si="33"/>
        <v>5.076142131979695E-3</v>
      </c>
      <c r="CG36" s="277">
        <f t="shared" si="28"/>
        <v>5.076142131979695E-3</v>
      </c>
      <c r="CH36" s="277">
        <f t="shared" si="28"/>
        <v>5.076142131979695E-3</v>
      </c>
      <c r="CI36" s="277">
        <f t="shared" si="28"/>
        <v>5.076142131979695E-3</v>
      </c>
      <c r="CJ36" s="277">
        <f t="shared" si="28"/>
        <v>5.076142131979695E-3</v>
      </c>
      <c r="CK36" s="277">
        <f t="shared" si="28"/>
        <v>5.076142131979695E-3</v>
      </c>
      <c r="CL36" s="277">
        <f t="shared" si="28"/>
        <v>5.076142131979695E-3</v>
      </c>
      <c r="CM36" s="277">
        <f t="shared" si="28"/>
        <v>5.076142131979695E-3</v>
      </c>
      <c r="CN36" s="277">
        <f t="shared" si="28"/>
        <v>5.076142131979695E-3</v>
      </c>
      <c r="CO36" s="277">
        <f t="shared" si="28"/>
        <v>5.076142131979695E-3</v>
      </c>
      <c r="CP36" s="277">
        <f t="shared" si="28"/>
        <v>5.076142131979695E-3</v>
      </c>
      <c r="CQ36" s="277">
        <f t="shared" si="28"/>
        <v>5.076142131979695E-3</v>
      </c>
      <c r="CR36" s="277">
        <f t="shared" si="28"/>
        <v>5.076142131979695E-3</v>
      </c>
      <c r="CS36" s="277">
        <f t="shared" si="28"/>
        <v>5.076142131979695E-3</v>
      </c>
      <c r="CT36" s="277">
        <f t="shared" si="29"/>
        <v>5.076142131979695E-3</v>
      </c>
      <c r="CU36" s="277">
        <f t="shared" si="29"/>
        <v>5.076142131979695E-3</v>
      </c>
      <c r="CV36" s="277">
        <f t="shared" si="29"/>
        <v>5.076142131979695E-3</v>
      </c>
      <c r="CW36" s="277">
        <f t="shared" si="29"/>
        <v>5.076142131979695E-3</v>
      </c>
      <c r="CX36" s="277">
        <f t="shared" si="29"/>
        <v>5.076142131979695E-3</v>
      </c>
      <c r="CY36" s="277">
        <f t="shared" si="29"/>
        <v>5.076142131979695E-3</v>
      </c>
      <c r="CZ36" s="277">
        <f t="shared" si="29"/>
        <v>5.076142131979695E-3</v>
      </c>
      <c r="DA36" s="277">
        <f t="shared" si="29"/>
        <v>5.076142131979695E-3</v>
      </c>
      <c r="DB36" s="277">
        <f t="shared" si="29"/>
        <v>5.076142131979695E-3</v>
      </c>
      <c r="DC36" s="277">
        <f t="shared" si="29"/>
        <v>5.076142131979695E-3</v>
      </c>
      <c r="DD36" s="277">
        <f t="shared" si="29"/>
        <v>5.076142131979695E-3</v>
      </c>
      <c r="DE36" s="277">
        <f t="shared" si="29"/>
        <v>5.076142131979695E-3</v>
      </c>
      <c r="DF36" s="277">
        <f t="shared" si="29"/>
        <v>5.076142131979695E-3</v>
      </c>
      <c r="DG36" s="277">
        <f t="shared" si="29"/>
        <v>5.076142131979695E-3</v>
      </c>
      <c r="DH36" s="277">
        <f t="shared" si="29"/>
        <v>5.076142131979695E-3</v>
      </c>
      <c r="DI36" s="277">
        <f t="shared" si="29"/>
        <v>5.076142131979695E-3</v>
      </c>
      <c r="DJ36" s="277">
        <f t="shared" si="22"/>
        <v>5.076142131979695E-3</v>
      </c>
      <c r="DK36" s="277">
        <f t="shared" si="15"/>
        <v>5.076142131979695E-3</v>
      </c>
      <c r="DL36" s="277">
        <f t="shared" si="30"/>
        <v>5.076142131979695E-3</v>
      </c>
      <c r="DM36" s="277">
        <f t="shared" si="30"/>
        <v>5.076142131979695E-3</v>
      </c>
      <c r="DN36" s="277">
        <f t="shared" si="30"/>
        <v>5.076142131979695E-3</v>
      </c>
      <c r="DO36" s="277">
        <f t="shared" si="30"/>
        <v>5.076142131979695E-3</v>
      </c>
      <c r="DP36" s="277">
        <f t="shared" si="30"/>
        <v>5.076142131979695E-3</v>
      </c>
      <c r="DQ36" s="277">
        <f t="shared" si="30"/>
        <v>5.076142131979695E-3</v>
      </c>
      <c r="DR36" s="277">
        <f t="shared" si="30"/>
        <v>5.076142131979695E-3</v>
      </c>
      <c r="DS36" s="277">
        <f t="shared" si="30"/>
        <v>5.076142131979695E-3</v>
      </c>
      <c r="DT36" s="277">
        <f t="shared" si="30"/>
        <v>5.076142131979695E-3</v>
      </c>
      <c r="DU36" s="277">
        <f t="shared" si="30"/>
        <v>5.076142131979695E-3</v>
      </c>
      <c r="DV36" s="277">
        <f t="shared" si="30"/>
        <v>5.076142131979695E-3</v>
      </c>
      <c r="DW36" s="277">
        <f t="shared" si="30"/>
        <v>5.076142131979695E-3</v>
      </c>
      <c r="DX36" s="277">
        <f t="shared" si="30"/>
        <v>5.076142131979695E-3</v>
      </c>
      <c r="DY36" s="277">
        <f t="shared" si="30"/>
        <v>5.076142131979695E-3</v>
      </c>
      <c r="DZ36" s="277">
        <f t="shared" si="30"/>
        <v>5.076142131979695E-3</v>
      </c>
      <c r="EA36" s="277">
        <f t="shared" si="30"/>
        <v>5.076142131979695E-3</v>
      </c>
      <c r="EB36" s="277">
        <f t="shared" si="23"/>
        <v>5.076142131979695E-3</v>
      </c>
      <c r="EC36" s="277">
        <f t="shared" si="23"/>
        <v>5.076142131979695E-3</v>
      </c>
      <c r="ED36" s="277">
        <f t="shared" si="23"/>
        <v>5.076142131979695E-3</v>
      </c>
      <c r="EE36" s="277">
        <f t="shared" si="23"/>
        <v>5.076142131979695E-3</v>
      </c>
      <c r="EF36" s="277">
        <f t="shared" si="23"/>
        <v>5.076142131979695E-3</v>
      </c>
      <c r="EG36" s="277">
        <f t="shared" si="23"/>
        <v>5.076142131979695E-3</v>
      </c>
      <c r="EH36" s="277">
        <f t="shared" si="23"/>
        <v>5.076142131979695E-3</v>
      </c>
      <c r="EI36" s="277">
        <f t="shared" si="23"/>
        <v>5.076142131979695E-3</v>
      </c>
      <c r="EJ36" s="277">
        <f t="shared" si="23"/>
        <v>5.076142131979695E-3</v>
      </c>
      <c r="EK36" s="277">
        <f t="shared" si="23"/>
        <v>5.076142131979695E-3</v>
      </c>
      <c r="EL36" s="277">
        <f t="shared" si="23"/>
        <v>5.076142131979695E-3</v>
      </c>
      <c r="EM36" s="277">
        <f t="shared" si="23"/>
        <v>5.076142131979695E-3</v>
      </c>
      <c r="EN36" s="277">
        <f t="shared" si="23"/>
        <v>5.076142131979695E-3</v>
      </c>
      <c r="EO36" s="277">
        <f t="shared" si="23"/>
        <v>5.076142131979695E-3</v>
      </c>
      <c r="EP36" s="277">
        <f t="shared" si="23"/>
        <v>5.076142131979695E-3</v>
      </c>
      <c r="EQ36" s="277">
        <f t="shared" si="24"/>
        <v>5.076142131979695E-3</v>
      </c>
      <c r="ER36" s="277">
        <f t="shared" si="24"/>
        <v>5.076142131979695E-3</v>
      </c>
      <c r="ES36" s="277">
        <f t="shared" si="24"/>
        <v>5.076142131979695E-3</v>
      </c>
      <c r="ET36" s="277">
        <f t="shared" si="24"/>
        <v>5.076142131979695E-3</v>
      </c>
      <c r="EU36" s="277">
        <f t="shared" si="24"/>
        <v>5.076142131979695E-3</v>
      </c>
      <c r="EV36" s="277">
        <f t="shared" si="24"/>
        <v>5.076142131979695E-3</v>
      </c>
      <c r="EW36" s="277">
        <f t="shared" si="24"/>
        <v>5.076142131979695E-3</v>
      </c>
      <c r="EX36" s="277">
        <f t="shared" si="24"/>
        <v>5.076142131979695E-3</v>
      </c>
      <c r="EY36" s="277">
        <f t="shared" si="24"/>
        <v>5.076142131979695E-3</v>
      </c>
      <c r="EZ36" s="277">
        <f t="shared" si="24"/>
        <v>5.076142131979695E-3</v>
      </c>
      <c r="FA36" s="277">
        <f t="shared" si="24"/>
        <v>5.076142131979695E-3</v>
      </c>
      <c r="FB36" s="277">
        <f t="shared" si="24"/>
        <v>5.076142131979695E-3</v>
      </c>
      <c r="FC36" s="277">
        <f t="shared" si="24"/>
        <v>5.076142131979695E-3</v>
      </c>
      <c r="FD36" s="277">
        <f t="shared" si="24"/>
        <v>5.076142131979695E-3</v>
      </c>
      <c r="FE36" s="277">
        <f t="shared" si="24"/>
        <v>5.076142131979695E-3</v>
      </c>
      <c r="FF36" s="277">
        <f t="shared" si="24"/>
        <v>5.076142131979695E-3</v>
      </c>
      <c r="FG36" s="277">
        <f t="shared" si="17"/>
        <v>5.076142131979695E-3</v>
      </c>
      <c r="FH36" s="277">
        <f t="shared" si="31"/>
        <v>5.076142131979695E-3</v>
      </c>
      <c r="FI36" s="277">
        <f t="shared" si="31"/>
        <v>5.076142131979695E-3</v>
      </c>
      <c r="FJ36" s="277">
        <f t="shared" si="31"/>
        <v>5.076142131979695E-3</v>
      </c>
      <c r="FK36" s="277">
        <f t="shared" si="31"/>
        <v>5.076142131979695E-3</v>
      </c>
      <c r="FL36" s="277">
        <f t="shared" si="31"/>
        <v>5.076142131979695E-3</v>
      </c>
      <c r="FM36" s="277">
        <f t="shared" si="31"/>
        <v>5.076142131979695E-3</v>
      </c>
      <c r="FN36" s="277">
        <f t="shared" si="31"/>
        <v>5.076142131979695E-3</v>
      </c>
      <c r="FO36" s="277">
        <f t="shared" si="31"/>
        <v>5.076142131979695E-3</v>
      </c>
      <c r="FP36" s="277">
        <f t="shared" si="31"/>
        <v>5.076142131979695E-3</v>
      </c>
      <c r="FQ36" s="277">
        <f t="shared" si="31"/>
        <v>5.076142131979695E-3</v>
      </c>
      <c r="FR36" s="277">
        <f t="shared" si="31"/>
        <v>5.076142131979695E-3</v>
      </c>
      <c r="FS36" s="277">
        <f t="shared" si="31"/>
        <v>5.076142131979695E-3</v>
      </c>
      <c r="FT36" s="277">
        <f t="shared" si="31"/>
        <v>5.076142131979695E-3</v>
      </c>
      <c r="FU36" s="277">
        <f t="shared" si="31"/>
        <v>5.076142131979695E-3</v>
      </c>
      <c r="FV36" s="277">
        <f t="shared" si="31"/>
        <v>5.076142131979695E-3</v>
      </c>
      <c r="FW36" s="277">
        <f t="shared" si="31"/>
        <v>5.076142131979695E-3</v>
      </c>
      <c r="FX36" s="277">
        <f t="shared" si="25"/>
        <v>5.076142131979695E-3</v>
      </c>
      <c r="FY36" s="277">
        <f t="shared" si="25"/>
        <v>5.076142131979695E-3</v>
      </c>
      <c r="FZ36" s="277">
        <f t="shared" si="25"/>
        <v>5.076142131979695E-3</v>
      </c>
      <c r="GA36" s="277">
        <f t="shared" si="25"/>
        <v>5.076142131979695E-3</v>
      </c>
      <c r="GB36" s="277">
        <f t="shared" si="25"/>
        <v>5.076142131979695E-3</v>
      </c>
      <c r="GC36" s="277">
        <f t="shared" si="25"/>
        <v>5.076142131979695E-3</v>
      </c>
      <c r="GD36" s="277">
        <f t="shared" si="25"/>
        <v>5.076142131979695E-3</v>
      </c>
      <c r="GE36" s="277">
        <f t="shared" si="25"/>
        <v>5.076142131979695E-3</v>
      </c>
      <c r="GF36" s="277">
        <f t="shared" si="25"/>
        <v>5.076142131979695E-3</v>
      </c>
      <c r="GG36" s="277">
        <f t="shared" si="25"/>
        <v>5.076142131979695E-3</v>
      </c>
      <c r="GH36" s="277">
        <f t="shared" si="25"/>
        <v>5.076142131979695E-3</v>
      </c>
      <c r="GI36" s="277">
        <f t="shared" si="25"/>
        <v>5.076142131979695E-3</v>
      </c>
      <c r="GJ36" s="277">
        <f t="shared" si="25"/>
        <v>5.076142131979695E-3</v>
      </c>
      <c r="GK36" s="277">
        <f t="shared" si="25"/>
        <v>5.076142131979695E-3</v>
      </c>
      <c r="GL36" s="277">
        <f t="shared" si="25"/>
        <v>5.076142131979695E-3</v>
      </c>
      <c r="GM36" s="277">
        <f t="shared" si="19"/>
        <v>5.076142131979695E-3</v>
      </c>
      <c r="GN36" s="277">
        <f t="shared" si="10"/>
        <v>5.076142131979695E-3</v>
      </c>
      <c r="GO36" s="277">
        <f t="shared" si="10"/>
        <v>5.076142131979695E-3</v>
      </c>
      <c r="GP36" s="277">
        <f t="shared" si="10"/>
        <v>5.076142131979695E-3</v>
      </c>
      <c r="GQ36" s="277">
        <f t="shared" si="10"/>
        <v>5.076142131979695E-3</v>
      </c>
      <c r="GR36" s="277">
        <f t="shared" si="10"/>
        <v>5.076142131979695E-3</v>
      </c>
      <c r="GS36" s="277">
        <f t="shared" si="10"/>
        <v>5.076142131979695E-3</v>
      </c>
    </row>
    <row r="37" spans="1:201" x14ac:dyDescent="0.35">
      <c r="A37" s="33" t="str">
        <f>'[2]Input LH Schedule'!A37&amp;" "&amp;'[2]Input LH Schedule'!E37</f>
        <v xml:space="preserve"> </v>
      </c>
      <c r="B37" s="33" t="str">
        <f>'[2]Input LH Schedule'!Z37&amp;" "&amp;'[2]Input LH Schedule'!AD37</f>
        <v xml:space="preserve"> </v>
      </c>
      <c r="C37" s="33" t="str">
        <f t="array" ref="C37">IFERROR(INDEX($B$4:$B$226, MATCH(0,INDEX(COUNTIF($C$3:C36, $B$4:$B$226)+(COUNTIF($B$4:$B$226, $B$4:$B$226)&lt;&gt;1),0,0), 0)), "")</f>
        <v/>
      </c>
      <c r="D37" s="276" t="s">
        <v>341</v>
      </c>
      <c r="E37" s="277">
        <f t="shared" si="26"/>
        <v>5.076142131979695E-3</v>
      </c>
      <c r="F37" s="277">
        <f t="shared" si="26"/>
        <v>5.076142131979695E-3</v>
      </c>
      <c r="G37" s="277">
        <f t="shared" si="26"/>
        <v>5.076142131979695E-3</v>
      </c>
      <c r="H37" s="277">
        <f t="shared" si="26"/>
        <v>5.076142131979695E-3</v>
      </c>
      <c r="I37" s="277">
        <f t="shared" si="26"/>
        <v>5.076142131979695E-3</v>
      </c>
      <c r="J37" s="277">
        <f t="shared" si="26"/>
        <v>5.076142131979695E-3</v>
      </c>
      <c r="K37" s="277">
        <f t="shared" si="26"/>
        <v>5.076142131979695E-3</v>
      </c>
      <c r="L37" s="277">
        <f t="shared" si="26"/>
        <v>5.076142131979695E-3</v>
      </c>
      <c r="M37" s="277">
        <f t="shared" si="26"/>
        <v>5.076142131979695E-3</v>
      </c>
      <c r="N37" s="277">
        <f t="shared" si="26"/>
        <v>5.076142131979695E-3</v>
      </c>
      <c r="O37" s="277">
        <f t="shared" si="26"/>
        <v>5.076142131979695E-3</v>
      </c>
      <c r="P37" s="277">
        <f t="shared" si="26"/>
        <v>5.076142131979695E-3</v>
      </c>
      <c r="Q37" s="277">
        <f t="shared" si="26"/>
        <v>5.076142131979695E-3</v>
      </c>
      <c r="R37" s="277">
        <f t="shared" si="26"/>
        <v>5.076142131979695E-3</v>
      </c>
      <c r="S37" s="277">
        <f t="shared" si="26"/>
        <v>5.076142131979695E-3</v>
      </c>
      <c r="T37" s="277">
        <f t="shared" si="26"/>
        <v>5.076142131979695E-3</v>
      </c>
      <c r="U37" s="277">
        <f t="shared" si="20"/>
        <v>5.076142131979695E-3</v>
      </c>
      <c r="V37" s="277">
        <f t="shared" si="20"/>
        <v>5.076142131979695E-3</v>
      </c>
      <c r="W37" s="277">
        <f t="shared" si="20"/>
        <v>5.076142131979695E-3</v>
      </c>
      <c r="X37" s="277">
        <f t="shared" si="20"/>
        <v>5.076142131979695E-3</v>
      </c>
      <c r="Y37" s="277">
        <f t="shared" si="20"/>
        <v>5.076142131979695E-3</v>
      </c>
      <c r="Z37" s="277">
        <f t="shared" si="20"/>
        <v>5.076142131979695E-3</v>
      </c>
      <c r="AA37" s="277">
        <f t="shared" si="20"/>
        <v>5.076142131979695E-3</v>
      </c>
      <c r="AB37" s="277">
        <f t="shared" si="20"/>
        <v>5.076142131979695E-3</v>
      </c>
      <c r="AC37" s="277">
        <f t="shared" si="32"/>
        <v>5.076142131979695E-3</v>
      </c>
      <c r="AD37" s="277">
        <f t="shared" si="32"/>
        <v>5.076142131979695E-3</v>
      </c>
      <c r="AE37" s="277">
        <f t="shared" si="32"/>
        <v>5.076142131979695E-3</v>
      </c>
      <c r="AF37" s="277">
        <f t="shared" si="32"/>
        <v>5.076142131979695E-3</v>
      </c>
      <c r="AG37" s="277">
        <f t="shared" si="32"/>
        <v>5.076142131979695E-3</v>
      </c>
      <c r="AH37" s="277">
        <f t="shared" si="32"/>
        <v>5.076142131979695E-3</v>
      </c>
      <c r="AI37" s="277">
        <f t="shared" si="32"/>
        <v>5.076142131979695E-3</v>
      </c>
      <c r="AJ37" s="277">
        <f t="shared" si="32"/>
        <v>5.076142131979695E-3</v>
      </c>
      <c r="AK37" s="277">
        <f t="shared" si="32"/>
        <v>5.076142131979695E-3</v>
      </c>
      <c r="AL37" s="277">
        <f t="shared" si="32"/>
        <v>5.076142131979695E-3</v>
      </c>
      <c r="AM37" s="277">
        <f t="shared" si="32"/>
        <v>5.076142131979695E-3</v>
      </c>
      <c r="AN37" s="277">
        <f t="shared" si="32"/>
        <v>5.076142131979695E-3</v>
      </c>
      <c r="AO37" s="277">
        <f t="shared" si="32"/>
        <v>5.076142131979695E-3</v>
      </c>
      <c r="AP37" s="277">
        <f t="shared" si="32"/>
        <v>5.076142131979695E-3</v>
      </c>
      <c r="AQ37" s="277">
        <f t="shared" si="32"/>
        <v>5.076142131979695E-3</v>
      </c>
      <c r="AR37" s="277">
        <f t="shared" si="32"/>
        <v>5.076142131979695E-3</v>
      </c>
      <c r="AS37" s="277">
        <f t="shared" si="27"/>
        <v>5.076142131979695E-3</v>
      </c>
      <c r="AT37" s="277">
        <f t="shared" si="27"/>
        <v>5.076142131979695E-3</v>
      </c>
      <c r="AU37" s="277">
        <f t="shared" si="27"/>
        <v>5.076142131979695E-3</v>
      </c>
      <c r="AV37" s="277">
        <f t="shared" si="27"/>
        <v>5.076142131979695E-3</v>
      </c>
      <c r="AW37" s="277">
        <f t="shared" si="27"/>
        <v>5.076142131979695E-3</v>
      </c>
      <c r="AX37" s="277">
        <f t="shared" si="27"/>
        <v>5.076142131979695E-3</v>
      </c>
      <c r="AY37" s="277">
        <f t="shared" si="27"/>
        <v>5.076142131979695E-3</v>
      </c>
      <c r="AZ37" s="277">
        <f t="shared" si="21"/>
        <v>5.076142131979695E-3</v>
      </c>
      <c r="BA37" s="277">
        <f t="shared" si="21"/>
        <v>5.076142131979695E-3</v>
      </c>
      <c r="BB37" s="277">
        <f t="shared" si="21"/>
        <v>5.076142131979695E-3</v>
      </c>
      <c r="BC37" s="277">
        <f t="shared" si="21"/>
        <v>5.076142131979695E-3</v>
      </c>
      <c r="BD37" s="277">
        <f t="shared" si="21"/>
        <v>5.076142131979695E-3</v>
      </c>
      <c r="BE37" s="277">
        <f t="shared" si="21"/>
        <v>5.076142131979695E-3</v>
      </c>
      <c r="BF37" s="277">
        <f t="shared" si="21"/>
        <v>5.076142131979695E-3</v>
      </c>
      <c r="BG37" s="277">
        <f t="shared" si="21"/>
        <v>5.076142131979695E-3</v>
      </c>
      <c r="BH37" s="277">
        <f t="shared" si="21"/>
        <v>5.076142131979695E-3</v>
      </c>
      <c r="BI37" s="277">
        <f t="shared" si="21"/>
        <v>5.076142131979695E-3</v>
      </c>
      <c r="BJ37" s="277">
        <f t="shared" si="21"/>
        <v>5.076142131979695E-3</v>
      </c>
      <c r="BK37" s="277">
        <f t="shared" si="21"/>
        <v>5.076142131979695E-3</v>
      </c>
      <c r="BL37" s="277">
        <f t="shared" si="21"/>
        <v>5.076142131979695E-3</v>
      </c>
      <c r="BM37" s="277">
        <f t="shared" si="21"/>
        <v>5.076142131979695E-3</v>
      </c>
      <c r="BN37" s="277">
        <f t="shared" si="21"/>
        <v>5.076142131979695E-3</v>
      </c>
      <c r="BO37" s="277">
        <f t="shared" si="21"/>
        <v>5.076142131979695E-3</v>
      </c>
      <c r="BP37" s="277">
        <f t="shared" si="13"/>
        <v>5.076142131979695E-3</v>
      </c>
      <c r="BQ37" s="277">
        <f t="shared" si="33"/>
        <v>5.076142131979695E-3</v>
      </c>
      <c r="BR37" s="277">
        <f t="shared" si="33"/>
        <v>5.076142131979695E-3</v>
      </c>
      <c r="BS37" s="277">
        <f t="shared" si="33"/>
        <v>5.076142131979695E-3</v>
      </c>
      <c r="BT37" s="277">
        <f t="shared" si="33"/>
        <v>5.076142131979695E-3</v>
      </c>
      <c r="BU37" s="277">
        <f t="shared" si="33"/>
        <v>5.076142131979695E-3</v>
      </c>
      <c r="BV37" s="277">
        <f t="shared" si="33"/>
        <v>5.076142131979695E-3</v>
      </c>
      <c r="BW37" s="277">
        <f t="shared" si="33"/>
        <v>5.076142131979695E-3</v>
      </c>
      <c r="BX37" s="277">
        <f t="shared" si="33"/>
        <v>5.076142131979695E-3</v>
      </c>
      <c r="BY37" s="277">
        <f t="shared" si="33"/>
        <v>5.076142131979695E-3</v>
      </c>
      <c r="BZ37" s="277">
        <f t="shared" si="33"/>
        <v>5.076142131979695E-3</v>
      </c>
      <c r="CA37" s="277">
        <f t="shared" si="33"/>
        <v>5.076142131979695E-3</v>
      </c>
      <c r="CB37" s="277">
        <f t="shared" si="33"/>
        <v>5.076142131979695E-3</v>
      </c>
      <c r="CC37" s="277">
        <f t="shared" si="33"/>
        <v>5.076142131979695E-3</v>
      </c>
      <c r="CD37" s="277">
        <f t="shared" si="33"/>
        <v>5.076142131979695E-3</v>
      </c>
      <c r="CE37" s="277">
        <f t="shared" si="33"/>
        <v>5.076142131979695E-3</v>
      </c>
      <c r="CF37" s="277">
        <f t="shared" si="33"/>
        <v>5.076142131979695E-3</v>
      </c>
      <c r="CG37" s="277">
        <f t="shared" si="28"/>
        <v>5.076142131979695E-3</v>
      </c>
      <c r="CH37" s="277">
        <f t="shared" si="28"/>
        <v>5.076142131979695E-3</v>
      </c>
      <c r="CI37" s="277">
        <f t="shared" si="28"/>
        <v>5.076142131979695E-3</v>
      </c>
      <c r="CJ37" s="277">
        <f t="shared" si="28"/>
        <v>5.076142131979695E-3</v>
      </c>
      <c r="CK37" s="277">
        <f t="shared" si="28"/>
        <v>5.076142131979695E-3</v>
      </c>
      <c r="CL37" s="277">
        <f t="shared" si="28"/>
        <v>5.076142131979695E-3</v>
      </c>
      <c r="CM37" s="277">
        <f t="shared" si="28"/>
        <v>5.076142131979695E-3</v>
      </c>
      <c r="CN37" s="277">
        <f t="shared" si="28"/>
        <v>5.076142131979695E-3</v>
      </c>
      <c r="CO37" s="277">
        <f t="shared" si="28"/>
        <v>5.076142131979695E-3</v>
      </c>
      <c r="CP37" s="277">
        <f t="shared" si="28"/>
        <v>5.076142131979695E-3</v>
      </c>
      <c r="CQ37" s="277">
        <f t="shared" si="28"/>
        <v>5.076142131979695E-3</v>
      </c>
      <c r="CR37" s="277">
        <f t="shared" si="28"/>
        <v>5.076142131979695E-3</v>
      </c>
      <c r="CS37" s="277">
        <f t="shared" si="28"/>
        <v>5.076142131979695E-3</v>
      </c>
      <c r="CT37" s="277">
        <f t="shared" si="29"/>
        <v>5.076142131979695E-3</v>
      </c>
      <c r="CU37" s="277">
        <f t="shared" si="29"/>
        <v>5.076142131979695E-3</v>
      </c>
      <c r="CV37" s="277">
        <f t="shared" si="29"/>
        <v>5.076142131979695E-3</v>
      </c>
      <c r="CW37" s="277">
        <f t="shared" si="29"/>
        <v>5.076142131979695E-3</v>
      </c>
      <c r="CX37" s="277">
        <f t="shared" si="29"/>
        <v>5.076142131979695E-3</v>
      </c>
      <c r="CY37" s="277">
        <f t="shared" si="29"/>
        <v>5.076142131979695E-3</v>
      </c>
      <c r="CZ37" s="277">
        <f t="shared" si="29"/>
        <v>5.076142131979695E-3</v>
      </c>
      <c r="DA37" s="277">
        <f t="shared" si="29"/>
        <v>5.076142131979695E-3</v>
      </c>
      <c r="DB37" s="277">
        <f t="shared" si="29"/>
        <v>5.076142131979695E-3</v>
      </c>
      <c r="DC37" s="277">
        <f t="shared" si="29"/>
        <v>5.076142131979695E-3</v>
      </c>
      <c r="DD37" s="277">
        <f t="shared" si="29"/>
        <v>5.076142131979695E-3</v>
      </c>
      <c r="DE37" s="277">
        <f t="shared" si="29"/>
        <v>5.076142131979695E-3</v>
      </c>
      <c r="DF37" s="277">
        <f t="shared" si="29"/>
        <v>5.076142131979695E-3</v>
      </c>
      <c r="DG37" s="277">
        <f t="shared" si="29"/>
        <v>5.076142131979695E-3</v>
      </c>
      <c r="DH37" s="277">
        <f t="shared" si="29"/>
        <v>5.076142131979695E-3</v>
      </c>
      <c r="DI37" s="277">
        <f t="shared" si="29"/>
        <v>5.076142131979695E-3</v>
      </c>
      <c r="DJ37" s="277">
        <f t="shared" si="22"/>
        <v>5.076142131979695E-3</v>
      </c>
      <c r="DK37" s="277">
        <f t="shared" si="15"/>
        <v>5.076142131979695E-3</v>
      </c>
      <c r="DL37" s="277">
        <f t="shared" si="30"/>
        <v>5.076142131979695E-3</v>
      </c>
      <c r="DM37" s="277">
        <f t="shared" si="30"/>
        <v>5.076142131979695E-3</v>
      </c>
      <c r="DN37" s="277">
        <f t="shared" si="30"/>
        <v>5.076142131979695E-3</v>
      </c>
      <c r="DO37" s="277">
        <f t="shared" si="30"/>
        <v>5.076142131979695E-3</v>
      </c>
      <c r="DP37" s="277">
        <f t="shared" si="30"/>
        <v>5.076142131979695E-3</v>
      </c>
      <c r="DQ37" s="277">
        <f t="shared" si="30"/>
        <v>5.076142131979695E-3</v>
      </c>
      <c r="DR37" s="277">
        <f t="shared" si="30"/>
        <v>5.076142131979695E-3</v>
      </c>
      <c r="DS37" s="277">
        <f t="shared" si="30"/>
        <v>5.076142131979695E-3</v>
      </c>
      <c r="DT37" s="277">
        <f t="shared" si="30"/>
        <v>5.076142131979695E-3</v>
      </c>
      <c r="DU37" s="277">
        <f t="shared" si="30"/>
        <v>5.076142131979695E-3</v>
      </c>
      <c r="DV37" s="277">
        <f t="shared" si="30"/>
        <v>5.076142131979695E-3</v>
      </c>
      <c r="DW37" s="277">
        <f t="shared" si="30"/>
        <v>5.076142131979695E-3</v>
      </c>
      <c r="DX37" s="277">
        <f t="shared" si="30"/>
        <v>5.076142131979695E-3</v>
      </c>
      <c r="DY37" s="277">
        <f t="shared" si="30"/>
        <v>5.076142131979695E-3</v>
      </c>
      <c r="DZ37" s="277">
        <f t="shared" si="30"/>
        <v>5.076142131979695E-3</v>
      </c>
      <c r="EA37" s="277">
        <f t="shared" si="30"/>
        <v>5.076142131979695E-3</v>
      </c>
      <c r="EB37" s="277">
        <f t="shared" si="23"/>
        <v>5.076142131979695E-3</v>
      </c>
      <c r="EC37" s="277">
        <f t="shared" si="23"/>
        <v>5.076142131979695E-3</v>
      </c>
      <c r="ED37" s="277">
        <f t="shared" si="23"/>
        <v>5.076142131979695E-3</v>
      </c>
      <c r="EE37" s="277">
        <f t="shared" si="23"/>
        <v>5.076142131979695E-3</v>
      </c>
      <c r="EF37" s="277">
        <f t="shared" si="23"/>
        <v>5.076142131979695E-3</v>
      </c>
      <c r="EG37" s="277">
        <f t="shared" si="23"/>
        <v>5.076142131979695E-3</v>
      </c>
      <c r="EH37" s="277">
        <f t="shared" si="23"/>
        <v>5.076142131979695E-3</v>
      </c>
      <c r="EI37" s="277">
        <f t="shared" si="23"/>
        <v>5.076142131979695E-3</v>
      </c>
      <c r="EJ37" s="277">
        <f t="shared" si="23"/>
        <v>5.076142131979695E-3</v>
      </c>
      <c r="EK37" s="277">
        <f t="shared" si="23"/>
        <v>5.076142131979695E-3</v>
      </c>
      <c r="EL37" s="277">
        <f t="shared" si="23"/>
        <v>5.076142131979695E-3</v>
      </c>
      <c r="EM37" s="277">
        <f t="shared" si="23"/>
        <v>5.076142131979695E-3</v>
      </c>
      <c r="EN37" s="277">
        <f t="shared" si="23"/>
        <v>5.076142131979695E-3</v>
      </c>
      <c r="EO37" s="277">
        <f t="shared" si="23"/>
        <v>5.076142131979695E-3</v>
      </c>
      <c r="EP37" s="277">
        <f t="shared" si="23"/>
        <v>5.076142131979695E-3</v>
      </c>
      <c r="EQ37" s="277">
        <f t="shared" si="24"/>
        <v>5.076142131979695E-3</v>
      </c>
      <c r="ER37" s="277">
        <f t="shared" si="24"/>
        <v>5.076142131979695E-3</v>
      </c>
      <c r="ES37" s="277">
        <f t="shared" si="24"/>
        <v>5.076142131979695E-3</v>
      </c>
      <c r="ET37" s="277">
        <f t="shared" si="24"/>
        <v>5.076142131979695E-3</v>
      </c>
      <c r="EU37" s="277">
        <f t="shared" si="24"/>
        <v>5.076142131979695E-3</v>
      </c>
      <c r="EV37" s="277">
        <f t="shared" si="24"/>
        <v>5.076142131979695E-3</v>
      </c>
      <c r="EW37" s="277">
        <f t="shared" si="24"/>
        <v>5.076142131979695E-3</v>
      </c>
      <c r="EX37" s="277">
        <f t="shared" si="24"/>
        <v>5.076142131979695E-3</v>
      </c>
      <c r="EY37" s="277">
        <f t="shared" si="24"/>
        <v>5.076142131979695E-3</v>
      </c>
      <c r="EZ37" s="277">
        <f t="shared" si="24"/>
        <v>5.076142131979695E-3</v>
      </c>
      <c r="FA37" s="277">
        <f t="shared" si="24"/>
        <v>5.076142131979695E-3</v>
      </c>
      <c r="FB37" s="277">
        <f t="shared" si="24"/>
        <v>5.076142131979695E-3</v>
      </c>
      <c r="FC37" s="277">
        <f t="shared" si="24"/>
        <v>5.076142131979695E-3</v>
      </c>
      <c r="FD37" s="277">
        <f t="shared" si="24"/>
        <v>5.076142131979695E-3</v>
      </c>
      <c r="FE37" s="277">
        <f t="shared" si="24"/>
        <v>5.076142131979695E-3</v>
      </c>
      <c r="FF37" s="277">
        <f t="shared" si="24"/>
        <v>5.076142131979695E-3</v>
      </c>
      <c r="FG37" s="277">
        <f t="shared" si="17"/>
        <v>5.076142131979695E-3</v>
      </c>
      <c r="FH37" s="277">
        <f t="shared" si="31"/>
        <v>5.076142131979695E-3</v>
      </c>
      <c r="FI37" s="277">
        <f t="shared" si="31"/>
        <v>5.076142131979695E-3</v>
      </c>
      <c r="FJ37" s="277">
        <f t="shared" si="31"/>
        <v>5.076142131979695E-3</v>
      </c>
      <c r="FK37" s="277">
        <f t="shared" si="31"/>
        <v>5.076142131979695E-3</v>
      </c>
      <c r="FL37" s="277">
        <f t="shared" si="31"/>
        <v>5.076142131979695E-3</v>
      </c>
      <c r="FM37" s="277">
        <f t="shared" si="31"/>
        <v>5.076142131979695E-3</v>
      </c>
      <c r="FN37" s="277">
        <f t="shared" si="31"/>
        <v>5.076142131979695E-3</v>
      </c>
      <c r="FO37" s="277">
        <f t="shared" si="31"/>
        <v>5.076142131979695E-3</v>
      </c>
      <c r="FP37" s="277">
        <f t="shared" si="31"/>
        <v>5.076142131979695E-3</v>
      </c>
      <c r="FQ37" s="277">
        <f t="shared" si="31"/>
        <v>5.076142131979695E-3</v>
      </c>
      <c r="FR37" s="277">
        <f t="shared" si="31"/>
        <v>5.076142131979695E-3</v>
      </c>
      <c r="FS37" s="277">
        <f t="shared" si="31"/>
        <v>5.076142131979695E-3</v>
      </c>
      <c r="FT37" s="277">
        <f t="shared" si="31"/>
        <v>5.076142131979695E-3</v>
      </c>
      <c r="FU37" s="277">
        <f t="shared" si="31"/>
        <v>5.076142131979695E-3</v>
      </c>
      <c r="FV37" s="277">
        <f t="shared" si="31"/>
        <v>5.076142131979695E-3</v>
      </c>
      <c r="FW37" s="277">
        <f t="shared" si="31"/>
        <v>5.076142131979695E-3</v>
      </c>
      <c r="FX37" s="277">
        <f t="shared" si="25"/>
        <v>5.076142131979695E-3</v>
      </c>
      <c r="FY37" s="277">
        <f t="shared" si="25"/>
        <v>5.076142131979695E-3</v>
      </c>
      <c r="FZ37" s="277">
        <f t="shared" si="25"/>
        <v>5.076142131979695E-3</v>
      </c>
      <c r="GA37" s="277">
        <f t="shared" si="25"/>
        <v>5.076142131979695E-3</v>
      </c>
      <c r="GB37" s="277">
        <f t="shared" si="25"/>
        <v>5.076142131979695E-3</v>
      </c>
      <c r="GC37" s="277">
        <f t="shared" si="25"/>
        <v>5.076142131979695E-3</v>
      </c>
      <c r="GD37" s="277">
        <f t="shared" si="25"/>
        <v>5.076142131979695E-3</v>
      </c>
      <c r="GE37" s="277">
        <f t="shared" si="25"/>
        <v>5.076142131979695E-3</v>
      </c>
      <c r="GF37" s="277">
        <f t="shared" si="25"/>
        <v>5.076142131979695E-3</v>
      </c>
      <c r="GG37" s="277">
        <f t="shared" si="25"/>
        <v>5.076142131979695E-3</v>
      </c>
      <c r="GH37" s="277">
        <f t="shared" si="25"/>
        <v>5.076142131979695E-3</v>
      </c>
      <c r="GI37" s="277">
        <f t="shared" si="25"/>
        <v>5.076142131979695E-3</v>
      </c>
      <c r="GJ37" s="277">
        <f t="shared" si="25"/>
        <v>5.076142131979695E-3</v>
      </c>
      <c r="GK37" s="277">
        <f t="shared" si="25"/>
        <v>5.076142131979695E-3</v>
      </c>
      <c r="GL37" s="277">
        <f t="shared" si="25"/>
        <v>5.076142131979695E-3</v>
      </c>
      <c r="GM37" s="277">
        <f t="shared" si="19"/>
        <v>5.076142131979695E-3</v>
      </c>
      <c r="GN37" s="277">
        <f t="shared" si="10"/>
        <v>5.076142131979695E-3</v>
      </c>
      <c r="GO37" s="277">
        <f t="shared" si="10"/>
        <v>5.076142131979695E-3</v>
      </c>
      <c r="GP37" s="277">
        <f t="shared" si="10"/>
        <v>5.076142131979695E-3</v>
      </c>
      <c r="GQ37" s="277">
        <f t="shared" si="10"/>
        <v>5.076142131979695E-3</v>
      </c>
      <c r="GR37" s="277">
        <f t="shared" si="10"/>
        <v>5.076142131979695E-3</v>
      </c>
      <c r="GS37" s="277">
        <f t="shared" si="10"/>
        <v>5.076142131979695E-3</v>
      </c>
    </row>
    <row r="38" spans="1:201" x14ac:dyDescent="0.35">
      <c r="A38" s="33" t="str">
        <f>'[2]Input LH Schedule'!A38&amp;" "&amp;'[2]Input LH Schedule'!E38</f>
        <v xml:space="preserve"> </v>
      </c>
      <c r="B38" s="33" t="str">
        <f>'[2]Input LH Schedule'!Z38&amp;" "&amp;'[2]Input LH Schedule'!AD38</f>
        <v xml:space="preserve"> </v>
      </c>
      <c r="C38" s="33" t="str">
        <f t="array" ref="C38">IFERROR(INDEX($B$4:$B$226, MATCH(0,INDEX(COUNTIF($C$3:C37, $B$4:$B$226)+(COUNTIF($B$4:$B$226, $B$4:$B$226)&lt;&gt;1),0,0), 0)), "")</f>
        <v/>
      </c>
      <c r="D38" s="276" t="s">
        <v>342</v>
      </c>
      <c r="E38" s="277">
        <f t="shared" si="26"/>
        <v>5.076142131979695E-3</v>
      </c>
      <c r="F38" s="277">
        <f t="shared" si="26"/>
        <v>5.076142131979695E-3</v>
      </c>
      <c r="G38" s="277">
        <f t="shared" si="26"/>
        <v>5.076142131979695E-3</v>
      </c>
      <c r="H38" s="277">
        <f t="shared" si="26"/>
        <v>5.076142131979695E-3</v>
      </c>
      <c r="I38" s="277">
        <f t="shared" si="26"/>
        <v>5.076142131979695E-3</v>
      </c>
      <c r="J38" s="277">
        <f t="shared" si="26"/>
        <v>5.076142131979695E-3</v>
      </c>
      <c r="K38" s="277">
        <f t="shared" si="26"/>
        <v>5.076142131979695E-3</v>
      </c>
      <c r="L38" s="277">
        <f t="shared" si="26"/>
        <v>5.076142131979695E-3</v>
      </c>
      <c r="M38" s="277">
        <f t="shared" si="26"/>
        <v>5.076142131979695E-3</v>
      </c>
      <c r="N38" s="277">
        <f t="shared" si="26"/>
        <v>5.076142131979695E-3</v>
      </c>
      <c r="O38" s="277">
        <f t="shared" si="26"/>
        <v>5.076142131979695E-3</v>
      </c>
      <c r="P38" s="277">
        <f t="shared" si="26"/>
        <v>5.076142131979695E-3</v>
      </c>
      <c r="Q38" s="277">
        <f t="shared" si="26"/>
        <v>5.076142131979695E-3</v>
      </c>
      <c r="R38" s="277">
        <f t="shared" si="26"/>
        <v>5.076142131979695E-3</v>
      </c>
      <c r="S38" s="277">
        <f t="shared" si="26"/>
        <v>5.076142131979695E-3</v>
      </c>
      <c r="T38" s="277">
        <f t="shared" si="26"/>
        <v>5.076142131979695E-3</v>
      </c>
      <c r="U38" s="277">
        <f t="shared" si="20"/>
        <v>5.076142131979695E-3</v>
      </c>
      <c r="V38" s="277">
        <f t="shared" si="20"/>
        <v>5.076142131979695E-3</v>
      </c>
      <c r="W38" s="277">
        <f t="shared" si="20"/>
        <v>5.076142131979695E-3</v>
      </c>
      <c r="X38" s="277">
        <f t="shared" si="20"/>
        <v>5.076142131979695E-3</v>
      </c>
      <c r="Y38" s="277">
        <f t="shared" si="20"/>
        <v>5.076142131979695E-3</v>
      </c>
      <c r="Z38" s="277">
        <f t="shared" si="20"/>
        <v>5.076142131979695E-3</v>
      </c>
      <c r="AA38" s="277">
        <f t="shared" si="20"/>
        <v>5.076142131979695E-3</v>
      </c>
      <c r="AB38" s="277">
        <f t="shared" si="20"/>
        <v>5.076142131979695E-3</v>
      </c>
      <c r="AC38" s="277">
        <f t="shared" si="32"/>
        <v>5.076142131979695E-3</v>
      </c>
      <c r="AD38" s="277">
        <f t="shared" si="32"/>
        <v>5.076142131979695E-3</v>
      </c>
      <c r="AE38" s="277">
        <f t="shared" si="32"/>
        <v>5.076142131979695E-3</v>
      </c>
      <c r="AF38" s="277">
        <f t="shared" si="32"/>
        <v>5.076142131979695E-3</v>
      </c>
      <c r="AG38" s="277">
        <f t="shared" si="32"/>
        <v>5.076142131979695E-3</v>
      </c>
      <c r="AH38" s="277">
        <f t="shared" si="32"/>
        <v>5.076142131979695E-3</v>
      </c>
      <c r="AI38" s="277">
        <f t="shared" si="32"/>
        <v>5.076142131979695E-3</v>
      </c>
      <c r="AJ38" s="277">
        <f t="shared" si="32"/>
        <v>5.076142131979695E-3</v>
      </c>
      <c r="AK38" s="277">
        <f t="shared" si="32"/>
        <v>5.076142131979695E-3</v>
      </c>
      <c r="AL38" s="277">
        <f t="shared" si="32"/>
        <v>5.076142131979695E-3</v>
      </c>
      <c r="AM38" s="277">
        <f t="shared" si="32"/>
        <v>5.076142131979695E-3</v>
      </c>
      <c r="AN38" s="277">
        <f t="shared" si="32"/>
        <v>5.076142131979695E-3</v>
      </c>
      <c r="AO38" s="277">
        <f t="shared" si="32"/>
        <v>5.076142131979695E-3</v>
      </c>
      <c r="AP38" s="277">
        <f t="shared" si="32"/>
        <v>5.076142131979695E-3</v>
      </c>
      <c r="AQ38" s="277">
        <f t="shared" si="32"/>
        <v>5.076142131979695E-3</v>
      </c>
      <c r="AR38" s="277">
        <f t="shared" si="32"/>
        <v>5.076142131979695E-3</v>
      </c>
      <c r="AS38" s="277">
        <f t="shared" si="27"/>
        <v>5.076142131979695E-3</v>
      </c>
      <c r="AT38" s="277">
        <f t="shared" si="27"/>
        <v>5.076142131979695E-3</v>
      </c>
      <c r="AU38" s="277">
        <f t="shared" si="27"/>
        <v>5.076142131979695E-3</v>
      </c>
      <c r="AV38" s="277">
        <f t="shared" si="27"/>
        <v>5.076142131979695E-3</v>
      </c>
      <c r="AW38" s="277">
        <f t="shared" si="27"/>
        <v>5.076142131979695E-3</v>
      </c>
      <c r="AX38" s="277">
        <f t="shared" si="27"/>
        <v>5.076142131979695E-3</v>
      </c>
      <c r="AY38" s="277">
        <f t="shared" si="27"/>
        <v>5.076142131979695E-3</v>
      </c>
      <c r="AZ38" s="277">
        <f t="shared" si="21"/>
        <v>5.076142131979695E-3</v>
      </c>
      <c r="BA38" s="277">
        <f t="shared" si="21"/>
        <v>5.076142131979695E-3</v>
      </c>
      <c r="BB38" s="277">
        <f t="shared" si="21"/>
        <v>5.076142131979695E-3</v>
      </c>
      <c r="BC38" s="277">
        <f t="shared" si="21"/>
        <v>5.076142131979695E-3</v>
      </c>
      <c r="BD38" s="277">
        <f t="shared" si="21"/>
        <v>5.076142131979695E-3</v>
      </c>
      <c r="BE38" s="277">
        <f t="shared" si="21"/>
        <v>5.076142131979695E-3</v>
      </c>
      <c r="BF38" s="277">
        <f t="shared" si="21"/>
        <v>5.076142131979695E-3</v>
      </c>
      <c r="BG38" s="277">
        <f t="shared" si="21"/>
        <v>5.076142131979695E-3</v>
      </c>
      <c r="BH38" s="277">
        <f t="shared" si="21"/>
        <v>5.076142131979695E-3</v>
      </c>
      <c r="BI38" s="277">
        <f t="shared" si="21"/>
        <v>5.076142131979695E-3</v>
      </c>
      <c r="BJ38" s="277">
        <f t="shared" si="21"/>
        <v>5.076142131979695E-3</v>
      </c>
      <c r="BK38" s="277">
        <f t="shared" si="21"/>
        <v>5.076142131979695E-3</v>
      </c>
      <c r="BL38" s="277">
        <f t="shared" si="21"/>
        <v>5.076142131979695E-3</v>
      </c>
      <c r="BM38" s="277">
        <f t="shared" si="21"/>
        <v>5.076142131979695E-3</v>
      </c>
      <c r="BN38" s="277">
        <f t="shared" si="21"/>
        <v>5.076142131979695E-3</v>
      </c>
      <c r="BO38" s="277">
        <f t="shared" si="21"/>
        <v>5.076142131979695E-3</v>
      </c>
      <c r="BP38" s="277">
        <f t="shared" si="13"/>
        <v>5.076142131979695E-3</v>
      </c>
      <c r="BQ38" s="277">
        <f t="shared" si="33"/>
        <v>5.076142131979695E-3</v>
      </c>
      <c r="BR38" s="277">
        <f t="shared" si="33"/>
        <v>5.076142131979695E-3</v>
      </c>
      <c r="BS38" s="277">
        <f t="shared" si="33"/>
        <v>5.076142131979695E-3</v>
      </c>
      <c r="BT38" s="277">
        <f t="shared" si="33"/>
        <v>5.076142131979695E-3</v>
      </c>
      <c r="BU38" s="277">
        <f t="shared" si="33"/>
        <v>5.076142131979695E-3</v>
      </c>
      <c r="BV38" s="277">
        <f t="shared" si="33"/>
        <v>5.076142131979695E-3</v>
      </c>
      <c r="BW38" s="277">
        <f t="shared" si="33"/>
        <v>5.076142131979695E-3</v>
      </c>
      <c r="BX38" s="277">
        <f t="shared" si="33"/>
        <v>5.076142131979695E-3</v>
      </c>
      <c r="BY38" s="277">
        <f t="shared" si="33"/>
        <v>5.076142131979695E-3</v>
      </c>
      <c r="BZ38" s="277">
        <f t="shared" si="33"/>
        <v>5.076142131979695E-3</v>
      </c>
      <c r="CA38" s="277">
        <f t="shared" si="33"/>
        <v>5.076142131979695E-3</v>
      </c>
      <c r="CB38" s="277">
        <f t="shared" si="33"/>
        <v>5.076142131979695E-3</v>
      </c>
      <c r="CC38" s="277">
        <f t="shared" si="33"/>
        <v>5.076142131979695E-3</v>
      </c>
      <c r="CD38" s="277">
        <f t="shared" si="33"/>
        <v>5.076142131979695E-3</v>
      </c>
      <c r="CE38" s="277">
        <f t="shared" si="33"/>
        <v>5.076142131979695E-3</v>
      </c>
      <c r="CF38" s="277">
        <f t="shared" si="33"/>
        <v>5.076142131979695E-3</v>
      </c>
      <c r="CG38" s="277">
        <f t="shared" si="28"/>
        <v>5.076142131979695E-3</v>
      </c>
      <c r="CH38" s="277">
        <f t="shared" si="28"/>
        <v>5.076142131979695E-3</v>
      </c>
      <c r="CI38" s="277">
        <f t="shared" si="28"/>
        <v>5.076142131979695E-3</v>
      </c>
      <c r="CJ38" s="277">
        <f t="shared" si="28"/>
        <v>5.076142131979695E-3</v>
      </c>
      <c r="CK38" s="277">
        <f t="shared" si="28"/>
        <v>5.076142131979695E-3</v>
      </c>
      <c r="CL38" s="277">
        <f t="shared" si="28"/>
        <v>5.076142131979695E-3</v>
      </c>
      <c r="CM38" s="277">
        <f t="shared" si="28"/>
        <v>5.076142131979695E-3</v>
      </c>
      <c r="CN38" s="277">
        <f t="shared" si="28"/>
        <v>5.076142131979695E-3</v>
      </c>
      <c r="CO38" s="277">
        <f t="shared" si="28"/>
        <v>5.076142131979695E-3</v>
      </c>
      <c r="CP38" s="277">
        <f t="shared" si="28"/>
        <v>5.076142131979695E-3</v>
      </c>
      <c r="CQ38" s="277">
        <f t="shared" si="28"/>
        <v>5.076142131979695E-3</v>
      </c>
      <c r="CR38" s="277">
        <f t="shared" si="28"/>
        <v>5.076142131979695E-3</v>
      </c>
      <c r="CS38" s="277">
        <f t="shared" si="28"/>
        <v>5.076142131979695E-3</v>
      </c>
      <c r="CT38" s="277">
        <f t="shared" si="29"/>
        <v>5.076142131979695E-3</v>
      </c>
      <c r="CU38" s="277">
        <f t="shared" si="29"/>
        <v>5.076142131979695E-3</v>
      </c>
      <c r="CV38" s="277">
        <f t="shared" si="29"/>
        <v>5.076142131979695E-3</v>
      </c>
      <c r="CW38" s="277">
        <f t="shared" si="29"/>
        <v>5.076142131979695E-3</v>
      </c>
      <c r="CX38" s="277">
        <f t="shared" si="29"/>
        <v>5.076142131979695E-3</v>
      </c>
      <c r="CY38" s="277">
        <f t="shared" si="29"/>
        <v>5.076142131979695E-3</v>
      </c>
      <c r="CZ38" s="277">
        <f t="shared" si="29"/>
        <v>5.076142131979695E-3</v>
      </c>
      <c r="DA38" s="277">
        <f t="shared" si="29"/>
        <v>5.076142131979695E-3</v>
      </c>
      <c r="DB38" s="277">
        <f t="shared" si="29"/>
        <v>5.076142131979695E-3</v>
      </c>
      <c r="DC38" s="277">
        <f t="shared" si="29"/>
        <v>5.076142131979695E-3</v>
      </c>
      <c r="DD38" s="277">
        <f t="shared" si="29"/>
        <v>5.076142131979695E-3</v>
      </c>
      <c r="DE38" s="277">
        <f t="shared" si="29"/>
        <v>5.076142131979695E-3</v>
      </c>
      <c r="DF38" s="277">
        <f t="shared" si="29"/>
        <v>5.076142131979695E-3</v>
      </c>
      <c r="DG38" s="277">
        <f t="shared" si="29"/>
        <v>5.076142131979695E-3</v>
      </c>
      <c r="DH38" s="277">
        <f t="shared" si="29"/>
        <v>5.076142131979695E-3</v>
      </c>
      <c r="DI38" s="277">
        <f t="shared" si="29"/>
        <v>5.076142131979695E-3</v>
      </c>
      <c r="DJ38" s="277">
        <f t="shared" si="22"/>
        <v>5.076142131979695E-3</v>
      </c>
      <c r="DK38" s="277">
        <f t="shared" si="15"/>
        <v>5.076142131979695E-3</v>
      </c>
      <c r="DL38" s="277">
        <f t="shared" si="30"/>
        <v>5.076142131979695E-3</v>
      </c>
      <c r="DM38" s="277">
        <f t="shared" si="30"/>
        <v>5.076142131979695E-3</v>
      </c>
      <c r="DN38" s="277">
        <f t="shared" si="30"/>
        <v>5.076142131979695E-3</v>
      </c>
      <c r="DO38" s="277">
        <f t="shared" si="30"/>
        <v>5.076142131979695E-3</v>
      </c>
      <c r="DP38" s="277">
        <f t="shared" si="30"/>
        <v>5.076142131979695E-3</v>
      </c>
      <c r="DQ38" s="277">
        <f t="shared" si="30"/>
        <v>5.076142131979695E-3</v>
      </c>
      <c r="DR38" s="277">
        <f t="shared" si="30"/>
        <v>5.076142131979695E-3</v>
      </c>
      <c r="DS38" s="277">
        <f t="shared" si="30"/>
        <v>5.076142131979695E-3</v>
      </c>
      <c r="DT38" s="277">
        <f t="shared" si="30"/>
        <v>5.076142131979695E-3</v>
      </c>
      <c r="DU38" s="277">
        <f t="shared" si="30"/>
        <v>5.076142131979695E-3</v>
      </c>
      <c r="DV38" s="277">
        <f t="shared" si="30"/>
        <v>5.076142131979695E-3</v>
      </c>
      <c r="DW38" s="277">
        <f t="shared" si="30"/>
        <v>5.076142131979695E-3</v>
      </c>
      <c r="DX38" s="277">
        <f t="shared" si="30"/>
        <v>5.076142131979695E-3</v>
      </c>
      <c r="DY38" s="277">
        <f t="shared" si="30"/>
        <v>5.076142131979695E-3</v>
      </c>
      <c r="DZ38" s="277">
        <f t="shared" si="30"/>
        <v>5.076142131979695E-3</v>
      </c>
      <c r="EA38" s="277">
        <f t="shared" si="30"/>
        <v>5.076142131979695E-3</v>
      </c>
      <c r="EB38" s="277">
        <f t="shared" si="23"/>
        <v>5.076142131979695E-3</v>
      </c>
      <c r="EC38" s="277">
        <f t="shared" si="23"/>
        <v>5.076142131979695E-3</v>
      </c>
      <c r="ED38" s="277">
        <f t="shared" si="23"/>
        <v>5.076142131979695E-3</v>
      </c>
      <c r="EE38" s="277">
        <f t="shared" si="23"/>
        <v>5.076142131979695E-3</v>
      </c>
      <c r="EF38" s="277">
        <f t="shared" si="23"/>
        <v>5.076142131979695E-3</v>
      </c>
      <c r="EG38" s="277">
        <f t="shared" si="23"/>
        <v>5.076142131979695E-3</v>
      </c>
      <c r="EH38" s="277">
        <f t="shared" si="23"/>
        <v>5.076142131979695E-3</v>
      </c>
      <c r="EI38" s="277">
        <f t="shared" si="23"/>
        <v>5.076142131979695E-3</v>
      </c>
      <c r="EJ38" s="277">
        <f t="shared" si="23"/>
        <v>5.076142131979695E-3</v>
      </c>
      <c r="EK38" s="277">
        <f t="shared" si="23"/>
        <v>5.076142131979695E-3</v>
      </c>
      <c r="EL38" s="277">
        <f t="shared" si="23"/>
        <v>5.076142131979695E-3</v>
      </c>
      <c r="EM38" s="277">
        <f t="shared" si="23"/>
        <v>5.076142131979695E-3</v>
      </c>
      <c r="EN38" s="277">
        <f t="shared" si="23"/>
        <v>5.076142131979695E-3</v>
      </c>
      <c r="EO38" s="277">
        <f t="shared" si="23"/>
        <v>5.076142131979695E-3</v>
      </c>
      <c r="EP38" s="277">
        <f t="shared" si="23"/>
        <v>5.076142131979695E-3</v>
      </c>
      <c r="EQ38" s="277">
        <f t="shared" si="24"/>
        <v>5.076142131979695E-3</v>
      </c>
      <c r="ER38" s="277">
        <f t="shared" si="24"/>
        <v>5.076142131979695E-3</v>
      </c>
      <c r="ES38" s="277">
        <f t="shared" si="24"/>
        <v>5.076142131979695E-3</v>
      </c>
      <c r="ET38" s="277">
        <f t="shared" si="24"/>
        <v>5.076142131979695E-3</v>
      </c>
      <c r="EU38" s="277">
        <f t="shared" si="24"/>
        <v>5.076142131979695E-3</v>
      </c>
      <c r="EV38" s="277">
        <f t="shared" si="24"/>
        <v>5.076142131979695E-3</v>
      </c>
      <c r="EW38" s="277">
        <f t="shared" si="24"/>
        <v>5.076142131979695E-3</v>
      </c>
      <c r="EX38" s="277">
        <f t="shared" si="24"/>
        <v>5.076142131979695E-3</v>
      </c>
      <c r="EY38" s="277">
        <f t="shared" si="24"/>
        <v>5.076142131979695E-3</v>
      </c>
      <c r="EZ38" s="277">
        <f t="shared" si="24"/>
        <v>5.076142131979695E-3</v>
      </c>
      <c r="FA38" s="277">
        <f t="shared" si="24"/>
        <v>5.076142131979695E-3</v>
      </c>
      <c r="FB38" s="277">
        <f t="shared" si="24"/>
        <v>5.076142131979695E-3</v>
      </c>
      <c r="FC38" s="277">
        <f t="shared" si="24"/>
        <v>5.076142131979695E-3</v>
      </c>
      <c r="FD38" s="277">
        <f t="shared" si="24"/>
        <v>5.076142131979695E-3</v>
      </c>
      <c r="FE38" s="277">
        <f t="shared" si="24"/>
        <v>5.076142131979695E-3</v>
      </c>
      <c r="FF38" s="277">
        <f t="shared" si="24"/>
        <v>5.076142131979695E-3</v>
      </c>
      <c r="FG38" s="277">
        <f t="shared" si="17"/>
        <v>5.076142131979695E-3</v>
      </c>
      <c r="FH38" s="277">
        <f t="shared" si="31"/>
        <v>5.076142131979695E-3</v>
      </c>
      <c r="FI38" s="277">
        <f t="shared" si="31"/>
        <v>5.076142131979695E-3</v>
      </c>
      <c r="FJ38" s="277">
        <f t="shared" si="31"/>
        <v>5.076142131979695E-3</v>
      </c>
      <c r="FK38" s="277">
        <f t="shared" si="31"/>
        <v>5.076142131979695E-3</v>
      </c>
      <c r="FL38" s="277">
        <f t="shared" si="31"/>
        <v>5.076142131979695E-3</v>
      </c>
      <c r="FM38" s="277">
        <f t="shared" si="31"/>
        <v>5.076142131979695E-3</v>
      </c>
      <c r="FN38" s="277">
        <f t="shared" si="31"/>
        <v>5.076142131979695E-3</v>
      </c>
      <c r="FO38" s="277">
        <f t="shared" si="31"/>
        <v>5.076142131979695E-3</v>
      </c>
      <c r="FP38" s="277">
        <f t="shared" si="31"/>
        <v>5.076142131979695E-3</v>
      </c>
      <c r="FQ38" s="277">
        <f t="shared" si="31"/>
        <v>5.076142131979695E-3</v>
      </c>
      <c r="FR38" s="277">
        <f t="shared" si="31"/>
        <v>5.076142131979695E-3</v>
      </c>
      <c r="FS38" s="277">
        <f t="shared" si="31"/>
        <v>5.076142131979695E-3</v>
      </c>
      <c r="FT38" s="277">
        <f t="shared" si="31"/>
        <v>5.076142131979695E-3</v>
      </c>
      <c r="FU38" s="277">
        <f t="shared" si="31"/>
        <v>5.076142131979695E-3</v>
      </c>
      <c r="FV38" s="277">
        <f t="shared" si="31"/>
        <v>5.076142131979695E-3</v>
      </c>
      <c r="FW38" s="277">
        <f t="shared" si="31"/>
        <v>5.076142131979695E-3</v>
      </c>
      <c r="FX38" s="277">
        <f t="shared" si="25"/>
        <v>5.076142131979695E-3</v>
      </c>
      <c r="FY38" s="277">
        <f t="shared" si="25"/>
        <v>5.076142131979695E-3</v>
      </c>
      <c r="FZ38" s="277">
        <f t="shared" si="25"/>
        <v>5.076142131979695E-3</v>
      </c>
      <c r="GA38" s="277">
        <f t="shared" si="25"/>
        <v>5.076142131979695E-3</v>
      </c>
      <c r="GB38" s="277">
        <f t="shared" si="25"/>
        <v>5.076142131979695E-3</v>
      </c>
      <c r="GC38" s="277">
        <f t="shared" si="25"/>
        <v>5.076142131979695E-3</v>
      </c>
      <c r="GD38" s="277">
        <f t="shared" si="25"/>
        <v>5.076142131979695E-3</v>
      </c>
      <c r="GE38" s="277">
        <f t="shared" si="25"/>
        <v>5.076142131979695E-3</v>
      </c>
      <c r="GF38" s="277">
        <f t="shared" si="25"/>
        <v>5.076142131979695E-3</v>
      </c>
      <c r="GG38" s="277">
        <f t="shared" si="25"/>
        <v>5.076142131979695E-3</v>
      </c>
      <c r="GH38" s="277">
        <f t="shared" si="25"/>
        <v>5.076142131979695E-3</v>
      </c>
      <c r="GI38" s="277">
        <f t="shared" si="25"/>
        <v>5.076142131979695E-3</v>
      </c>
      <c r="GJ38" s="277">
        <f t="shared" si="25"/>
        <v>5.076142131979695E-3</v>
      </c>
      <c r="GK38" s="277">
        <f t="shared" si="25"/>
        <v>5.076142131979695E-3</v>
      </c>
      <c r="GL38" s="277">
        <f t="shared" si="25"/>
        <v>5.076142131979695E-3</v>
      </c>
      <c r="GM38" s="277">
        <f t="shared" si="19"/>
        <v>5.076142131979695E-3</v>
      </c>
      <c r="GN38" s="277">
        <f t="shared" si="10"/>
        <v>5.076142131979695E-3</v>
      </c>
      <c r="GO38" s="277">
        <f t="shared" si="10"/>
        <v>5.076142131979695E-3</v>
      </c>
      <c r="GP38" s="277">
        <f t="shared" si="10"/>
        <v>5.076142131979695E-3</v>
      </c>
      <c r="GQ38" s="277">
        <f t="shared" si="10"/>
        <v>5.076142131979695E-3</v>
      </c>
      <c r="GR38" s="277">
        <f t="shared" si="10"/>
        <v>5.076142131979695E-3</v>
      </c>
      <c r="GS38" s="277">
        <f t="shared" si="10"/>
        <v>5.076142131979695E-3</v>
      </c>
    </row>
    <row r="39" spans="1:201" x14ac:dyDescent="0.35">
      <c r="A39" s="33" t="str">
        <f>'[2]Input LH Schedule'!A39&amp;" "&amp;'[2]Input LH Schedule'!E39</f>
        <v xml:space="preserve"> </v>
      </c>
      <c r="B39" s="33" t="str">
        <f>'[2]Input LH Schedule'!Z39&amp;" "&amp;'[2]Input LH Schedule'!AD39</f>
        <v xml:space="preserve"> </v>
      </c>
      <c r="C39" s="33" t="str">
        <f t="array" ref="C39">IFERROR(INDEX($B$4:$B$226, MATCH(0,INDEX(COUNTIF($C$3:C38, $B$4:$B$226)+(COUNTIF($B$4:$B$226, $B$4:$B$226)&lt;&gt;1),0,0), 0)), "")</f>
        <v/>
      </c>
      <c r="D39" s="276" t="s">
        <v>60</v>
      </c>
      <c r="E39" s="277">
        <f t="shared" si="26"/>
        <v>5.076142131979695E-3</v>
      </c>
      <c r="F39" s="277">
        <f t="shared" si="26"/>
        <v>5.076142131979695E-3</v>
      </c>
      <c r="G39" s="277">
        <f t="shared" si="26"/>
        <v>5.076142131979695E-3</v>
      </c>
      <c r="H39" s="277">
        <f t="shared" si="26"/>
        <v>5.076142131979695E-3</v>
      </c>
      <c r="I39" s="277">
        <f t="shared" si="26"/>
        <v>5.076142131979695E-3</v>
      </c>
      <c r="J39" s="277">
        <f t="shared" si="26"/>
        <v>5.076142131979695E-3</v>
      </c>
      <c r="K39" s="277">
        <f t="shared" si="26"/>
        <v>5.076142131979695E-3</v>
      </c>
      <c r="L39" s="277">
        <f t="shared" si="26"/>
        <v>5.076142131979695E-3</v>
      </c>
      <c r="M39" s="277">
        <f t="shared" si="26"/>
        <v>5.076142131979695E-3</v>
      </c>
      <c r="N39" s="277">
        <f t="shared" si="26"/>
        <v>5.076142131979695E-3</v>
      </c>
      <c r="O39" s="277">
        <f t="shared" si="26"/>
        <v>5.076142131979695E-3</v>
      </c>
      <c r="P39" s="277">
        <f t="shared" si="26"/>
        <v>5.076142131979695E-3</v>
      </c>
      <c r="Q39" s="277">
        <f t="shared" si="26"/>
        <v>5.076142131979695E-3</v>
      </c>
      <c r="R39" s="277">
        <f t="shared" si="26"/>
        <v>5.076142131979695E-3</v>
      </c>
      <c r="S39" s="277">
        <f t="shared" si="26"/>
        <v>5.076142131979695E-3</v>
      </c>
      <c r="T39" s="277">
        <f t="shared" si="26"/>
        <v>5.076142131979695E-3</v>
      </c>
      <c r="U39" s="277">
        <f t="shared" si="20"/>
        <v>5.076142131979695E-3</v>
      </c>
      <c r="V39" s="277">
        <f t="shared" si="20"/>
        <v>5.076142131979695E-3</v>
      </c>
      <c r="W39" s="277">
        <f t="shared" si="20"/>
        <v>5.076142131979695E-3</v>
      </c>
      <c r="X39" s="277">
        <f t="shared" si="20"/>
        <v>5.076142131979695E-3</v>
      </c>
      <c r="Y39" s="277">
        <f t="shared" si="20"/>
        <v>5.076142131979695E-3</v>
      </c>
      <c r="Z39" s="277">
        <f t="shared" si="20"/>
        <v>5.076142131979695E-3</v>
      </c>
      <c r="AA39" s="277">
        <f t="shared" si="20"/>
        <v>5.076142131979695E-3</v>
      </c>
      <c r="AB39" s="277">
        <f t="shared" si="20"/>
        <v>5.076142131979695E-3</v>
      </c>
      <c r="AC39" s="277">
        <f t="shared" si="32"/>
        <v>5.076142131979695E-3</v>
      </c>
      <c r="AD39" s="277">
        <f t="shared" si="32"/>
        <v>5.076142131979695E-3</v>
      </c>
      <c r="AE39" s="277">
        <f t="shared" si="32"/>
        <v>5.076142131979695E-3</v>
      </c>
      <c r="AF39" s="277">
        <f t="shared" si="32"/>
        <v>5.076142131979695E-3</v>
      </c>
      <c r="AG39" s="277">
        <f t="shared" si="32"/>
        <v>5.076142131979695E-3</v>
      </c>
      <c r="AH39" s="277">
        <f t="shared" si="32"/>
        <v>5.076142131979695E-3</v>
      </c>
      <c r="AI39" s="277">
        <f t="shared" si="32"/>
        <v>5.076142131979695E-3</v>
      </c>
      <c r="AJ39" s="277">
        <f t="shared" si="32"/>
        <v>5.076142131979695E-3</v>
      </c>
      <c r="AK39" s="277">
        <f t="shared" si="32"/>
        <v>5.076142131979695E-3</v>
      </c>
      <c r="AL39" s="277">
        <f t="shared" si="32"/>
        <v>5.076142131979695E-3</v>
      </c>
      <c r="AM39" s="277">
        <f t="shared" si="32"/>
        <v>5.076142131979695E-3</v>
      </c>
      <c r="AN39" s="277">
        <f t="shared" si="32"/>
        <v>5.076142131979695E-3</v>
      </c>
      <c r="AO39" s="277">
        <f t="shared" si="32"/>
        <v>5.076142131979695E-3</v>
      </c>
      <c r="AP39" s="277">
        <f t="shared" si="32"/>
        <v>5.076142131979695E-3</v>
      </c>
      <c r="AQ39" s="277">
        <f t="shared" si="32"/>
        <v>5.076142131979695E-3</v>
      </c>
      <c r="AR39" s="277">
        <f t="shared" si="32"/>
        <v>5.076142131979695E-3</v>
      </c>
      <c r="AS39" s="277">
        <f t="shared" si="27"/>
        <v>5.076142131979695E-3</v>
      </c>
      <c r="AT39" s="277">
        <f t="shared" si="27"/>
        <v>5.076142131979695E-3</v>
      </c>
      <c r="AU39" s="277">
        <f t="shared" si="27"/>
        <v>5.076142131979695E-3</v>
      </c>
      <c r="AV39" s="277">
        <f t="shared" si="27"/>
        <v>5.076142131979695E-3</v>
      </c>
      <c r="AW39" s="277">
        <f t="shared" si="27"/>
        <v>5.076142131979695E-3</v>
      </c>
      <c r="AX39" s="277">
        <f t="shared" si="27"/>
        <v>5.076142131979695E-3</v>
      </c>
      <c r="AY39" s="277">
        <f t="shared" si="27"/>
        <v>5.076142131979695E-3</v>
      </c>
      <c r="AZ39" s="277">
        <f t="shared" si="21"/>
        <v>5.076142131979695E-3</v>
      </c>
      <c r="BA39" s="277">
        <f t="shared" si="21"/>
        <v>5.076142131979695E-3</v>
      </c>
      <c r="BB39" s="277">
        <f t="shared" si="21"/>
        <v>5.076142131979695E-3</v>
      </c>
      <c r="BC39" s="277">
        <f t="shared" si="21"/>
        <v>5.076142131979695E-3</v>
      </c>
      <c r="BD39" s="277">
        <f t="shared" si="21"/>
        <v>5.076142131979695E-3</v>
      </c>
      <c r="BE39" s="277">
        <f t="shared" si="21"/>
        <v>5.076142131979695E-3</v>
      </c>
      <c r="BF39" s="277">
        <f t="shared" si="21"/>
        <v>5.076142131979695E-3</v>
      </c>
      <c r="BG39" s="277">
        <f t="shared" si="21"/>
        <v>5.076142131979695E-3</v>
      </c>
      <c r="BH39" s="277">
        <f t="shared" si="21"/>
        <v>5.076142131979695E-3</v>
      </c>
      <c r="BI39" s="277">
        <f t="shared" si="21"/>
        <v>5.076142131979695E-3</v>
      </c>
      <c r="BJ39" s="277">
        <f t="shared" si="21"/>
        <v>5.076142131979695E-3</v>
      </c>
      <c r="BK39" s="277">
        <f t="shared" si="21"/>
        <v>5.076142131979695E-3</v>
      </c>
      <c r="BL39" s="277">
        <f t="shared" si="21"/>
        <v>5.076142131979695E-3</v>
      </c>
      <c r="BM39" s="277">
        <f t="shared" si="21"/>
        <v>5.076142131979695E-3</v>
      </c>
      <c r="BN39" s="277">
        <f t="shared" si="21"/>
        <v>5.076142131979695E-3</v>
      </c>
      <c r="BO39" s="277">
        <f t="shared" si="21"/>
        <v>5.076142131979695E-3</v>
      </c>
      <c r="BP39" s="277">
        <f t="shared" si="13"/>
        <v>5.076142131979695E-3</v>
      </c>
      <c r="BQ39" s="277">
        <f t="shared" si="33"/>
        <v>5.076142131979695E-3</v>
      </c>
      <c r="BR39" s="277">
        <f t="shared" si="33"/>
        <v>5.076142131979695E-3</v>
      </c>
      <c r="BS39" s="277">
        <f t="shared" si="33"/>
        <v>5.076142131979695E-3</v>
      </c>
      <c r="BT39" s="277">
        <f t="shared" si="33"/>
        <v>5.076142131979695E-3</v>
      </c>
      <c r="BU39" s="277">
        <f t="shared" si="33"/>
        <v>5.076142131979695E-3</v>
      </c>
      <c r="BV39" s="277">
        <f t="shared" si="33"/>
        <v>5.076142131979695E-3</v>
      </c>
      <c r="BW39" s="277">
        <f t="shared" si="33"/>
        <v>5.076142131979695E-3</v>
      </c>
      <c r="BX39" s="277">
        <f t="shared" si="33"/>
        <v>5.076142131979695E-3</v>
      </c>
      <c r="BY39" s="277">
        <f t="shared" si="33"/>
        <v>5.076142131979695E-3</v>
      </c>
      <c r="BZ39" s="277">
        <f t="shared" si="33"/>
        <v>5.076142131979695E-3</v>
      </c>
      <c r="CA39" s="277">
        <f t="shared" si="33"/>
        <v>5.076142131979695E-3</v>
      </c>
      <c r="CB39" s="277">
        <f t="shared" si="33"/>
        <v>5.076142131979695E-3</v>
      </c>
      <c r="CC39" s="277">
        <f t="shared" si="33"/>
        <v>5.076142131979695E-3</v>
      </c>
      <c r="CD39" s="277">
        <f t="shared" si="33"/>
        <v>5.076142131979695E-3</v>
      </c>
      <c r="CE39" s="277">
        <f t="shared" si="33"/>
        <v>5.076142131979695E-3</v>
      </c>
      <c r="CF39" s="277">
        <f t="shared" si="33"/>
        <v>5.076142131979695E-3</v>
      </c>
      <c r="CG39" s="277">
        <f t="shared" si="28"/>
        <v>5.076142131979695E-3</v>
      </c>
      <c r="CH39" s="277">
        <f t="shared" si="28"/>
        <v>5.076142131979695E-3</v>
      </c>
      <c r="CI39" s="277">
        <f t="shared" si="28"/>
        <v>5.076142131979695E-3</v>
      </c>
      <c r="CJ39" s="277">
        <f t="shared" si="28"/>
        <v>5.076142131979695E-3</v>
      </c>
      <c r="CK39" s="277">
        <f t="shared" si="28"/>
        <v>5.076142131979695E-3</v>
      </c>
      <c r="CL39" s="277">
        <f t="shared" si="28"/>
        <v>5.076142131979695E-3</v>
      </c>
      <c r="CM39" s="277">
        <f t="shared" si="28"/>
        <v>5.076142131979695E-3</v>
      </c>
      <c r="CN39" s="277">
        <f t="shared" si="28"/>
        <v>5.076142131979695E-3</v>
      </c>
      <c r="CO39" s="277">
        <f t="shared" si="28"/>
        <v>5.076142131979695E-3</v>
      </c>
      <c r="CP39" s="277">
        <f t="shared" si="28"/>
        <v>5.076142131979695E-3</v>
      </c>
      <c r="CQ39" s="277">
        <f t="shared" si="28"/>
        <v>5.076142131979695E-3</v>
      </c>
      <c r="CR39" s="277">
        <f t="shared" si="28"/>
        <v>5.076142131979695E-3</v>
      </c>
      <c r="CS39" s="277">
        <f t="shared" si="28"/>
        <v>5.076142131979695E-3</v>
      </c>
      <c r="CT39" s="277">
        <f t="shared" si="29"/>
        <v>5.076142131979695E-3</v>
      </c>
      <c r="CU39" s="277">
        <f t="shared" si="29"/>
        <v>5.076142131979695E-3</v>
      </c>
      <c r="CV39" s="277">
        <f t="shared" si="29"/>
        <v>5.076142131979695E-3</v>
      </c>
      <c r="CW39" s="277">
        <f t="shared" si="29"/>
        <v>5.076142131979695E-3</v>
      </c>
      <c r="CX39" s="277">
        <f t="shared" si="29"/>
        <v>5.076142131979695E-3</v>
      </c>
      <c r="CY39" s="277">
        <f t="shared" si="29"/>
        <v>5.076142131979695E-3</v>
      </c>
      <c r="CZ39" s="277">
        <f t="shared" si="29"/>
        <v>5.076142131979695E-3</v>
      </c>
      <c r="DA39" s="277">
        <f t="shared" si="29"/>
        <v>5.076142131979695E-3</v>
      </c>
      <c r="DB39" s="277">
        <f t="shared" si="29"/>
        <v>5.076142131979695E-3</v>
      </c>
      <c r="DC39" s="277">
        <f t="shared" si="29"/>
        <v>5.076142131979695E-3</v>
      </c>
      <c r="DD39" s="277">
        <f t="shared" si="29"/>
        <v>5.076142131979695E-3</v>
      </c>
      <c r="DE39" s="277">
        <f t="shared" si="29"/>
        <v>5.076142131979695E-3</v>
      </c>
      <c r="DF39" s="277">
        <f t="shared" si="29"/>
        <v>5.076142131979695E-3</v>
      </c>
      <c r="DG39" s="277">
        <f t="shared" si="29"/>
        <v>5.076142131979695E-3</v>
      </c>
      <c r="DH39" s="277">
        <f t="shared" si="29"/>
        <v>5.076142131979695E-3</v>
      </c>
      <c r="DI39" s="277">
        <f t="shared" si="29"/>
        <v>5.076142131979695E-3</v>
      </c>
      <c r="DJ39" s="277">
        <f t="shared" si="22"/>
        <v>5.076142131979695E-3</v>
      </c>
      <c r="DK39" s="277">
        <f t="shared" si="15"/>
        <v>5.076142131979695E-3</v>
      </c>
      <c r="DL39" s="277">
        <f t="shared" si="30"/>
        <v>5.076142131979695E-3</v>
      </c>
      <c r="DM39" s="277">
        <f t="shared" si="30"/>
        <v>5.076142131979695E-3</v>
      </c>
      <c r="DN39" s="277">
        <f t="shared" si="30"/>
        <v>5.076142131979695E-3</v>
      </c>
      <c r="DO39" s="277">
        <f t="shared" si="30"/>
        <v>5.076142131979695E-3</v>
      </c>
      <c r="DP39" s="277">
        <f t="shared" si="30"/>
        <v>5.076142131979695E-3</v>
      </c>
      <c r="DQ39" s="277">
        <f t="shared" si="30"/>
        <v>5.076142131979695E-3</v>
      </c>
      <c r="DR39" s="277">
        <f t="shared" si="30"/>
        <v>5.076142131979695E-3</v>
      </c>
      <c r="DS39" s="277">
        <f t="shared" si="30"/>
        <v>5.076142131979695E-3</v>
      </c>
      <c r="DT39" s="277">
        <f t="shared" si="30"/>
        <v>5.076142131979695E-3</v>
      </c>
      <c r="DU39" s="277">
        <f t="shared" si="30"/>
        <v>5.076142131979695E-3</v>
      </c>
      <c r="DV39" s="277">
        <f t="shared" si="30"/>
        <v>5.076142131979695E-3</v>
      </c>
      <c r="DW39" s="277">
        <f t="shared" si="30"/>
        <v>5.076142131979695E-3</v>
      </c>
      <c r="DX39" s="277">
        <f t="shared" si="30"/>
        <v>5.076142131979695E-3</v>
      </c>
      <c r="DY39" s="277">
        <f t="shared" si="30"/>
        <v>5.076142131979695E-3</v>
      </c>
      <c r="DZ39" s="277">
        <f t="shared" si="30"/>
        <v>5.076142131979695E-3</v>
      </c>
      <c r="EA39" s="277">
        <f t="shared" si="30"/>
        <v>5.076142131979695E-3</v>
      </c>
      <c r="EB39" s="277">
        <f t="shared" si="23"/>
        <v>5.076142131979695E-3</v>
      </c>
      <c r="EC39" s="277">
        <f t="shared" si="23"/>
        <v>5.076142131979695E-3</v>
      </c>
      <c r="ED39" s="277">
        <f t="shared" si="23"/>
        <v>5.076142131979695E-3</v>
      </c>
      <c r="EE39" s="277">
        <f t="shared" si="23"/>
        <v>5.076142131979695E-3</v>
      </c>
      <c r="EF39" s="277">
        <f t="shared" si="23"/>
        <v>5.076142131979695E-3</v>
      </c>
      <c r="EG39" s="277">
        <f t="shared" si="23"/>
        <v>5.076142131979695E-3</v>
      </c>
      <c r="EH39" s="277">
        <f t="shared" si="23"/>
        <v>5.076142131979695E-3</v>
      </c>
      <c r="EI39" s="277">
        <f t="shared" si="23"/>
        <v>5.076142131979695E-3</v>
      </c>
      <c r="EJ39" s="277">
        <f t="shared" si="23"/>
        <v>5.076142131979695E-3</v>
      </c>
      <c r="EK39" s="277">
        <f t="shared" si="23"/>
        <v>5.076142131979695E-3</v>
      </c>
      <c r="EL39" s="277">
        <f t="shared" si="23"/>
        <v>5.076142131979695E-3</v>
      </c>
      <c r="EM39" s="277">
        <f t="shared" si="23"/>
        <v>5.076142131979695E-3</v>
      </c>
      <c r="EN39" s="277">
        <f t="shared" si="23"/>
        <v>5.076142131979695E-3</v>
      </c>
      <c r="EO39" s="277">
        <f t="shared" si="23"/>
        <v>5.076142131979695E-3</v>
      </c>
      <c r="EP39" s="277">
        <f t="shared" si="23"/>
        <v>5.076142131979695E-3</v>
      </c>
      <c r="EQ39" s="277">
        <f t="shared" si="24"/>
        <v>5.076142131979695E-3</v>
      </c>
      <c r="ER39" s="277">
        <f t="shared" si="24"/>
        <v>5.076142131979695E-3</v>
      </c>
      <c r="ES39" s="277">
        <f t="shared" si="24"/>
        <v>5.076142131979695E-3</v>
      </c>
      <c r="ET39" s="277">
        <f t="shared" si="24"/>
        <v>5.076142131979695E-3</v>
      </c>
      <c r="EU39" s="277">
        <f t="shared" si="24"/>
        <v>5.076142131979695E-3</v>
      </c>
      <c r="EV39" s="277">
        <f t="shared" si="24"/>
        <v>5.076142131979695E-3</v>
      </c>
      <c r="EW39" s="277">
        <f t="shared" si="24"/>
        <v>5.076142131979695E-3</v>
      </c>
      <c r="EX39" s="277">
        <f t="shared" si="24"/>
        <v>5.076142131979695E-3</v>
      </c>
      <c r="EY39" s="277">
        <f t="shared" si="24"/>
        <v>5.076142131979695E-3</v>
      </c>
      <c r="EZ39" s="277">
        <f t="shared" si="24"/>
        <v>5.076142131979695E-3</v>
      </c>
      <c r="FA39" s="277">
        <f t="shared" si="24"/>
        <v>5.076142131979695E-3</v>
      </c>
      <c r="FB39" s="277">
        <f t="shared" si="24"/>
        <v>5.076142131979695E-3</v>
      </c>
      <c r="FC39" s="277">
        <f t="shared" si="24"/>
        <v>5.076142131979695E-3</v>
      </c>
      <c r="FD39" s="277">
        <f t="shared" si="24"/>
        <v>5.076142131979695E-3</v>
      </c>
      <c r="FE39" s="277">
        <f t="shared" si="24"/>
        <v>5.076142131979695E-3</v>
      </c>
      <c r="FF39" s="277">
        <f t="shared" si="24"/>
        <v>5.076142131979695E-3</v>
      </c>
      <c r="FG39" s="277">
        <f t="shared" si="17"/>
        <v>5.076142131979695E-3</v>
      </c>
      <c r="FH39" s="277">
        <f t="shared" si="31"/>
        <v>5.076142131979695E-3</v>
      </c>
      <c r="FI39" s="277">
        <f t="shared" si="31"/>
        <v>5.076142131979695E-3</v>
      </c>
      <c r="FJ39" s="277">
        <f t="shared" si="31"/>
        <v>5.076142131979695E-3</v>
      </c>
      <c r="FK39" s="277">
        <f t="shared" si="31"/>
        <v>5.076142131979695E-3</v>
      </c>
      <c r="FL39" s="277">
        <f t="shared" si="31"/>
        <v>5.076142131979695E-3</v>
      </c>
      <c r="FM39" s="277">
        <f t="shared" si="31"/>
        <v>5.076142131979695E-3</v>
      </c>
      <c r="FN39" s="277">
        <f t="shared" si="31"/>
        <v>5.076142131979695E-3</v>
      </c>
      <c r="FO39" s="277">
        <f t="shared" si="31"/>
        <v>5.076142131979695E-3</v>
      </c>
      <c r="FP39" s="277">
        <f t="shared" si="31"/>
        <v>5.076142131979695E-3</v>
      </c>
      <c r="FQ39" s="277">
        <f t="shared" si="31"/>
        <v>5.076142131979695E-3</v>
      </c>
      <c r="FR39" s="277">
        <f t="shared" si="31"/>
        <v>5.076142131979695E-3</v>
      </c>
      <c r="FS39" s="277">
        <f t="shared" si="31"/>
        <v>5.076142131979695E-3</v>
      </c>
      <c r="FT39" s="277">
        <f t="shared" si="31"/>
        <v>5.076142131979695E-3</v>
      </c>
      <c r="FU39" s="277">
        <f t="shared" si="31"/>
        <v>5.076142131979695E-3</v>
      </c>
      <c r="FV39" s="277">
        <f t="shared" si="31"/>
        <v>5.076142131979695E-3</v>
      </c>
      <c r="FW39" s="277">
        <f t="shared" si="31"/>
        <v>5.076142131979695E-3</v>
      </c>
      <c r="FX39" s="277">
        <f t="shared" si="25"/>
        <v>5.076142131979695E-3</v>
      </c>
      <c r="FY39" s="277">
        <f t="shared" si="25"/>
        <v>5.076142131979695E-3</v>
      </c>
      <c r="FZ39" s="277">
        <f t="shared" si="25"/>
        <v>5.076142131979695E-3</v>
      </c>
      <c r="GA39" s="277">
        <f t="shared" si="25"/>
        <v>5.076142131979695E-3</v>
      </c>
      <c r="GB39" s="277">
        <f t="shared" si="25"/>
        <v>5.076142131979695E-3</v>
      </c>
      <c r="GC39" s="277">
        <f t="shared" si="25"/>
        <v>5.076142131979695E-3</v>
      </c>
      <c r="GD39" s="277">
        <f t="shared" si="25"/>
        <v>5.076142131979695E-3</v>
      </c>
      <c r="GE39" s="277">
        <f t="shared" si="25"/>
        <v>5.076142131979695E-3</v>
      </c>
      <c r="GF39" s="277">
        <f t="shared" si="25"/>
        <v>5.076142131979695E-3</v>
      </c>
      <c r="GG39" s="277">
        <f t="shared" si="25"/>
        <v>5.076142131979695E-3</v>
      </c>
      <c r="GH39" s="277">
        <f t="shared" si="25"/>
        <v>5.076142131979695E-3</v>
      </c>
      <c r="GI39" s="277">
        <f t="shared" si="25"/>
        <v>5.076142131979695E-3</v>
      </c>
      <c r="GJ39" s="277">
        <f t="shared" si="25"/>
        <v>5.076142131979695E-3</v>
      </c>
      <c r="GK39" s="277">
        <f t="shared" si="25"/>
        <v>5.076142131979695E-3</v>
      </c>
      <c r="GL39" s="277">
        <f t="shared" si="25"/>
        <v>5.076142131979695E-3</v>
      </c>
      <c r="GM39" s="277">
        <f t="shared" si="19"/>
        <v>5.076142131979695E-3</v>
      </c>
      <c r="GN39" s="277">
        <f t="shared" si="10"/>
        <v>5.076142131979695E-3</v>
      </c>
      <c r="GO39" s="277">
        <f t="shared" si="10"/>
        <v>5.076142131979695E-3</v>
      </c>
      <c r="GP39" s="277">
        <f t="shared" si="10"/>
        <v>5.076142131979695E-3</v>
      </c>
      <c r="GQ39" s="277">
        <f t="shared" si="10"/>
        <v>5.076142131979695E-3</v>
      </c>
      <c r="GR39" s="277">
        <f t="shared" si="10"/>
        <v>5.076142131979695E-3</v>
      </c>
      <c r="GS39" s="277">
        <f t="shared" si="10"/>
        <v>5.076142131979695E-3</v>
      </c>
    </row>
    <row r="40" spans="1:201" x14ac:dyDescent="0.35">
      <c r="A40" s="33" t="str">
        <f>'[2]Input LH Schedule'!A40&amp;" "&amp;'[2]Input LH Schedule'!E40</f>
        <v xml:space="preserve"> </v>
      </c>
      <c r="B40" s="33" t="str">
        <f>'[2]Input LH Schedule'!Z40&amp;" "&amp;'[2]Input LH Schedule'!AD40</f>
        <v xml:space="preserve"> </v>
      </c>
      <c r="C40" s="33" t="str">
        <f t="array" ref="C40">IFERROR(INDEX($B$4:$B$226, MATCH(0,INDEX(COUNTIF($C$3:C39, $B$4:$B$226)+(COUNTIF($B$4:$B$226, $B$4:$B$226)&lt;&gt;1),0,0), 0)), "")</f>
        <v/>
      </c>
      <c r="D40" s="276" t="s">
        <v>61</v>
      </c>
      <c r="E40" s="277">
        <f t="shared" si="26"/>
        <v>5.076142131979695E-3</v>
      </c>
      <c r="F40" s="277">
        <f t="shared" si="26"/>
        <v>5.076142131979695E-3</v>
      </c>
      <c r="G40" s="277">
        <f t="shared" si="26"/>
        <v>5.076142131979695E-3</v>
      </c>
      <c r="H40" s="277">
        <f t="shared" si="26"/>
        <v>5.076142131979695E-3</v>
      </c>
      <c r="I40" s="277">
        <f t="shared" si="26"/>
        <v>5.076142131979695E-3</v>
      </c>
      <c r="J40" s="277">
        <f t="shared" si="26"/>
        <v>5.076142131979695E-3</v>
      </c>
      <c r="K40" s="277">
        <f t="shared" si="26"/>
        <v>5.076142131979695E-3</v>
      </c>
      <c r="L40" s="277">
        <f t="shared" si="26"/>
        <v>5.076142131979695E-3</v>
      </c>
      <c r="M40" s="277">
        <f t="shared" si="26"/>
        <v>5.076142131979695E-3</v>
      </c>
      <c r="N40" s="277">
        <f t="shared" si="26"/>
        <v>5.076142131979695E-3</v>
      </c>
      <c r="O40" s="277">
        <f t="shared" si="26"/>
        <v>5.076142131979695E-3</v>
      </c>
      <c r="P40" s="277">
        <f t="shared" si="26"/>
        <v>5.076142131979695E-3</v>
      </c>
      <c r="Q40" s="277">
        <f t="shared" si="26"/>
        <v>5.076142131979695E-3</v>
      </c>
      <c r="R40" s="277">
        <f t="shared" si="26"/>
        <v>5.076142131979695E-3</v>
      </c>
      <c r="S40" s="277">
        <f t="shared" si="26"/>
        <v>5.076142131979695E-3</v>
      </c>
      <c r="T40" s="277">
        <f t="shared" si="26"/>
        <v>5.076142131979695E-3</v>
      </c>
      <c r="U40" s="277">
        <f t="shared" si="20"/>
        <v>5.076142131979695E-3</v>
      </c>
      <c r="V40" s="277">
        <f t="shared" si="20"/>
        <v>5.076142131979695E-3</v>
      </c>
      <c r="W40" s="277">
        <f t="shared" si="20"/>
        <v>5.076142131979695E-3</v>
      </c>
      <c r="X40" s="277">
        <f t="shared" si="20"/>
        <v>5.076142131979695E-3</v>
      </c>
      <c r="Y40" s="277">
        <f t="shared" si="20"/>
        <v>5.076142131979695E-3</v>
      </c>
      <c r="Z40" s="277">
        <f t="shared" si="20"/>
        <v>5.076142131979695E-3</v>
      </c>
      <c r="AA40" s="277">
        <f t="shared" si="20"/>
        <v>5.076142131979695E-3</v>
      </c>
      <c r="AB40" s="277">
        <f t="shared" si="20"/>
        <v>5.076142131979695E-3</v>
      </c>
      <c r="AC40" s="277">
        <f t="shared" si="32"/>
        <v>5.076142131979695E-3</v>
      </c>
      <c r="AD40" s="277">
        <f t="shared" si="32"/>
        <v>5.076142131979695E-3</v>
      </c>
      <c r="AE40" s="277">
        <f t="shared" si="32"/>
        <v>5.076142131979695E-3</v>
      </c>
      <c r="AF40" s="277">
        <f t="shared" si="32"/>
        <v>5.076142131979695E-3</v>
      </c>
      <c r="AG40" s="277">
        <f t="shared" si="32"/>
        <v>5.076142131979695E-3</v>
      </c>
      <c r="AH40" s="277">
        <f t="shared" si="32"/>
        <v>5.076142131979695E-3</v>
      </c>
      <c r="AI40" s="277">
        <f t="shared" si="32"/>
        <v>5.076142131979695E-3</v>
      </c>
      <c r="AJ40" s="277">
        <f t="shared" si="32"/>
        <v>5.076142131979695E-3</v>
      </c>
      <c r="AK40" s="277">
        <f t="shared" si="32"/>
        <v>5.076142131979695E-3</v>
      </c>
      <c r="AL40" s="277">
        <f t="shared" si="32"/>
        <v>5.076142131979695E-3</v>
      </c>
      <c r="AM40" s="277">
        <f t="shared" si="32"/>
        <v>5.076142131979695E-3</v>
      </c>
      <c r="AN40" s="277">
        <f t="shared" si="32"/>
        <v>5.076142131979695E-3</v>
      </c>
      <c r="AO40" s="277">
        <f t="shared" si="32"/>
        <v>5.076142131979695E-3</v>
      </c>
      <c r="AP40" s="277">
        <f t="shared" si="32"/>
        <v>5.076142131979695E-3</v>
      </c>
      <c r="AQ40" s="277">
        <f t="shared" si="32"/>
        <v>5.076142131979695E-3</v>
      </c>
      <c r="AR40" s="277">
        <f t="shared" si="32"/>
        <v>5.076142131979695E-3</v>
      </c>
      <c r="AS40" s="277">
        <f t="shared" si="27"/>
        <v>5.076142131979695E-3</v>
      </c>
      <c r="AT40" s="277">
        <f t="shared" si="27"/>
        <v>5.076142131979695E-3</v>
      </c>
      <c r="AU40" s="277">
        <f t="shared" si="27"/>
        <v>5.076142131979695E-3</v>
      </c>
      <c r="AV40" s="277">
        <f t="shared" si="27"/>
        <v>5.076142131979695E-3</v>
      </c>
      <c r="AW40" s="277">
        <f t="shared" si="27"/>
        <v>5.076142131979695E-3</v>
      </c>
      <c r="AX40" s="277">
        <f t="shared" si="27"/>
        <v>5.076142131979695E-3</v>
      </c>
      <c r="AY40" s="277">
        <f t="shared" si="27"/>
        <v>5.076142131979695E-3</v>
      </c>
      <c r="AZ40" s="277">
        <f t="shared" si="21"/>
        <v>5.076142131979695E-3</v>
      </c>
      <c r="BA40" s="277">
        <f t="shared" si="21"/>
        <v>5.076142131979695E-3</v>
      </c>
      <c r="BB40" s="277">
        <f t="shared" si="21"/>
        <v>5.076142131979695E-3</v>
      </c>
      <c r="BC40" s="277">
        <f t="shared" si="21"/>
        <v>5.076142131979695E-3</v>
      </c>
      <c r="BD40" s="277">
        <f t="shared" si="21"/>
        <v>5.076142131979695E-3</v>
      </c>
      <c r="BE40" s="277">
        <f t="shared" si="21"/>
        <v>5.076142131979695E-3</v>
      </c>
      <c r="BF40" s="277">
        <f t="shared" si="21"/>
        <v>5.076142131979695E-3</v>
      </c>
      <c r="BG40" s="277">
        <f t="shared" si="21"/>
        <v>5.076142131979695E-3</v>
      </c>
      <c r="BH40" s="277">
        <f t="shared" si="21"/>
        <v>5.076142131979695E-3</v>
      </c>
      <c r="BI40" s="277">
        <f t="shared" si="21"/>
        <v>5.076142131979695E-3</v>
      </c>
      <c r="BJ40" s="277">
        <f t="shared" si="21"/>
        <v>5.076142131979695E-3</v>
      </c>
      <c r="BK40" s="277">
        <f t="shared" si="21"/>
        <v>5.076142131979695E-3</v>
      </c>
      <c r="BL40" s="277">
        <f t="shared" si="21"/>
        <v>5.076142131979695E-3</v>
      </c>
      <c r="BM40" s="277">
        <f t="shared" si="21"/>
        <v>5.076142131979695E-3</v>
      </c>
      <c r="BN40" s="277">
        <f t="shared" si="21"/>
        <v>5.076142131979695E-3</v>
      </c>
      <c r="BO40" s="277">
        <f t="shared" si="21"/>
        <v>5.076142131979695E-3</v>
      </c>
      <c r="BP40" s="277">
        <f t="shared" si="13"/>
        <v>5.076142131979695E-3</v>
      </c>
      <c r="BQ40" s="277">
        <f t="shared" si="33"/>
        <v>5.076142131979695E-3</v>
      </c>
      <c r="BR40" s="277">
        <f t="shared" si="33"/>
        <v>5.076142131979695E-3</v>
      </c>
      <c r="BS40" s="277">
        <f t="shared" si="33"/>
        <v>5.076142131979695E-3</v>
      </c>
      <c r="BT40" s="277">
        <f t="shared" si="33"/>
        <v>5.076142131979695E-3</v>
      </c>
      <c r="BU40" s="277">
        <f t="shared" si="33"/>
        <v>5.076142131979695E-3</v>
      </c>
      <c r="BV40" s="277">
        <f t="shared" si="33"/>
        <v>5.076142131979695E-3</v>
      </c>
      <c r="BW40" s="277">
        <f t="shared" si="33"/>
        <v>5.076142131979695E-3</v>
      </c>
      <c r="BX40" s="277">
        <f t="shared" si="33"/>
        <v>5.076142131979695E-3</v>
      </c>
      <c r="BY40" s="277">
        <f t="shared" si="33"/>
        <v>5.076142131979695E-3</v>
      </c>
      <c r="BZ40" s="277">
        <f t="shared" si="33"/>
        <v>5.076142131979695E-3</v>
      </c>
      <c r="CA40" s="277">
        <f t="shared" si="33"/>
        <v>5.076142131979695E-3</v>
      </c>
      <c r="CB40" s="277">
        <f t="shared" si="33"/>
        <v>5.076142131979695E-3</v>
      </c>
      <c r="CC40" s="277">
        <f t="shared" si="33"/>
        <v>5.076142131979695E-3</v>
      </c>
      <c r="CD40" s="277">
        <f t="shared" si="33"/>
        <v>5.076142131979695E-3</v>
      </c>
      <c r="CE40" s="277">
        <f t="shared" si="33"/>
        <v>5.076142131979695E-3</v>
      </c>
      <c r="CF40" s="277">
        <f t="shared" si="33"/>
        <v>5.076142131979695E-3</v>
      </c>
      <c r="CG40" s="277">
        <f t="shared" si="28"/>
        <v>5.076142131979695E-3</v>
      </c>
      <c r="CH40" s="277">
        <f t="shared" si="28"/>
        <v>5.076142131979695E-3</v>
      </c>
      <c r="CI40" s="277">
        <f t="shared" si="28"/>
        <v>5.076142131979695E-3</v>
      </c>
      <c r="CJ40" s="277">
        <f t="shared" si="28"/>
        <v>5.076142131979695E-3</v>
      </c>
      <c r="CK40" s="277">
        <f t="shared" si="28"/>
        <v>5.076142131979695E-3</v>
      </c>
      <c r="CL40" s="277">
        <f t="shared" si="28"/>
        <v>5.076142131979695E-3</v>
      </c>
      <c r="CM40" s="277">
        <f t="shared" si="28"/>
        <v>5.076142131979695E-3</v>
      </c>
      <c r="CN40" s="277">
        <f t="shared" si="28"/>
        <v>5.076142131979695E-3</v>
      </c>
      <c r="CO40" s="277">
        <f t="shared" si="28"/>
        <v>5.076142131979695E-3</v>
      </c>
      <c r="CP40" s="277">
        <f t="shared" si="28"/>
        <v>5.076142131979695E-3</v>
      </c>
      <c r="CQ40" s="277">
        <f t="shared" si="28"/>
        <v>5.076142131979695E-3</v>
      </c>
      <c r="CR40" s="277">
        <f t="shared" si="28"/>
        <v>5.076142131979695E-3</v>
      </c>
      <c r="CS40" s="277">
        <f t="shared" si="28"/>
        <v>5.076142131979695E-3</v>
      </c>
      <c r="CT40" s="277">
        <f t="shared" si="29"/>
        <v>5.076142131979695E-3</v>
      </c>
      <c r="CU40" s="277">
        <f t="shared" si="29"/>
        <v>5.076142131979695E-3</v>
      </c>
      <c r="CV40" s="277">
        <f t="shared" si="29"/>
        <v>5.076142131979695E-3</v>
      </c>
      <c r="CW40" s="277">
        <f t="shared" si="29"/>
        <v>5.076142131979695E-3</v>
      </c>
      <c r="CX40" s="277">
        <f t="shared" si="29"/>
        <v>5.076142131979695E-3</v>
      </c>
      <c r="CY40" s="277">
        <f t="shared" si="29"/>
        <v>5.076142131979695E-3</v>
      </c>
      <c r="CZ40" s="277">
        <f t="shared" si="29"/>
        <v>5.076142131979695E-3</v>
      </c>
      <c r="DA40" s="277">
        <f t="shared" si="29"/>
        <v>5.076142131979695E-3</v>
      </c>
      <c r="DB40" s="277">
        <f t="shared" si="29"/>
        <v>5.076142131979695E-3</v>
      </c>
      <c r="DC40" s="277">
        <f t="shared" si="29"/>
        <v>5.076142131979695E-3</v>
      </c>
      <c r="DD40" s="277">
        <f t="shared" si="29"/>
        <v>5.076142131979695E-3</v>
      </c>
      <c r="DE40" s="277">
        <f t="shared" si="29"/>
        <v>5.076142131979695E-3</v>
      </c>
      <c r="DF40" s="277">
        <f t="shared" si="29"/>
        <v>5.076142131979695E-3</v>
      </c>
      <c r="DG40" s="277">
        <f t="shared" si="29"/>
        <v>5.076142131979695E-3</v>
      </c>
      <c r="DH40" s="277">
        <f t="shared" si="29"/>
        <v>5.076142131979695E-3</v>
      </c>
      <c r="DI40" s="277">
        <f t="shared" si="29"/>
        <v>5.076142131979695E-3</v>
      </c>
      <c r="DJ40" s="277">
        <f t="shared" si="22"/>
        <v>5.076142131979695E-3</v>
      </c>
      <c r="DK40" s="277">
        <f t="shared" si="15"/>
        <v>5.076142131979695E-3</v>
      </c>
      <c r="DL40" s="277">
        <f t="shared" si="30"/>
        <v>5.076142131979695E-3</v>
      </c>
      <c r="DM40" s="277">
        <f t="shared" si="30"/>
        <v>5.076142131979695E-3</v>
      </c>
      <c r="DN40" s="277">
        <f t="shared" si="30"/>
        <v>5.076142131979695E-3</v>
      </c>
      <c r="DO40" s="277">
        <f t="shared" si="30"/>
        <v>5.076142131979695E-3</v>
      </c>
      <c r="DP40" s="277">
        <f t="shared" si="30"/>
        <v>5.076142131979695E-3</v>
      </c>
      <c r="DQ40" s="277">
        <f t="shared" si="30"/>
        <v>5.076142131979695E-3</v>
      </c>
      <c r="DR40" s="277">
        <f t="shared" si="30"/>
        <v>5.076142131979695E-3</v>
      </c>
      <c r="DS40" s="277">
        <f t="shared" si="30"/>
        <v>5.076142131979695E-3</v>
      </c>
      <c r="DT40" s="277">
        <f t="shared" si="30"/>
        <v>5.076142131979695E-3</v>
      </c>
      <c r="DU40" s="277">
        <f t="shared" si="30"/>
        <v>5.076142131979695E-3</v>
      </c>
      <c r="DV40" s="277">
        <f t="shared" si="30"/>
        <v>5.076142131979695E-3</v>
      </c>
      <c r="DW40" s="277">
        <f t="shared" si="30"/>
        <v>5.076142131979695E-3</v>
      </c>
      <c r="DX40" s="277">
        <f t="shared" si="30"/>
        <v>5.076142131979695E-3</v>
      </c>
      <c r="DY40" s="277">
        <f t="shared" si="30"/>
        <v>5.076142131979695E-3</v>
      </c>
      <c r="DZ40" s="277">
        <f t="shared" si="30"/>
        <v>5.076142131979695E-3</v>
      </c>
      <c r="EA40" s="277">
        <f t="shared" si="30"/>
        <v>5.076142131979695E-3</v>
      </c>
      <c r="EB40" s="277">
        <f t="shared" si="23"/>
        <v>5.076142131979695E-3</v>
      </c>
      <c r="EC40" s="277">
        <f t="shared" si="23"/>
        <v>5.076142131979695E-3</v>
      </c>
      <c r="ED40" s="277">
        <f t="shared" si="23"/>
        <v>5.076142131979695E-3</v>
      </c>
      <c r="EE40" s="277">
        <f t="shared" si="23"/>
        <v>5.076142131979695E-3</v>
      </c>
      <c r="EF40" s="277">
        <f t="shared" si="23"/>
        <v>5.076142131979695E-3</v>
      </c>
      <c r="EG40" s="277">
        <f t="shared" si="23"/>
        <v>5.076142131979695E-3</v>
      </c>
      <c r="EH40" s="277">
        <f t="shared" si="23"/>
        <v>5.076142131979695E-3</v>
      </c>
      <c r="EI40" s="277">
        <f t="shared" si="23"/>
        <v>5.076142131979695E-3</v>
      </c>
      <c r="EJ40" s="277">
        <f t="shared" si="23"/>
        <v>5.076142131979695E-3</v>
      </c>
      <c r="EK40" s="277">
        <f t="shared" si="23"/>
        <v>5.076142131979695E-3</v>
      </c>
      <c r="EL40" s="277">
        <f t="shared" si="23"/>
        <v>5.076142131979695E-3</v>
      </c>
      <c r="EM40" s="277">
        <f t="shared" si="23"/>
        <v>5.076142131979695E-3</v>
      </c>
      <c r="EN40" s="277">
        <f t="shared" si="23"/>
        <v>5.076142131979695E-3</v>
      </c>
      <c r="EO40" s="277">
        <f t="shared" si="23"/>
        <v>5.076142131979695E-3</v>
      </c>
      <c r="EP40" s="277">
        <f t="shared" si="23"/>
        <v>5.076142131979695E-3</v>
      </c>
      <c r="EQ40" s="277">
        <f t="shared" si="24"/>
        <v>5.076142131979695E-3</v>
      </c>
      <c r="ER40" s="277">
        <f t="shared" si="24"/>
        <v>5.076142131979695E-3</v>
      </c>
      <c r="ES40" s="277">
        <f t="shared" si="24"/>
        <v>5.076142131979695E-3</v>
      </c>
      <c r="ET40" s="277">
        <f t="shared" si="24"/>
        <v>5.076142131979695E-3</v>
      </c>
      <c r="EU40" s="277">
        <f t="shared" si="24"/>
        <v>5.076142131979695E-3</v>
      </c>
      <c r="EV40" s="277">
        <f t="shared" si="24"/>
        <v>5.076142131979695E-3</v>
      </c>
      <c r="EW40" s="277">
        <f t="shared" si="24"/>
        <v>5.076142131979695E-3</v>
      </c>
      <c r="EX40" s="277">
        <f t="shared" si="24"/>
        <v>5.076142131979695E-3</v>
      </c>
      <c r="EY40" s="277">
        <f t="shared" si="24"/>
        <v>5.076142131979695E-3</v>
      </c>
      <c r="EZ40" s="277">
        <f t="shared" si="24"/>
        <v>5.076142131979695E-3</v>
      </c>
      <c r="FA40" s="277">
        <f t="shared" si="24"/>
        <v>5.076142131979695E-3</v>
      </c>
      <c r="FB40" s="277">
        <f t="shared" si="24"/>
        <v>5.076142131979695E-3</v>
      </c>
      <c r="FC40" s="277">
        <f t="shared" si="24"/>
        <v>5.076142131979695E-3</v>
      </c>
      <c r="FD40" s="277">
        <f t="shared" si="24"/>
        <v>5.076142131979695E-3</v>
      </c>
      <c r="FE40" s="277">
        <f t="shared" si="24"/>
        <v>5.076142131979695E-3</v>
      </c>
      <c r="FF40" s="277">
        <f t="shared" si="24"/>
        <v>5.076142131979695E-3</v>
      </c>
      <c r="FG40" s="277">
        <f t="shared" si="17"/>
        <v>5.076142131979695E-3</v>
      </c>
      <c r="FH40" s="277">
        <f t="shared" si="31"/>
        <v>5.076142131979695E-3</v>
      </c>
      <c r="FI40" s="277">
        <f t="shared" si="31"/>
        <v>5.076142131979695E-3</v>
      </c>
      <c r="FJ40" s="277">
        <f t="shared" si="31"/>
        <v>5.076142131979695E-3</v>
      </c>
      <c r="FK40" s="277">
        <f t="shared" si="31"/>
        <v>5.076142131979695E-3</v>
      </c>
      <c r="FL40" s="277">
        <f t="shared" si="31"/>
        <v>5.076142131979695E-3</v>
      </c>
      <c r="FM40" s="277">
        <f t="shared" si="31"/>
        <v>5.076142131979695E-3</v>
      </c>
      <c r="FN40" s="277">
        <f t="shared" si="31"/>
        <v>5.076142131979695E-3</v>
      </c>
      <c r="FO40" s="277">
        <f t="shared" si="31"/>
        <v>5.076142131979695E-3</v>
      </c>
      <c r="FP40" s="277">
        <f t="shared" si="31"/>
        <v>5.076142131979695E-3</v>
      </c>
      <c r="FQ40" s="277">
        <f t="shared" si="31"/>
        <v>5.076142131979695E-3</v>
      </c>
      <c r="FR40" s="277">
        <f t="shared" si="31"/>
        <v>5.076142131979695E-3</v>
      </c>
      <c r="FS40" s="277">
        <f t="shared" si="31"/>
        <v>5.076142131979695E-3</v>
      </c>
      <c r="FT40" s="277">
        <f t="shared" si="31"/>
        <v>5.076142131979695E-3</v>
      </c>
      <c r="FU40" s="277">
        <f t="shared" si="31"/>
        <v>5.076142131979695E-3</v>
      </c>
      <c r="FV40" s="277">
        <f t="shared" si="31"/>
        <v>5.076142131979695E-3</v>
      </c>
      <c r="FW40" s="277">
        <f t="shared" si="31"/>
        <v>5.076142131979695E-3</v>
      </c>
      <c r="FX40" s="277">
        <f t="shared" si="25"/>
        <v>5.076142131979695E-3</v>
      </c>
      <c r="FY40" s="277">
        <f t="shared" si="25"/>
        <v>5.076142131979695E-3</v>
      </c>
      <c r="FZ40" s="277">
        <f t="shared" si="25"/>
        <v>5.076142131979695E-3</v>
      </c>
      <c r="GA40" s="277">
        <f t="shared" si="25"/>
        <v>5.076142131979695E-3</v>
      </c>
      <c r="GB40" s="277">
        <f t="shared" si="25"/>
        <v>5.076142131979695E-3</v>
      </c>
      <c r="GC40" s="277">
        <f t="shared" si="25"/>
        <v>5.076142131979695E-3</v>
      </c>
      <c r="GD40" s="277">
        <f t="shared" si="25"/>
        <v>5.076142131979695E-3</v>
      </c>
      <c r="GE40" s="277">
        <f t="shared" si="25"/>
        <v>5.076142131979695E-3</v>
      </c>
      <c r="GF40" s="277">
        <f t="shared" si="25"/>
        <v>5.076142131979695E-3</v>
      </c>
      <c r="GG40" s="277">
        <f t="shared" si="25"/>
        <v>5.076142131979695E-3</v>
      </c>
      <c r="GH40" s="277">
        <f t="shared" si="25"/>
        <v>5.076142131979695E-3</v>
      </c>
      <c r="GI40" s="277">
        <f t="shared" si="25"/>
        <v>5.076142131979695E-3</v>
      </c>
      <c r="GJ40" s="277">
        <f t="shared" si="25"/>
        <v>5.076142131979695E-3</v>
      </c>
      <c r="GK40" s="277">
        <f t="shared" si="25"/>
        <v>5.076142131979695E-3</v>
      </c>
      <c r="GL40" s="277">
        <f t="shared" si="25"/>
        <v>5.076142131979695E-3</v>
      </c>
      <c r="GM40" s="277">
        <f t="shared" si="19"/>
        <v>5.076142131979695E-3</v>
      </c>
      <c r="GN40" s="277">
        <f t="shared" si="10"/>
        <v>5.076142131979695E-3</v>
      </c>
      <c r="GO40" s="277">
        <f t="shared" si="10"/>
        <v>5.076142131979695E-3</v>
      </c>
      <c r="GP40" s="277">
        <f t="shared" si="10"/>
        <v>5.076142131979695E-3</v>
      </c>
      <c r="GQ40" s="277">
        <f t="shared" si="10"/>
        <v>5.076142131979695E-3</v>
      </c>
      <c r="GR40" s="277">
        <f t="shared" si="10"/>
        <v>5.076142131979695E-3</v>
      </c>
      <c r="GS40" s="277">
        <f t="shared" si="10"/>
        <v>5.076142131979695E-3</v>
      </c>
    </row>
    <row r="41" spans="1:201" x14ac:dyDescent="0.35">
      <c r="A41" s="33" t="str">
        <f>'[2]Input LH Schedule'!A41&amp;" "&amp;'[2]Input LH Schedule'!E41</f>
        <v xml:space="preserve"> </v>
      </c>
      <c r="B41" s="33" t="str">
        <f>'[2]Input LH Schedule'!Z41&amp;" "&amp;'[2]Input LH Schedule'!AD41</f>
        <v xml:space="preserve"> </v>
      </c>
      <c r="C41" s="33" t="str">
        <f t="array" ref="C41">IFERROR(INDEX($B$4:$B$226, MATCH(0,INDEX(COUNTIF($C$3:C40, $B$4:$B$226)+(COUNTIF($B$4:$B$226, $B$4:$B$226)&lt;&gt;1),0,0), 0)), "")</f>
        <v/>
      </c>
      <c r="D41" s="276" t="s">
        <v>62</v>
      </c>
      <c r="E41" s="277">
        <f t="shared" si="26"/>
        <v>5.076142131979695E-3</v>
      </c>
      <c r="F41" s="277">
        <f t="shared" si="26"/>
        <v>5.076142131979695E-3</v>
      </c>
      <c r="G41" s="277">
        <f t="shared" si="26"/>
        <v>5.076142131979695E-3</v>
      </c>
      <c r="H41" s="277">
        <f t="shared" si="26"/>
        <v>5.076142131979695E-3</v>
      </c>
      <c r="I41" s="277">
        <f t="shared" si="26"/>
        <v>5.076142131979695E-3</v>
      </c>
      <c r="J41" s="277">
        <f t="shared" si="26"/>
        <v>5.076142131979695E-3</v>
      </c>
      <c r="K41" s="277">
        <f t="shared" si="26"/>
        <v>5.076142131979695E-3</v>
      </c>
      <c r="L41" s="277">
        <f t="shared" si="26"/>
        <v>5.076142131979695E-3</v>
      </c>
      <c r="M41" s="277">
        <f t="shared" si="26"/>
        <v>5.076142131979695E-3</v>
      </c>
      <c r="N41" s="277">
        <f t="shared" si="26"/>
        <v>5.076142131979695E-3</v>
      </c>
      <c r="O41" s="277">
        <f t="shared" si="26"/>
        <v>5.076142131979695E-3</v>
      </c>
      <c r="P41" s="277">
        <f t="shared" si="26"/>
        <v>5.076142131979695E-3</v>
      </c>
      <c r="Q41" s="277">
        <f t="shared" si="26"/>
        <v>5.076142131979695E-3</v>
      </c>
      <c r="R41" s="277">
        <f t="shared" si="26"/>
        <v>5.076142131979695E-3</v>
      </c>
      <c r="S41" s="277">
        <f t="shared" si="26"/>
        <v>5.076142131979695E-3</v>
      </c>
      <c r="T41" s="277">
        <f t="shared" si="26"/>
        <v>5.076142131979695E-3</v>
      </c>
      <c r="U41" s="277">
        <f t="shared" si="20"/>
        <v>5.076142131979695E-3</v>
      </c>
      <c r="V41" s="277">
        <f t="shared" si="20"/>
        <v>5.076142131979695E-3</v>
      </c>
      <c r="W41" s="277">
        <f t="shared" si="20"/>
        <v>5.076142131979695E-3</v>
      </c>
      <c r="X41" s="277">
        <f t="shared" si="20"/>
        <v>5.076142131979695E-3</v>
      </c>
      <c r="Y41" s="277">
        <f t="shared" si="20"/>
        <v>5.076142131979695E-3</v>
      </c>
      <c r="Z41" s="277">
        <f t="shared" si="20"/>
        <v>5.076142131979695E-3</v>
      </c>
      <c r="AA41" s="277">
        <f t="shared" si="20"/>
        <v>5.076142131979695E-3</v>
      </c>
      <c r="AB41" s="277">
        <f t="shared" si="20"/>
        <v>5.076142131979695E-3</v>
      </c>
      <c r="AC41" s="277">
        <f t="shared" si="32"/>
        <v>5.076142131979695E-3</v>
      </c>
      <c r="AD41" s="277">
        <f t="shared" si="32"/>
        <v>5.076142131979695E-3</v>
      </c>
      <c r="AE41" s="277">
        <f t="shared" si="32"/>
        <v>5.076142131979695E-3</v>
      </c>
      <c r="AF41" s="277">
        <f t="shared" si="32"/>
        <v>5.076142131979695E-3</v>
      </c>
      <c r="AG41" s="277">
        <f t="shared" si="32"/>
        <v>5.076142131979695E-3</v>
      </c>
      <c r="AH41" s="277">
        <f t="shared" si="32"/>
        <v>5.076142131979695E-3</v>
      </c>
      <c r="AI41" s="277">
        <f t="shared" si="32"/>
        <v>5.076142131979695E-3</v>
      </c>
      <c r="AJ41" s="277">
        <f t="shared" si="32"/>
        <v>5.076142131979695E-3</v>
      </c>
      <c r="AK41" s="277">
        <f t="shared" si="32"/>
        <v>5.076142131979695E-3</v>
      </c>
      <c r="AL41" s="277">
        <f t="shared" si="32"/>
        <v>5.076142131979695E-3</v>
      </c>
      <c r="AM41" s="277">
        <f t="shared" si="32"/>
        <v>5.076142131979695E-3</v>
      </c>
      <c r="AN41" s="277">
        <f t="shared" si="32"/>
        <v>5.076142131979695E-3</v>
      </c>
      <c r="AO41" s="277">
        <f t="shared" si="32"/>
        <v>5.076142131979695E-3</v>
      </c>
      <c r="AP41" s="277">
        <f t="shared" si="32"/>
        <v>5.076142131979695E-3</v>
      </c>
      <c r="AQ41" s="277">
        <f t="shared" si="32"/>
        <v>5.076142131979695E-3</v>
      </c>
      <c r="AR41" s="277">
        <f t="shared" si="32"/>
        <v>5.076142131979695E-3</v>
      </c>
      <c r="AS41" s="277">
        <f t="shared" si="27"/>
        <v>5.076142131979695E-3</v>
      </c>
      <c r="AT41" s="277">
        <f t="shared" si="27"/>
        <v>5.076142131979695E-3</v>
      </c>
      <c r="AU41" s="277">
        <f t="shared" si="27"/>
        <v>5.076142131979695E-3</v>
      </c>
      <c r="AV41" s="277">
        <f t="shared" si="27"/>
        <v>5.076142131979695E-3</v>
      </c>
      <c r="AW41" s="277">
        <f t="shared" si="27"/>
        <v>5.076142131979695E-3</v>
      </c>
      <c r="AX41" s="277">
        <f t="shared" si="27"/>
        <v>5.076142131979695E-3</v>
      </c>
      <c r="AY41" s="277">
        <f t="shared" si="27"/>
        <v>5.076142131979695E-3</v>
      </c>
      <c r="AZ41" s="277">
        <f t="shared" si="21"/>
        <v>5.076142131979695E-3</v>
      </c>
      <c r="BA41" s="277">
        <f t="shared" si="21"/>
        <v>5.076142131979695E-3</v>
      </c>
      <c r="BB41" s="277">
        <f t="shared" si="21"/>
        <v>5.076142131979695E-3</v>
      </c>
      <c r="BC41" s="277">
        <f t="shared" si="21"/>
        <v>5.076142131979695E-3</v>
      </c>
      <c r="BD41" s="277">
        <f t="shared" si="21"/>
        <v>5.076142131979695E-3</v>
      </c>
      <c r="BE41" s="277">
        <f t="shared" si="21"/>
        <v>5.076142131979695E-3</v>
      </c>
      <c r="BF41" s="277">
        <f t="shared" si="21"/>
        <v>5.076142131979695E-3</v>
      </c>
      <c r="BG41" s="277">
        <f t="shared" si="21"/>
        <v>5.076142131979695E-3</v>
      </c>
      <c r="BH41" s="277">
        <f t="shared" si="21"/>
        <v>5.076142131979695E-3</v>
      </c>
      <c r="BI41" s="277">
        <f t="shared" si="21"/>
        <v>5.076142131979695E-3</v>
      </c>
      <c r="BJ41" s="277">
        <f t="shared" si="21"/>
        <v>5.076142131979695E-3</v>
      </c>
      <c r="BK41" s="277">
        <f t="shared" si="21"/>
        <v>5.076142131979695E-3</v>
      </c>
      <c r="BL41" s="277">
        <f t="shared" si="21"/>
        <v>5.076142131979695E-3</v>
      </c>
      <c r="BM41" s="277">
        <f t="shared" si="21"/>
        <v>5.076142131979695E-3</v>
      </c>
      <c r="BN41" s="277">
        <f t="shared" si="21"/>
        <v>5.076142131979695E-3</v>
      </c>
      <c r="BO41" s="277">
        <f t="shared" ref="BO41:CD61" si="34">1/197</f>
        <v>5.076142131979695E-3</v>
      </c>
      <c r="BP41" s="277">
        <f t="shared" si="34"/>
        <v>5.076142131979695E-3</v>
      </c>
      <c r="BQ41" s="277">
        <f t="shared" si="34"/>
        <v>5.076142131979695E-3</v>
      </c>
      <c r="BR41" s="277">
        <f t="shared" si="33"/>
        <v>5.076142131979695E-3</v>
      </c>
      <c r="BS41" s="277">
        <f t="shared" si="33"/>
        <v>5.076142131979695E-3</v>
      </c>
      <c r="BT41" s="277">
        <f t="shared" si="33"/>
        <v>5.076142131979695E-3</v>
      </c>
      <c r="BU41" s="277">
        <f t="shared" si="33"/>
        <v>5.076142131979695E-3</v>
      </c>
      <c r="BV41" s="277">
        <f t="shared" si="33"/>
        <v>5.076142131979695E-3</v>
      </c>
      <c r="BW41" s="277">
        <f t="shared" si="33"/>
        <v>5.076142131979695E-3</v>
      </c>
      <c r="BX41" s="277">
        <f t="shared" si="33"/>
        <v>5.076142131979695E-3</v>
      </c>
      <c r="BY41" s="277">
        <f t="shared" si="33"/>
        <v>5.076142131979695E-3</v>
      </c>
      <c r="BZ41" s="277">
        <f t="shared" si="33"/>
        <v>5.076142131979695E-3</v>
      </c>
      <c r="CA41" s="277">
        <f t="shared" si="33"/>
        <v>5.076142131979695E-3</v>
      </c>
      <c r="CB41" s="277">
        <f t="shared" si="33"/>
        <v>5.076142131979695E-3</v>
      </c>
      <c r="CC41" s="277">
        <f t="shared" si="33"/>
        <v>5.076142131979695E-3</v>
      </c>
      <c r="CD41" s="277">
        <f t="shared" si="33"/>
        <v>5.076142131979695E-3</v>
      </c>
      <c r="CE41" s="277">
        <f t="shared" si="33"/>
        <v>5.076142131979695E-3</v>
      </c>
      <c r="CF41" s="277">
        <f t="shared" si="33"/>
        <v>5.076142131979695E-3</v>
      </c>
      <c r="CG41" s="277">
        <f t="shared" si="28"/>
        <v>5.076142131979695E-3</v>
      </c>
      <c r="CH41" s="277">
        <f t="shared" si="28"/>
        <v>5.076142131979695E-3</v>
      </c>
      <c r="CI41" s="277">
        <f t="shared" si="28"/>
        <v>5.076142131979695E-3</v>
      </c>
      <c r="CJ41" s="277">
        <f t="shared" si="28"/>
        <v>5.076142131979695E-3</v>
      </c>
      <c r="CK41" s="277">
        <f t="shared" si="28"/>
        <v>5.076142131979695E-3</v>
      </c>
      <c r="CL41" s="277">
        <f t="shared" si="28"/>
        <v>5.076142131979695E-3</v>
      </c>
      <c r="CM41" s="277">
        <f t="shared" si="28"/>
        <v>5.076142131979695E-3</v>
      </c>
      <c r="CN41" s="277">
        <f t="shared" si="28"/>
        <v>5.076142131979695E-3</v>
      </c>
      <c r="CO41" s="277">
        <f t="shared" si="28"/>
        <v>5.076142131979695E-3</v>
      </c>
      <c r="CP41" s="277">
        <f t="shared" si="28"/>
        <v>5.076142131979695E-3</v>
      </c>
      <c r="CQ41" s="277">
        <f t="shared" si="28"/>
        <v>5.076142131979695E-3</v>
      </c>
      <c r="CR41" s="277">
        <f t="shared" si="28"/>
        <v>5.076142131979695E-3</v>
      </c>
      <c r="CS41" s="277">
        <f t="shared" si="28"/>
        <v>5.076142131979695E-3</v>
      </c>
      <c r="CT41" s="277">
        <f t="shared" si="29"/>
        <v>5.076142131979695E-3</v>
      </c>
      <c r="CU41" s="277">
        <f t="shared" si="29"/>
        <v>5.076142131979695E-3</v>
      </c>
      <c r="CV41" s="277">
        <f t="shared" si="29"/>
        <v>5.076142131979695E-3</v>
      </c>
      <c r="CW41" s="277">
        <f t="shared" si="29"/>
        <v>5.076142131979695E-3</v>
      </c>
      <c r="CX41" s="277">
        <f t="shared" si="29"/>
        <v>5.076142131979695E-3</v>
      </c>
      <c r="CY41" s="277">
        <f t="shared" si="29"/>
        <v>5.076142131979695E-3</v>
      </c>
      <c r="CZ41" s="277">
        <f t="shared" si="29"/>
        <v>5.076142131979695E-3</v>
      </c>
      <c r="DA41" s="277">
        <f t="shared" si="29"/>
        <v>5.076142131979695E-3</v>
      </c>
      <c r="DB41" s="277">
        <f t="shared" si="29"/>
        <v>5.076142131979695E-3</v>
      </c>
      <c r="DC41" s="277">
        <f t="shared" si="29"/>
        <v>5.076142131979695E-3</v>
      </c>
      <c r="DD41" s="277">
        <f t="shared" si="29"/>
        <v>5.076142131979695E-3</v>
      </c>
      <c r="DE41" s="277">
        <f t="shared" si="29"/>
        <v>5.076142131979695E-3</v>
      </c>
      <c r="DF41" s="277">
        <f t="shared" si="29"/>
        <v>5.076142131979695E-3</v>
      </c>
      <c r="DG41" s="277">
        <f t="shared" si="29"/>
        <v>5.076142131979695E-3</v>
      </c>
      <c r="DH41" s="277">
        <f t="shared" si="29"/>
        <v>5.076142131979695E-3</v>
      </c>
      <c r="DI41" s="277">
        <f t="shared" si="29"/>
        <v>5.076142131979695E-3</v>
      </c>
      <c r="DJ41" s="277">
        <f t="shared" si="22"/>
        <v>5.076142131979695E-3</v>
      </c>
      <c r="DK41" s="277">
        <f t="shared" ref="DK41:DZ57" si="35">1/197</f>
        <v>5.076142131979695E-3</v>
      </c>
      <c r="DL41" s="277">
        <f t="shared" si="35"/>
        <v>5.076142131979695E-3</v>
      </c>
      <c r="DM41" s="277">
        <f t="shared" si="35"/>
        <v>5.076142131979695E-3</v>
      </c>
      <c r="DN41" s="277">
        <f t="shared" si="35"/>
        <v>5.076142131979695E-3</v>
      </c>
      <c r="DO41" s="277">
        <f t="shared" si="35"/>
        <v>5.076142131979695E-3</v>
      </c>
      <c r="DP41" s="277">
        <f t="shared" si="35"/>
        <v>5.076142131979695E-3</v>
      </c>
      <c r="DQ41" s="277">
        <f t="shared" si="35"/>
        <v>5.076142131979695E-3</v>
      </c>
      <c r="DR41" s="277">
        <f t="shared" si="35"/>
        <v>5.076142131979695E-3</v>
      </c>
      <c r="DS41" s="277">
        <f t="shared" si="35"/>
        <v>5.076142131979695E-3</v>
      </c>
      <c r="DT41" s="277">
        <f t="shared" si="35"/>
        <v>5.076142131979695E-3</v>
      </c>
      <c r="DU41" s="277">
        <f t="shared" si="35"/>
        <v>5.076142131979695E-3</v>
      </c>
      <c r="DV41" s="277">
        <f t="shared" si="35"/>
        <v>5.076142131979695E-3</v>
      </c>
      <c r="DW41" s="277">
        <f t="shared" si="35"/>
        <v>5.076142131979695E-3</v>
      </c>
      <c r="DX41" s="277">
        <f t="shared" si="35"/>
        <v>5.076142131979695E-3</v>
      </c>
      <c r="DY41" s="277">
        <f t="shared" si="35"/>
        <v>5.076142131979695E-3</v>
      </c>
      <c r="DZ41" s="277">
        <f t="shared" si="35"/>
        <v>5.076142131979695E-3</v>
      </c>
      <c r="EA41" s="277">
        <f t="shared" si="30"/>
        <v>5.076142131979695E-3</v>
      </c>
      <c r="EB41" s="277">
        <f t="shared" si="23"/>
        <v>5.076142131979695E-3</v>
      </c>
      <c r="EC41" s="277">
        <f t="shared" si="23"/>
        <v>5.076142131979695E-3</v>
      </c>
      <c r="ED41" s="277">
        <f t="shared" si="23"/>
        <v>5.076142131979695E-3</v>
      </c>
      <c r="EE41" s="277">
        <f t="shared" si="23"/>
        <v>5.076142131979695E-3</v>
      </c>
      <c r="EF41" s="277">
        <f t="shared" si="23"/>
        <v>5.076142131979695E-3</v>
      </c>
      <c r="EG41" s="277">
        <f t="shared" si="23"/>
        <v>5.076142131979695E-3</v>
      </c>
      <c r="EH41" s="277">
        <f t="shared" si="23"/>
        <v>5.076142131979695E-3</v>
      </c>
      <c r="EI41" s="277">
        <f t="shared" si="23"/>
        <v>5.076142131979695E-3</v>
      </c>
      <c r="EJ41" s="277">
        <f t="shared" si="23"/>
        <v>5.076142131979695E-3</v>
      </c>
      <c r="EK41" s="277">
        <f t="shared" si="23"/>
        <v>5.076142131979695E-3</v>
      </c>
      <c r="EL41" s="277">
        <f t="shared" si="23"/>
        <v>5.076142131979695E-3</v>
      </c>
      <c r="EM41" s="277">
        <f t="shared" si="23"/>
        <v>5.076142131979695E-3</v>
      </c>
      <c r="EN41" s="277">
        <f t="shared" si="23"/>
        <v>5.076142131979695E-3</v>
      </c>
      <c r="EO41" s="277">
        <f t="shared" si="23"/>
        <v>5.076142131979695E-3</v>
      </c>
      <c r="EP41" s="277">
        <f t="shared" si="23"/>
        <v>5.076142131979695E-3</v>
      </c>
      <c r="EQ41" s="277">
        <f t="shared" si="24"/>
        <v>5.076142131979695E-3</v>
      </c>
      <c r="ER41" s="277">
        <f t="shared" si="24"/>
        <v>5.076142131979695E-3</v>
      </c>
      <c r="ES41" s="277">
        <f t="shared" si="24"/>
        <v>5.076142131979695E-3</v>
      </c>
      <c r="ET41" s="277">
        <f t="shared" si="24"/>
        <v>5.076142131979695E-3</v>
      </c>
      <c r="EU41" s="277">
        <f t="shared" si="24"/>
        <v>5.076142131979695E-3</v>
      </c>
      <c r="EV41" s="277">
        <f t="shared" si="24"/>
        <v>5.076142131979695E-3</v>
      </c>
      <c r="EW41" s="277">
        <f t="shared" si="24"/>
        <v>5.076142131979695E-3</v>
      </c>
      <c r="EX41" s="277">
        <f t="shared" si="24"/>
        <v>5.076142131979695E-3</v>
      </c>
      <c r="EY41" s="277">
        <f t="shared" si="24"/>
        <v>5.076142131979695E-3</v>
      </c>
      <c r="EZ41" s="277">
        <f t="shared" si="24"/>
        <v>5.076142131979695E-3</v>
      </c>
      <c r="FA41" s="277">
        <f t="shared" si="24"/>
        <v>5.076142131979695E-3</v>
      </c>
      <c r="FB41" s="277">
        <f t="shared" si="24"/>
        <v>5.076142131979695E-3</v>
      </c>
      <c r="FC41" s="277">
        <f t="shared" si="24"/>
        <v>5.076142131979695E-3</v>
      </c>
      <c r="FD41" s="277">
        <f t="shared" si="24"/>
        <v>5.076142131979695E-3</v>
      </c>
      <c r="FE41" s="277">
        <f t="shared" si="24"/>
        <v>5.076142131979695E-3</v>
      </c>
      <c r="FF41" s="277">
        <f t="shared" ref="FF41:FU57" si="36">1/197</f>
        <v>5.076142131979695E-3</v>
      </c>
      <c r="FG41" s="277">
        <f t="shared" si="36"/>
        <v>5.076142131979695E-3</v>
      </c>
      <c r="FH41" s="277">
        <f t="shared" si="36"/>
        <v>5.076142131979695E-3</v>
      </c>
      <c r="FI41" s="277">
        <f t="shared" si="36"/>
        <v>5.076142131979695E-3</v>
      </c>
      <c r="FJ41" s="277">
        <f t="shared" si="36"/>
        <v>5.076142131979695E-3</v>
      </c>
      <c r="FK41" s="277">
        <f t="shared" si="36"/>
        <v>5.076142131979695E-3</v>
      </c>
      <c r="FL41" s="277">
        <f t="shared" si="36"/>
        <v>5.076142131979695E-3</v>
      </c>
      <c r="FM41" s="277">
        <f t="shared" si="36"/>
        <v>5.076142131979695E-3</v>
      </c>
      <c r="FN41" s="277">
        <f t="shared" si="36"/>
        <v>5.076142131979695E-3</v>
      </c>
      <c r="FO41" s="277">
        <f t="shared" si="36"/>
        <v>5.076142131979695E-3</v>
      </c>
      <c r="FP41" s="277">
        <f t="shared" si="36"/>
        <v>5.076142131979695E-3</v>
      </c>
      <c r="FQ41" s="277">
        <f t="shared" si="36"/>
        <v>5.076142131979695E-3</v>
      </c>
      <c r="FR41" s="277">
        <f t="shared" si="36"/>
        <v>5.076142131979695E-3</v>
      </c>
      <c r="FS41" s="277">
        <f t="shared" si="36"/>
        <v>5.076142131979695E-3</v>
      </c>
      <c r="FT41" s="277">
        <f t="shared" si="36"/>
        <v>5.076142131979695E-3</v>
      </c>
      <c r="FU41" s="277">
        <f t="shared" si="36"/>
        <v>5.076142131979695E-3</v>
      </c>
      <c r="FV41" s="277">
        <f t="shared" si="31"/>
        <v>5.076142131979695E-3</v>
      </c>
      <c r="FW41" s="277">
        <f t="shared" si="31"/>
        <v>5.076142131979695E-3</v>
      </c>
      <c r="FX41" s="277">
        <f t="shared" si="25"/>
        <v>5.076142131979695E-3</v>
      </c>
      <c r="FY41" s="277">
        <f t="shared" si="25"/>
        <v>5.076142131979695E-3</v>
      </c>
      <c r="FZ41" s="277">
        <f t="shared" si="25"/>
        <v>5.076142131979695E-3</v>
      </c>
      <c r="GA41" s="277">
        <f t="shared" si="25"/>
        <v>5.076142131979695E-3</v>
      </c>
      <c r="GB41" s="277">
        <f t="shared" si="25"/>
        <v>5.076142131979695E-3</v>
      </c>
      <c r="GC41" s="277">
        <f t="shared" si="25"/>
        <v>5.076142131979695E-3</v>
      </c>
      <c r="GD41" s="277">
        <f t="shared" si="25"/>
        <v>5.076142131979695E-3</v>
      </c>
      <c r="GE41" s="277">
        <f t="shared" si="25"/>
        <v>5.076142131979695E-3</v>
      </c>
      <c r="GF41" s="277">
        <f t="shared" si="25"/>
        <v>5.076142131979695E-3</v>
      </c>
      <c r="GG41" s="277">
        <f t="shared" si="25"/>
        <v>5.076142131979695E-3</v>
      </c>
      <c r="GH41" s="277">
        <f t="shared" si="25"/>
        <v>5.076142131979695E-3</v>
      </c>
      <c r="GI41" s="277">
        <f t="shared" si="25"/>
        <v>5.076142131979695E-3</v>
      </c>
      <c r="GJ41" s="277">
        <f t="shared" si="25"/>
        <v>5.076142131979695E-3</v>
      </c>
      <c r="GK41" s="277">
        <f t="shared" si="25"/>
        <v>5.076142131979695E-3</v>
      </c>
      <c r="GL41" s="277">
        <f t="shared" si="25"/>
        <v>5.076142131979695E-3</v>
      </c>
      <c r="GM41" s="277">
        <f t="shared" ref="GM41:GO41" si="37">1/197</f>
        <v>5.076142131979695E-3</v>
      </c>
      <c r="GN41" s="277">
        <f t="shared" si="37"/>
        <v>5.076142131979695E-3</v>
      </c>
      <c r="GO41" s="277">
        <f t="shared" si="37"/>
        <v>5.076142131979695E-3</v>
      </c>
      <c r="GP41" s="277">
        <f t="shared" si="10"/>
        <v>5.076142131979695E-3</v>
      </c>
      <c r="GQ41" s="277">
        <f t="shared" si="10"/>
        <v>5.076142131979695E-3</v>
      </c>
      <c r="GR41" s="277">
        <f t="shared" si="10"/>
        <v>5.076142131979695E-3</v>
      </c>
      <c r="GS41" s="277">
        <f t="shared" si="10"/>
        <v>5.076142131979695E-3</v>
      </c>
    </row>
    <row r="42" spans="1:201" x14ac:dyDescent="0.35">
      <c r="A42" s="33" t="str">
        <f>'[2]Input LH Schedule'!A42&amp;" "&amp;'[2]Input LH Schedule'!E42</f>
        <v xml:space="preserve"> </v>
      </c>
      <c r="B42" s="33" t="str">
        <f>'[2]Input LH Schedule'!Z42&amp;" "&amp;'[2]Input LH Schedule'!AD42</f>
        <v xml:space="preserve"> </v>
      </c>
      <c r="C42" s="33" t="str">
        <f t="array" ref="C42">IFERROR(INDEX($B$4:$B$226, MATCH(0,INDEX(COUNTIF($C$3:C41, $B$4:$B$226)+(COUNTIF($B$4:$B$226, $B$4:$B$226)&lt;&gt;1),0,0), 0)), "")</f>
        <v/>
      </c>
      <c r="D42" s="276" t="s">
        <v>63</v>
      </c>
      <c r="E42" s="277">
        <f t="shared" si="26"/>
        <v>5.076142131979695E-3</v>
      </c>
      <c r="F42" s="277">
        <f t="shared" si="26"/>
        <v>5.076142131979695E-3</v>
      </c>
      <c r="G42" s="277">
        <f t="shared" si="26"/>
        <v>5.076142131979695E-3</v>
      </c>
      <c r="H42" s="277">
        <f t="shared" si="26"/>
        <v>5.076142131979695E-3</v>
      </c>
      <c r="I42" s="277">
        <f t="shared" si="26"/>
        <v>5.076142131979695E-3</v>
      </c>
      <c r="J42" s="277">
        <f t="shared" si="26"/>
        <v>5.076142131979695E-3</v>
      </c>
      <c r="K42" s="277">
        <f t="shared" si="26"/>
        <v>5.076142131979695E-3</v>
      </c>
      <c r="L42" s="277">
        <f t="shared" si="26"/>
        <v>5.076142131979695E-3</v>
      </c>
      <c r="M42" s="277">
        <f t="shared" si="26"/>
        <v>5.076142131979695E-3</v>
      </c>
      <c r="N42" s="277">
        <f t="shared" si="26"/>
        <v>5.076142131979695E-3</v>
      </c>
      <c r="O42" s="277">
        <f t="shared" si="26"/>
        <v>5.076142131979695E-3</v>
      </c>
      <c r="P42" s="277">
        <f t="shared" si="26"/>
        <v>5.076142131979695E-3</v>
      </c>
      <c r="Q42" s="277">
        <f t="shared" si="26"/>
        <v>5.076142131979695E-3</v>
      </c>
      <c r="R42" s="277">
        <f t="shared" si="26"/>
        <v>5.076142131979695E-3</v>
      </c>
      <c r="S42" s="277">
        <f t="shared" si="26"/>
        <v>5.076142131979695E-3</v>
      </c>
      <c r="T42" s="277">
        <f t="shared" ref="T42:AI57" si="38">1/197</f>
        <v>5.076142131979695E-3</v>
      </c>
      <c r="U42" s="277">
        <f t="shared" si="38"/>
        <v>5.076142131979695E-3</v>
      </c>
      <c r="V42" s="277">
        <f t="shared" si="38"/>
        <v>5.076142131979695E-3</v>
      </c>
      <c r="W42" s="277">
        <f t="shared" si="38"/>
        <v>5.076142131979695E-3</v>
      </c>
      <c r="X42" s="277">
        <f t="shared" si="38"/>
        <v>5.076142131979695E-3</v>
      </c>
      <c r="Y42" s="277">
        <f t="shared" si="38"/>
        <v>5.076142131979695E-3</v>
      </c>
      <c r="Z42" s="277">
        <f t="shared" si="38"/>
        <v>5.076142131979695E-3</v>
      </c>
      <c r="AA42" s="277">
        <f t="shared" si="38"/>
        <v>5.076142131979695E-3</v>
      </c>
      <c r="AB42" s="277">
        <f t="shared" si="38"/>
        <v>5.076142131979695E-3</v>
      </c>
      <c r="AC42" s="277">
        <f t="shared" si="38"/>
        <v>5.076142131979695E-3</v>
      </c>
      <c r="AD42" s="277">
        <f t="shared" si="38"/>
        <v>5.076142131979695E-3</v>
      </c>
      <c r="AE42" s="277">
        <f t="shared" si="38"/>
        <v>5.076142131979695E-3</v>
      </c>
      <c r="AF42" s="277">
        <f t="shared" si="38"/>
        <v>5.076142131979695E-3</v>
      </c>
      <c r="AG42" s="277">
        <f t="shared" si="38"/>
        <v>5.076142131979695E-3</v>
      </c>
      <c r="AH42" s="277">
        <f t="shared" si="38"/>
        <v>5.076142131979695E-3</v>
      </c>
      <c r="AI42" s="277">
        <f t="shared" si="38"/>
        <v>5.076142131979695E-3</v>
      </c>
      <c r="AJ42" s="277">
        <f t="shared" si="32"/>
        <v>5.076142131979695E-3</v>
      </c>
      <c r="AK42" s="277">
        <f t="shared" si="32"/>
        <v>5.076142131979695E-3</v>
      </c>
      <c r="AL42" s="277">
        <f t="shared" si="32"/>
        <v>5.076142131979695E-3</v>
      </c>
      <c r="AM42" s="277">
        <f t="shared" si="32"/>
        <v>5.076142131979695E-3</v>
      </c>
      <c r="AN42" s="277">
        <f t="shared" si="32"/>
        <v>5.076142131979695E-3</v>
      </c>
      <c r="AO42" s="277">
        <f t="shared" si="32"/>
        <v>5.076142131979695E-3</v>
      </c>
      <c r="AP42" s="277">
        <f t="shared" si="32"/>
        <v>5.076142131979695E-3</v>
      </c>
      <c r="AQ42" s="277">
        <f t="shared" si="32"/>
        <v>5.076142131979695E-3</v>
      </c>
      <c r="AR42" s="277">
        <f t="shared" si="32"/>
        <v>5.076142131979695E-3</v>
      </c>
      <c r="AS42" s="277">
        <f t="shared" si="27"/>
        <v>5.076142131979695E-3</v>
      </c>
      <c r="AT42" s="277">
        <f t="shared" si="27"/>
        <v>5.076142131979695E-3</v>
      </c>
      <c r="AU42" s="277">
        <f t="shared" si="27"/>
        <v>5.076142131979695E-3</v>
      </c>
      <c r="AV42" s="277">
        <f t="shared" si="27"/>
        <v>5.076142131979695E-3</v>
      </c>
      <c r="AW42" s="277">
        <f t="shared" si="27"/>
        <v>5.076142131979695E-3</v>
      </c>
      <c r="AX42" s="277">
        <f t="shared" si="27"/>
        <v>5.076142131979695E-3</v>
      </c>
      <c r="AY42" s="277">
        <f t="shared" si="27"/>
        <v>5.076142131979695E-3</v>
      </c>
      <c r="AZ42" s="277">
        <f t="shared" ref="AZ42:BO66" si="39">1/197</f>
        <v>5.076142131979695E-3</v>
      </c>
      <c r="BA42" s="277">
        <f t="shared" si="39"/>
        <v>5.076142131979695E-3</v>
      </c>
      <c r="BB42" s="277">
        <f t="shared" si="39"/>
        <v>5.076142131979695E-3</v>
      </c>
      <c r="BC42" s="277">
        <f t="shared" si="39"/>
        <v>5.076142131979695E-3</v>
      </c>
      <c r="BD42" s="277">
        <f t="shared" si="39"/>
        <v>5.076142131979695E-3</v>
      </c>
      <c r="BE42" s="277">
        <f t="shared" si="39"/>
        <v>5.076142131979695E-3</v>
      </c>
      <c r="BF42" s="277">
        <f t="shared" si="39"/>
        <v>5.076142131979695E-3</v>
      </c>
      <c r="BG42" s="277">
        <f t="shared" si="39"/>
        <v>5.076142131979695E-3</v>
      </c>
      <c r="BH42" s="277">
        <f t="shared" si="39"/>
        <v>5.076142131979695E-3</v>
      </c>
      <c r="BI42" s="277">
        <f t="shared" si="39"/>
        <v>5.076142131979695E-3</v>
      </c>
      <c r="BJ42" s="277">
        <f t="shared" si="39"/>
        <v>5.076142131979695E-3</v>
      </c>
      <c r="BK42" s="277">
        <f t="shared" si="39"/>
        <v>5.076142131979695E-3</v>
      </c>
      <c r="BL42" s="277">
        <f t="shared" si="39"/>
        <v>5.076142131979695E-3</v>
      </c>
      <c r="BM42" s="277">
        <f t="shared" si="39"/>
        <v>5.076142131979695E-3</v>
      </c>
      <c r="BN42" s="277">
        <f t="shared" si="39"/>
        <v>5.076142131979695E-3</v>
      </c>
      <c r="BO42" s="277">
        <f t="shared" si="39"/>
        <v>5.076142131979695E-3</v>
      </c>
      <c r="BP42" s="277">
        <f t="shared" si="34"/>
        <v>5.076142131979695E-3</v>
      </c>
      <c r="BQ42" s="277">
        <f t="shared" si="34"/>
        <v>5.076142131979695E-3</v>
      </c>
      <c r="BR42" s="277">
        <f t="shared" si="33"/>
        <v>5.076142131979695E-3</v>
      </c>
      <c r="BS42" s="277">
        <f t="shared" si="33"/>
        <v>5.076142131979695E-3</v>
      </c>
      <c r="BT42" s="277">
        <f t="shared" si="33"/>
        <v>5.076142131979695E-3</v>
      </c>
      <c r="BU42" s="277">
        <f t="shared" si="33"/>
        <v>5.076142131979695E-3</v>
      </c>
      <c r="BV42" s="277">
        <f t="shared" si="33"/>
        <v>5.076142131979695E-3</v>
      </c>
      <c r="BW42" s="277">
        <f t="shared" si="33"/>
        <v>5.076142131979695E-3</v>
      </c>
      <c r="BX42" s="277">
        <f t="shared" si="33"/>
        <v>5.076142131979695E-3</v>
      </c>
      <c r="BY42" s="277">
        <f t="shared" si="33"/>
        <v>5.076142131979695E-3</v>
      </c>
      <c r="BZ42" s="277">
        <f t="shared" si="33"/>
        <v>5.076142131979695E-3</v>
      </c>
      <c r="CA42" s="277">
        <f t="shared" si="33"/>
        <v>5.076142131979695E-3</v>
      </c>
      <c r="CB42" s="277">
        <f t="shared" si="33"/>
        <v>5.076142131979695E-3</v>
      </c>
      <c r="CC42" s="277">
        <f t="shared" si="33"/>
        <v>5.076142131979695E-3</v>
      </c>
      <c r="CD42" s="277">
        <f t="shared" si="33"/>
        <v>5.076142131979695E-3</v>
      </c>
      <c r="CE42" s="277">
        <f t="shared" si="33"/>
        <v>5.076142131979695E-3</v>
      </c>
      <c r="CF42" s="277">
        <f t="shared" si="33"/>
        <v>5.076142131979695E-3</v>
      </c>
      <c r="CG42" s="277">
        <f t="shared" si="28"/>
        <v>5.076142131979695E-3</v>
      </c>
      <c r="CH42" s="277">
        <f t="shared" si="28"/>
        <v>5.076142131979695E-3</v>
      </c>
      <c r="CI42" s="277">
        <f t="shared" si="28"/>
        <v>5.076142131979695E-3</v>
      </c>
      <c r="CJ42" s="277">
        <f t="shared" si="28"/>
        <v>5.076142131979695E-3</v>
      </c>
      <c r="CK42" s="277">
        <f t="shared" si="28"/>
        <v>5.076142131979695E-3</v>
      </c>
      <c r="CL42" s="277">
        <f t="shared" si="28"/>
        <v>5.076142131979695E-3</v>
      </c>
      <c r="CM42" s="277">
        <f t="shared" si="28"/>
        <v>5.076142131979695E-3</v>
      </c>
      <c r="CN42" s="277">
        <f t="shared" si="28"/>
        <v>5.076142131979695E-3</v>
      </c>
      <c r="CO42" s="277">
        <f t="shared" si="28"/>
        <v>5.076142131979695E-3</v>
      </c>
      <c r="CP42" s="277">
        <f t="shared" si="28"/>
        <v>5.076142131979695E-3</v>
      </c>
      <c r="CQ42" s="277">
        <f t="shared" si="28"/>
        <v>5.076142131979695E-3</v>
      </c>
      <c r="CR42" s="277">
        <f t="shared" si="28"/>
        <v>5.076142131979695E-3</v>
      </c>
      <c r="CS42" s="277">
        <f t="shared" si="28"/>
        <v>5.076142131979695E-3</v>
      </c>
      <c r="CT42" s="277">
        <f t="shared" si="29"/>
        <v>5.076142131979695E-3</v>
      </c>
      <c r="CU42" s="277">
        <f t="shared" si="29"/>
        <v>5.076142131979695E-3</v>
      </c>
      <c r="CV42" s="277">
        <f t="shared" si="29"/>
        <v>5.076142131979695E-3</v>
      </c>
      <c r="CW42" s="277">
        <f t="shared" si="29"/>
        <v>5.076142131979695E-3</v>
      </c>
      <c r="CX42" s="277">
        <f t="shared" si="29"/>
        <v>5.076142131979695E-3</v>
      </c>
      <c r="CY42" s="277">
        <f t="shared" si="29"/>
        <v>5.076142131979695E-3</v>
      </c>
      <c r="CZ42" s="277">
        <f t="shared" si="29"/>
        <v>5.076142131979695E-3</v>
      </c>
      <c r="DA42" s="277">
        <f t="shared" si="29"/>
        <v>5.076142131979695E-3</v>
      </c>
      <c r="DB42" s="277">
        <f t="shared" si="29"/>
        <v>5.076142131979695E-3</v>
      </c>
      <c r="DC42" s="277">
        <f t="shared" si="29"/>
        <v>5.076142131979695E-3</v>
      </c>
      <c r="DD42" s="277">
        <f t="shared" si="29"/>
        <v>5.076142131979695E-3</v>
      </c>
      <c r="DE42" s="277">
        <f t="shared" si="29"/>
        <v>5.076142131979695E-3</v>
      </c>
      <c r="DF42" s="277">
        <f t="shared" si="29"/>
        <v>5.076142131979695E-3</v>
      </c>
      <c r="DG42" s="277">
        <f t="shared" si="29"/>
        <v>5.076142131979695E-3</v>
      </c>
      <c r="DH42" s="277">
        <f t="shared" si="29"/>
        <v>5.076142131979695E-3</v>
      </c>
      <c r="DI42" s="277">
        <f t="shared" ref="DI42:DX58" si="40">1/197</f>
        <v>5.076142131979695E-3</v>
      </c>
      <c r="DJ42" s="277">
        <f t="shared" si="40"/>
        <v>5.076142131979695E-3</v>
      </c>
      <c r="DK42" s="277">
        <f t="shared" si="40"/>
        <v>5.076142131979695E-3</v>
      </c>
      <c r="DL42" s="277">
        <f t="shared" si="40"/>
        <v>5.076142131979695E-3</v>
      </c>
      <c r="DM42" s="277">
        <f t="shared" si="40"/>
        <v>5.076142131979695E-3</v>
      </c>
      <c r="DN42" s="277">
        <f t="shared" si="40"/>
        <v>5.076142131979695E-3</v>
      </c>
      <c r="DO42" s="277">
        <f t="shared" si="40"/>
        <v>5.076142131979695E-3</v>
      </c>
      <c r="DP42" s="277">
        <f t="shared" si="40"/>
        <v>5.076142131979695E-3</v>
      </c>
      <c r="DQ42" s="277">
        <f t="shared" si="40"/>
        <v>5.076142131979695E-3</v>
      </c>
      <c r="DR42" s="277">
        <f t="shared" si="40"/>
        <v>5.076142131979695E-3</v>
      </c>
      <c r="DS42" s="277">
        <f t="shared" si="40"/>
        <v>5.076142131979695E-3</v>
      </c>
      <c r="DT42" s="277">
        <f t="shared" si="40"/>
        <v>5.076142131979695E-3</v>
      </c>
      <c r="DU42" s="277">
        <f t="shared" si="40"/>
        <v>5.076142131979695E-3</v>
      </c>
      <c r="DV42" s="277">
        <f t="shared" si="40"/>
        <v>5.076142131979695E-3</v>
      </c>
      <c r="DW42" s="277">
        <f t="shared" si="40"/>
        <v>5.076142131979695E-3</v>
      </c>
      <c r="DX42" s="277">
        <f t="shared" si="40"/>
        <v>5.076142131979695E-3</v>
      </c>
      <c r="DY42" s="277">
        <f t="shared" si="35"/>
        <v>5.076142131979695E-3</v>
      </c>
      <c r="DZ42" s="277">
        <f t="shared" si="35"/>
        <v>5.076142131979695E-3</v>
      </c>
      <c r="EA42" s="277">
        <f t="shared" si="30"/>
        <v>5.076142131979695E-3</v>
      </c>
      <c r="EB42" s="277">
        <f t="shared" si="23"/>
        <v>5.076142131979695E-3</v>
      </c>
      <c r="EC42" s="277">
        <f t="shared" si="23"/>
        <v>5.076142131979695E-3</v>
      </c>
      <c r="ED42" s="277">
        <f t="shared" si="23"/>
        <v>5.076142131979695E-3</v>
      </c>
      <c r="EE42" s="277">
        <f t="shared" si="23"/>
        <v>5.076142131979695E-3</v>
      </c>
      <c r="EF42" s="277">
        <f t="shared" si="23"/>
        <v>5.076142131979695E-3</v>
      </c>
      <c r="EG42" s="277">
        <f t="shared" si="23"/>
        <v>5.076142131979695E-3</v>
      </c>
      <c r="EH42" s="277">
        <f t="shared" si="23"/>
        <v>5.076142131979695E-3</v>
      </c>
      <c r="EI42" s="277">
        <f t="shared" si="23"/>
        <v>5.076142131979695E-3</v>
      </c>
      <c r="EJ42" s="277">
        <f t="shared" si="23"/>
        <v>5.076142131979695E-3</v>
      </c>
      <c r="EK42" s="277">
        <f t="shared" si="23"/>
        <v>5.076142131979695E-3</v>
      </c>
      <c r="EL42" s="277">
        <f t="shared" si="23"/>
        <v>5.076142131979695E-3</v>
      </c>
      <c r="EM42" s="277">
        <f t="shared" si="23"/>
        <v>5.076142131979695E-3</v>
      </c>
      <c r="EN42" s="277">
        <f t="shared" si="23"/>
        <v>5.076142131979695E-3</v>
      </c>
      <c r="EO42" s="277">
        <f t="shared" si="23"/>
        <v>5.076142131979695E-3</v>
      </c>
      <c r="EP42" s="277">
        <f t="shared" si="23"/>
        <v>5.076142131979695E-3</v>
      </c>
      <c r="EQ42" s="277">
        <f t="shared" ref="EQ42:FF65" si="41">1/197</f>
        <v>5.076142131979695E-3</v>
      </c>
      <c r="ER42" s="277">
        <f t="shared" si="41"/>
        <v>5.076142131979695E-3</v>
      </c>
      <c r="ES42" s="277">
        <f t="shared" si="41"/>
        <v>5.076142131979695E-3</v>
      </c>
      <c r="ET42" s="277">
        <f t="shared" si="41"/>
        <v>5.076142131979695E-3</v>
      </c>
      <c r="EU42" s="277">
        <f t="shared" si="41"/>
        <v>5.076142131979695E-3</v>
      </c>
      <c r="EV42" s="277">
        <f t="shared" si="41"/>
        <v>5.076142131979695E-3</v>
      </c>
      <c r="EW42" s="277">
        <f t="shared" si="41"/>
        <v>5.076142131979695E-3</v>
      </c>
      <c r="EX42" s="277">
        <f t="shared" si="41"/>
        <v>5.076142131979695E-3</v>
      </c>
      <c r="EY42" s="277">
        <f t="shared" si="41"/>
        <v>5.076142131979695E-3</v>
      </c>
      <c r="EZ42" s="277">
        <f t="shared" si="41"/>
        <v>5.076142131979695E-3</v>
      </c>
      <c r="FA42" s="277">
        <f t="shared" si="41"/>
        <v>5.076142131979695E-3</v>
      </c>
      <c r="FB42" s="277">
        <f t="shared" si="41"/>
        <v>5.076142131979695E-3</v>
      </c>
      <c r="FC42" s="277">
        <f t="shared" si="41"/>
        <v>5.076142131979695E-3</v>
      </c>
      <c r="FD42" s="277">
        <f t="shared" si="41"/>
        <v>5.076142131979695E-3</v>
      </c>
      <c r="FE42" s="277">
        <f t="shared" si="41"/>
        <v>5.076142131979695E-3</v>
      </c>
      <c r="FF42" s="277">
        <f t="shared" si="41"/>
        <v>5.076142131979695E-3</v>
      </c>
      <c r="FG42" s="277">
        <f t="shared" si="36"/>
        <v>5.076142131979695E-3</v>
      </c>
      <c r="FH42" s="277">
        <f t="shared" si="36"/>
        <v>5.076142131979695E-3</v>
      </c>
      <c r="FI42" s="277">
        <f t="shared" si="36"/>
        <v>5.076142131979695E-3</v>
      </c>
      <c r="FJ42" s="277">
        <f t="shared" si="36"/>
        <v>5.076142131979695E-3</v>
      </c>
      <c r="FK42" s="277">
        <f t="shared" si="36"/>
        <v>5.076142131979695E-3</v>
      </c>
      <c r="FL42" s="277">
        <f t="shared" si="36"/>
        <v>5.076142131979695E-3</v>
      </c>
      <c r="FM42" s="277">
        <f t="shared" si="36"/>
        <v>5.076142131979695E-3</v>
      </c>
      <c r="FN42" s="277">
        <f t="shared" si="36"/>
        <v>5.076142131979695E-3</v>
      </c>
      <c r="FO42" s="277">
        <f t="shared" si="36"/>
        <v>5.076142131979695E-3</v>
      </c>
      <c r="FP42" s="277">
        <f t="shared" si="36"/>
        <v>5.076142131979695E-3</v>
      </c>
      <c r="FQ42" s="277">
        <f t="shared" si="36"/>
        <v>5.076142131979695E-3</v>
      </c>
      <c r="FR42" s="277">
        <f t="shared" si="36"/>
        <v>5.076142131979695E-3</v>
      </c>
      <c r="FS42" s="277">
        <f t="shared" si="36"/>
        <v>5.076142131979695E-3</v>
      </c>
      <c r="FT42" s="277">
        <f t="shared" si="36"/>
        <v>5.076142131979695E-3</v>
      </c>
      <c r="FU42" s="277">
        <f t="shared" si="36"/>
        <v>5.076142131979695E-3</v>
      </c>
      <c r="FV42" s="277">
        <f t="shared" si="31"/>
        <v>5.076142131979695E-3</v>
      </c>
      <c r="FW42" s="277">
        <f t="shared" si="31"/>
        <v>5.076142131979695E-3</v>
      </c>
      <c r="FX42" s="277">
        <f t="shared" si="25"/>
        <v>5.076142131979695E-3</v>
      </c>
      <c r="FY42" s="277">
        <f t="shared" si="25"/>
        <v>5.076142131979695E-3</v>
      </c>
      <c r="FZ42" s="277">
        <f t="shared" si="25"/>
        <v>5.076142131979695E-3</v>
      </c>
      <c r="GA42" s="277">
        <f t="shared" si="25"/>
        <v>5.076142131979695E-3</v>
      </c>
      <c r="GB42" s="277">
        <f t="shared" si="25"/>
        <v>5.076142131979695E-3</v>
      </c>
      <c r="GC42" s="277">
        <f t="shared" si="25"/>
        <v>5.076142131979695E-3</v>
      </c>
      <c r="GD42" s="277">
        <f t="shared" si="25"/>
        <v>5.076142131979695E-3</v>
      </c>
      <c r="GE42" s="277">
        <f t="shared" si="25"/>
        <v>5.076142131979695E-3</v>
      </c>
      <c r="GF42" s="277">
        <f t="shared" si="25"/>
        <v>5.076142131979695E-3</v>
      </c>
      <c r="GG42" s="277">
        <f t="shared" si="25"/>
        <v>5.076142131979695E-3</v>
      </c>
      <c r="GH42" s="277">
        <f t="shared" si="25"/>
        <v>5.076142131979695E-3</v>
      </c>
      <c r="GI42" s="277">
        <f t="shared" si="25"/>
        <v>5.076142131979695E-3</v>
      </c>
      <c r="GJ42" s="277">
        <f t="shared" si="25"/>
        <v>5.076142131979695E-3</v>
      </c>
      <c r="GK42" s="277">
        <f t="shared" si="25"/>
        <v>5.076142131979695E-3</v>
      </c>
      <c r="GL42" s="277">
        <f t="shared" ref="GL42:GO65" si="42">1/197</f>
        <v>5.076142131979695E-3</v>
      </c>
      <c r="GM42" s="277">
        <f t="shared" si="42"/>
        <v>5.076142131979695E-3</v>
      </c>
      <c r="GN42" s="277">
        <f t="shared" si="42"/>
        <v>5.076142131979695E-3</v>
      </c>
      <c r="GO42" s="277">
        <f t="shared" si="42"/>
        <v>5.076142131979695E-3</v>
      </c>
      <c r="GP42" s="277">
        <f t="shared" si="10"/>
        <v>5.076142131979695E-3</v>
      </c>
      <c r="GQ42" s="277">
        <f t="shared" si="10"/>
        <v>5.076142131979695E-3</v>
      </c>
      <c r="GR42" s="277">
        <f t="shared" si="10"/>
        <v>5.076142131979695E-3</v>
      </c>
      <c r="GS42" s="277">
        <f t="shared" si="10"/>
        <v>5.076142131979695E-3</v>
      </c>
    </row>
    <row r="43" spans="1:201" x14ac:dyDescent="0.35">
      <c r="A43" s="33" t="str">
        <f>'[2]Input LH Schedule'!A43&amp;" "&amp;'[2]Input LH Schedule'!E43</f>
        <v xml:space="preserve"> </v>
      </c>
      <c r="B43" s="33" t="str">
        <f>'[2]Input LH Schedule'!Z43&amp;" "&amp;'[2]Input LH Schedule'!AD43</f>
        <v xml:space="preserve"> </v>
      </c>
      <c r="C43" s="33" t="str">
        <f t="array" ref="C43">IFERROR(INDEX($B$4:$B$226, MATCH(0,INDEX(COUNTIF($C$3:C42, $B$4:$B$226)+(COUNTIF($B$4:$B$226, $B$4:$B$226)&lt;&gt;1),0,0), 0)), "")</f>
        <v/>
      </c>
      <c r="D43" s="276" t="s">
        <v>64</v>
      </c>
      <c r="E43" s="277">
        <f t="shared" ref="E43:T58" si="43">1/197</f>
        <v>5.076142131979695E-3</v>
      </c>
      <c r="F43" s="277">
        <f t="shared" si="43"/>
        <v>5.076142131979695E-3</v>
      </c>
      <c r="G43" s="277">
        <f t="shared" si="43"/>
        <v>5.076142131979695E-3</v>
      </c>
      <c r="H43" s="277">
        <f t="shared" si="43"/>
        <v>5.076142131979695E-3</v>
      </c>
      <c r="I43" s="277">
        <f t="shared" si="43"/>
        <v>5.076142131979695E-3</v>
      </c>
      <c r="J43" s="277">
        <f t="shared" si="43"/>
        <v>5.076142131979695E-3</v>
      </c>
      <c r="K43" s="277">
        <f t="shared" si="43"/>
        <v>5.076142131979695E-3</v>
      </c>
      <c r="L43" s="277">
        <f t="shared" si="43"/>
        <v>5.076142131979695E-3</v>
      </c>
      <c r="M43" s="277">
        <f t="shared" si="43"/>
        <v>5.076142131979695E-3</v>
      </c>
      <c r="N43" s="277">
        <f t="shared" si="43"/>
        <v>5.076142131979695E-3</v>
      </c>
      <c r="O43" s="277">
        <f t="shared" si="43"/>
        <v>5.076142131979695E-3</v>
      </c>
      <c r="P43" s="277">
        <f t="shared" si="43"/>
        <v>5.076142131979695E-3</v>
      </c>
      <c r="Q43" s="277">
        <f t="shared" si="43"/>
        <v>5.076142131979695E-3</v>
      </c>
      <c r="R43" s="277">
        <f t="shared" si="43"/>
        <v>5.076142131979695E-3</v>
      </c>
      <c r="S43" s="277">
        <f t="shared" si="43"/>
        <v>5.076142131979695E-3</v>
      </c>
      <c r="T43" s="277">
        <f t="shared" si="43"/>
        <v>5.076142131979695E-3</v>
      </c>
      <c r="U43" s="277">
        <f t="shared" si="38"/>
        <v>5.076142131979695E-3</v>
      </c>
      <c r="V43" s="277">
        <f t="shared" si="38"/>
        <v>5.076142131979695E-3</v>
      </c>
      <c r="W43" s="277">
        <f t="shared" si="38"/>
        <v>5.076142131979695E-3</v>
      </c>
      <c r="X43" s="277">
        <f t="shared" si="38"/>
        <v>5.076142131979695E-3</v>
      </c>
      <c r="Y43" s="277">
        <f t="shared" si="38"/>
        <v>5.076142131979695E-3</v>
      </c>
      <c r="Z43" s="277">
        <f t="shared" si="38"/>
        <v>5.076142131979695E-3</v>
      </c>
      <c r="AA43" s="277">
        <f t="shared" si="38"/>
        <v>5.076142131979695E-3</v>
      </c>
      <c r="AB43" s="277">
        <f t="shared" si="38"/>
        <v>5.076142131979695E-3</v>
      </c>
      <c r="AC43" s="277">
        <f t="shared" si="38"/>
        <v>5.076142131979695E-3</v>
      </c>
      <c r="AD43" s="277">
        <f t="shared" si="38"/>
        <v>5.076142131979695E-3</v>
      </c>
      <c r="AE43" s="277">
        <f t="shared" si="38"/>
        <v>5.076142131979695E-3</v>
      </c>
      <c r="AF43" s="277">
        <f t="shared" si="38"/>
        <v>5.076142131979695E-3</v>
      </c>
      <c r="AG43" s="277">
        <f t="shared" si="38"/>
        <v>5.076142131979695E-3</v>
      </c>
      <c r="AH43" s="277">
        <f t="shared" si="38"/>
        <v>5.076142131979695E-3</v>
      </c>
      <c r="AI43" s="277">
        <f t="shared" si="38"/>
        <v>5.076142131979695E-3</v>
      </c>
      <c r="AJ43" s="277">
        <f t="shared" si="32"/>
        <v>5.076142131979695E-3</v>
      </c>
      <c r="AK43" s="277">
        <f t="shared" si="32"/>
        <v>5.076142131979695E-3</v>
      </c>
      <c r="AL43" s="277">
        <f t="shared" si="32"/>
        <v>5.076142131979695E-3</v>
      </c>
      <c r="AM43" s="277">
        <f t="shared" si="32"/>
        <v>5.076142131979695E-3</v>
      </c>
      <c r="AN43" s="277">
        <f t="shared" si="32"/>
        <v>5.076142131979695E-3</v>
      </c>
      <c r="AO43" s="277">
        <f t="shared" si="32"/>
        <v>5.076142131979695E-3</v>
      </c>
      <c r="AP43" s="277">
        <f t="shared" si="32"/>
        <v>5.076142131979695E-3</v>
      </c>
      <c r="AQ43" s="277">
        <f t="shared" si="32"/>
        <v>5.076142131979695E-3</v>
      </c>
      <c r="AR43" s="277">
        <f t="shared" si="32"/>
        <v>5.076142131979695E-3</v>
      </c>
      <c r="AS43" s="277">
        <f t="shared" si="27"/>
        <v>5.076142131979695E-3</v>
      </c>
      <c r="AT43" s="277">
        <f t="shared" si="27"/>
        <v>5.076142131979695E-3</v>
      </c>
      <c r="AU43" s="277">
        <f t="shared" si="27"/>
        <v>5.076142131979695E-3</v>
      </c>
      <c r="AV43" s="277">
        <f t="shared" si="27"/>
        <v>5.076142131979695E-3</v>
      </c>
      <c r="AW43" s="277">
        <f t="shared" si="27"/>
        <v>5.076142131979695E-3</v>
      </c>
      <c r="AX43" s="277">
        <f t="shared" si="27"/>
        <v>5.076142131979695E-3</v>
      </c>
      <c r="AY43" s="277">
        <f t="shared" si="27"/>
        <v>5.076142131979695E-3</v>
      </c>
      <c r="AZ43" s="277">
        <f t="shared" si="39"/>
        <v>5.076142131979695E-3</v>
      </c>
      <c r="BA43" s="277">
        <f t="shared" si="39"/>
        <v>5.076142131979695E-3</v>
      </c>
      <c r="BB43" s="277">
        <f t="shared" si="39"/>
        <v>5.076142131979695E-3</v>
      </c>
      <c r="BC43" s="277">
        <f t="shared" si="39"/>
        <v>5.076142131979695E-3</v>
      </c>
      <c r="BD43" s="277">
        <f t="shared" si="39"/>
        <v>5.076142131979695E-3</v>
      </c>
      <c r="BE43" s="277">
        <f t="shared" si="39"/>
        <v>5.076142131979695E-3</v>
      </c>
      <c r="BF43" s="277">
        <f t="shared" si="39"/>
        <v>5.076142131979695E-3</v>
      </c>
      <c r="BG43" s="277">
        <f t="shared" si="39"/>
        <v>5.076142131979695E-3</v>
      </c>
      <c r="BH43" s="277">
        <f t="shared" si="39"/>
        <v>5.076142131979695E-3</v>
      </c>
      <c r="BI43" s="277">
        <f t="shared" si="39"/>
        <v>5.076142131979695E-3</v>
      </c>
      <c r="BJ43" s="277">
        <f t="shared" si="39"/>
        <v>5.076142131979695E-3</v>
      </c>
      <c r="BK43" s="277">
        <f t="shared" si="39"/>
        <v>5.076142131979695E-3</v>
      </c>
      <c r="BL43" s="277">
        <f t="shared" si="39"/>
        <v>5.076142131979695E-3</v>
      </c>
      <c r="BM43" s="277">
        <f t="shared" si="39"/>
        <v>5.076142131979695E-3</v>
      </c>
      <c r="BN43" s="277">
        <f t="shared" si="39"/>
        <v>5.076142131979695E-3</v>
      </c>
      <c r="BO43" s="277">
        <f t="shared" si="39"/>
        <v>5.076142131979695E-3</v>
      </c>
      <c r="BP43" s="277">
        <f t="shared" si="34"/>
        <v>5.076142131979695E-3</v>
      </c>
      <c r="BQ43" s="277">
        <f t="shared" si="34"/>
        <v>5.076142131979695E-3</v>
      </c>
      <c r="BR43" s="277">
        <f t="shared" si="33"/>
        <v>5.076142131979695E-3</v>
      </c>
      <c r="BS43" s="277">
        <f t="shared" si="33"/>
        <v>5.076142131979695E-3</v>
      </c>
      <c r="BT43" s="277">
        <f t="shared" si="33"/>
        <v>5.076142131979695E-3</v>
      </c>
      <c r="BU43" s="277">
        <f t="shared" si="33"/>
        <v>5.076142131979695E-3</v>
      </c>
      <c r="BV43" s="277">
        <f t="shared" si="33"/>
        <v>5.076142131979695E-3</v>
      </c>
      <c r="BW43" s="277">
        <f t="shared" si="33"/>
        <v>5.076142131979695E-3</v>
      </c>
      <c r="BX43" s="277">
        <f t="shared" si="33"/>
        <v>5.076142131979695E-3</v>
      </c>
      <c r="BY43" s="277">
        <f t="shared" si="33"/>
        <v>5.076142131979695E-3</v>
      </c>
      <c r="BZ43" s="277">
        <f t="shared" si="33"/>
        <v>5.076142131979695E-3</v>
      </c>
      <c r="CA43" s="277">
        <f t="shared" si="33"/>
        <v>5.076142131979695E-3</v>
      </c>
      <c r="CB43" s="277">
        <f t="shared" si="33"/>
        <v>5.076142131979695E-3</v>
      </c>
      <c r="CC43" s="277">
        <f t="shared" si="33"/>
        <v>5.076142131979695E-3</v>
      </c>
      <c r="CD43" s="277">
        <f t="shared" si="33"/>
        <v>5.076142131979695E-3</v>
      </c>
      <c r="CE43" s="277">
        <f t="shared" si="33"/>
        <v>5.076142131979695E-3</v>
      </c>
      <c r="CF43" s="277">
        <f t="shared" si="33"/>
        <v>5.076142131979695E-3</v>
      </c>
      <c r="CG43" s="277">
        <f t="shared" si="28"/>
        <v>5.076142131979695E-3</v>
      </c>
      <c r="CH43" s="277">
        <f t="shared" si="28"/>
        <v>5.076142131979695E-3</v>
      </c>
      <c r="CI43" s="277">
        <f t="shared" si="28"/>
        <v>5.076142131979695E-3</v>
      </c>
      <c r="CJ43" s="277">
        <f t="shared" si="28"/>
        <v>5.076142131979695E-3</v>
      </c>
      <c r="CK43" s="277">
        <f t="shared" si="28"/>
        <v>5.076142131979695E-3</v>
      </c>
      <c r="CL43" s="277">
        <f t="shared" si="28"/>
        <v>5.076142131979695E-3</v>
      </c>
      <c r="CM43" s="277">
        <f t="shared" si="28"/>
        <v>5.076142131979695E-3</v>
      </c>
      <c r="CN43" s="277">
        <f t="shared" si="28"/>
        <v>5.076142131979695E-3</v>
      </c>
      <c r="CO43" s="277">
        <f t="shared" si="28"/>
        <v>5.076142131979695E-3</v>
      </c>
      <c r="CP43" s="277">
        <f t="shared" si="28"/>
        <v>5.076142131979695E-3</v>
      </c>
      <c r="CQ43" s="277">
        <f t="shared" si="28"/>
        <v>5.076142131979695E-3</v>
      </c>
      <c r="CR43" s="277">
        <f t="shared" si="28"/>
        <v>5.076142131979695E-3</v>
      </c>
      <c r="CS43" s="277">
        <f t="shared" si="28"/>
        <v>5.076142131979695E-3</v>
      </c>
      <c r="CT43" s="277">
        <f t="shared" ref="CT43:DI66" si="44">1/197</f>
        <v>5.076142131979695E-3</v>
      </c>
      <c r="CU43" s="277">
        <f t="shared" si="44"/>
        <v>5.076142131979695E-3</v>
      </c>
      <c r="CV43" s="277">
        <f t="shared" si="44"/>
        <v>5.076142131979695E-3</v>
      </c>
      <c r="CW43" s="277">
        <f t="shared" si="44"/>
        <v>5.076142131979695E-3</v>
      </c>
      <c r="CX43" s="277">
        <f t="shared" si="44"/>
        <v>5.076142131979695E-3</v>
      </c>
      <c r="CY43" s="277">
        <f t="shared" si="44"/>
        <v>5.076142131979695E-3</v>
      </c>
      <c r="CZ43" s="277">
        <f t="shared" si="44"/>
        <v>5.076142131979695E-3</v>
      </c>
      <c r="DA43" s="277">
        <f t="shared" si="44"/>
        <v>5.076142131979695E-3</v>
      </c>
      <c r="DB43" s="277">
        <f t="shared" si="44"/>
        <v>5.076142131979695E-3</v>
      </c>
      <c r="DC43" s="277">
        <f t="shared" si="44"/>
        <v>5.076142131979695E-3</v>
      </c>
      <c r="DD43" s="277">
        <f t="shared" si="44"/>
        <v>5.076142131979695E-3</v>
      </c>
      <c r="DE43" s="277">
        <f t="shared" si="44"/>
        <v>5.076142131979695E-3</v>
      </c>
      <c r="DF43" s="277">
        <f t="shared" si="44"/>
        <v>5.076142131979695E-3</v>
      </c>
      <c r="DG43" s="277">
        <f t="shared" si="44"/>
        <v>5.076142131979695E-3</v>
      </c>
      <c r="DH43" s="277">
        <f t="shared" si="44"/>
        <v>5.076142131979695E-3</v>
      </c>
      <c r="DI43" s="277">
        <f t="shared" si="44"/>
        <v>5.076142131979695E-3</v>
      </c>
      <c r="DJ43" s="277">
        <f t="shared" si="40"/>
        <v>5.076142131979695E-3</v>
      </c>
      <c r="DK43" s="277">
        <f t="shared" si="40"/>
        <v>5.076142131979695E-3</v>
      </c>
      <c r="DL43" s="277">
        <f t="shared" si="40"/>
        <v>5.076142131979695E-3</v>
      </c>
      <c r="DM43" s="277">
        <f t="shared" si="40"/>
        <v>5.076142131979695E-3</v>
      </c>
      <c r="DN43" s="277">
        <f t="shared" si="40"/>
        <v>5.076142131979695E-3</v>
      </c>
      <c r="DO43" s="277">
        <f t="shared" si="40"/>
        <v>5.076142131979695E-3</v>
      </c>
      <c r="DP43" s="277">
        <f t="shared" si="40"/>
        <v>5.076142131979695E-3</v>
      </c>
      <c r="DQ43" s="277">
        <f t="shared" si="40"/>
        <v>5.076142131979695E-3</v>
      </c>
      <c r="DR43" s="277">
        <f t="shared" si="40"/>
        <v>5.076142131979695E-3</v>
      </c>
      <c r="DS43" s="277">
        <f t="shared" si="40"/>
        <v>5.076142131979695E-3</v>
      </c>
      <c r="DT43" s="277">
        <f t="shared" si="40"/>
        <v>5.076142131979695E-3</v>
      </c>
      <c r="DU43" s="277">
        <f t="shared" si="40"/>
        <v>5.076142131979695E-3</v>
      </c>
      <c r="DV43" s="277">
        <f t="shared" si="40"/>
        <v>5.076142131979695E-3</v>
      </c>
      <c r="DW43" s="277">
        <f t="shared" si="40"/>
        <v>5.076142131979695E-3</v>
      </c>
      <c r="DX43" s="277">
        <f t="shared" si="40"/>
        <v>5.076142131979695E-3</v>
      </c>
      <c r="DY43" s="277">
        <f t="shared" si="35"/>
        <v>5.076142131979695E-3</v>
      </c>
      <c r="DZ43" s="277">
        <f t="shared" si="35"/>
        <v>5.076142131979695E-3</v>
      </c>
      <c r="EA43" s="277">
        <f t="shared" si="30"/>
        <v>5.076142131979695E-3</v>
      </c>
      <c r="EB43" s="277">
        <f t="shared" si="23"/>
        <v>5.076142131979695E-3</v>
      </c>
      <c r="EC43" s="277">
        <f t="shared" si="23"/>
        <v>5.076142131979695E-3</v>
      </c>
      <c r="ED43" s="277">
        <f t="shared" si="23"/>
        <v>5.076142131979695E-3</v>
      </c>
      <c r="EE43" s="277">
        <f t="shared" si="23"/>
        <v>5.076142131979695E-3</v>
      </c>
      <c r="EF43" s="277">
        <f t="shared" si="23"/>
        <v>5.076142131979695E-3</v>
      </c>
      <c r="EG43" s="277">
        <f t="shared" si="23"/>
        <v>5.076142131979695E-3</v>
      </c>
      <c r="EH43" s="277">
        <f t="shared" si="23"/>
        <v>5.076142131979695E-3</v>
      </c>
      <c r="EI43" s="277">
        <f t="shared" si="23"/>
        <v>5.076142131979695E-3</v>
      </c>
      <c r="EJ43" s="277">
        <f t="shared" si="23"/>
        <v>5.076142131979695E-3</v>
      </c>
      <c r="EK43" s="277">
        <f t="shared" si="23"/>
        <v>5.076142131979695E-3</v>
      </c>
      <c r="EL43" s="277">
        <f t="shared" si="23"/>
        <v>5.076142131979695E-3</v>
      </c>
      <c r="EM43" s="277">
        <f t="shared" si="23"/>
        <v>5.076142131979695E-3</v>
      </c>
      <c r="EN43" s="277">
        <f t="shared" ref="EN43:FC66" si="45">1/197</f>
        <v>5.076142131979695E-3</v>
      </c>
      <c r="EO43" s="277">
        <f t="shared" si="45"/>
        <v>5.076142131979695E-3</v>
      </c>
      <c r="EP43" s="277">
        <f t="shared" si="45"/>
        <v>5.076142131979695E-3</v>
      </c>
      <c r="EQ43" s="277">
        <f t="shared" si="45"/>
        <v>5.076142131979695E-3</v>
      </c>
      <c r="ER43" s="277">
        <f t="shared" si="45"/>
        <v>5.076142131979695E-3</v>
      </c>
      <c r="ES43" s="277">
        <f t="shared" si="45"/>
        <v>5.076142131979695E-3</v>
      </c>
      <c r="ET43" s="277">
        <f t="shared" si="45"/>
        <v>5.076142131979695E-3</v>
      </c>
      <c r="EU43" s="277">
        <f t="shared" si="45"/>
        <v>5.076142131979695E-3</v>
      </c>
      <c r="EV43" s="277">
        <f t="shared" si="45"/>
        <v>5.076142131979695E-3</v>
      </c>
      <c r="EW43" s="277">
        <f t="shared" si="45"/>
        <v>5.076142131979695E-3</v>
      </c>
      <c r="EX43" s="277">
        <f t="shared" si="45"/>
        <v>5.076142131979695E-3</v>
      </c>
      <c r="EY43" s="277">
        <f t="shared" si="45"/>
        <v>5.076142131979695E-3</v>
      </c>
      <c r="EZ43" s="277">
        <f t="shared" si="45"/>
        <v>5.076142131979695E-3</v>
      </c>
      <c r="FA43" s="277">
        <f t="shared" si="45"/>
        <v>5.076142131979695E-3</v>
      </c>
      <c r="FB43" s="277">
        <f t="shared" si="45"/>
        <v>5.076142131979695E-3</v>
      </c>
      <c r="FC43" s="277">
        <f t="shared" si="45"/>
        <v>5.076142131979695E-3</v>
      </c>
      <c r="FD43" s="277">
        <f t="shared" si="41"/>
        <v>5.076142131979695E-3</v>
      </c>
      <c r="FE43" s="277">
        <f t="shared" si="41"/>
        <v>5.076142131979695E-3</v>
      </c>
      <c r="FF43" s="277">
        <f t="shared" si="41"/>
        <v>5.076142131979695E-3</v>
      </c>
      <c r="FG43" s="277">
        <f t="shared" si="36"/>
        <v>5.076142131979695E-3</v>
      </c>
      <c r="FH43" s="277">
        <f t="shared" si="36"/>
        <v>5.076142131979695E-3</v>
      </c>
      <c r="FI43" s="277">
        <f t="shared" si="36"/>
        <v>5.076142131979695E-3</v>
      </c>
      <c r="FJ43" s="277">
        <f t="shared" si="36"/>
        <v>5.076142131979695E-3</v>
      </c>
      <c r="FK43" s="277">
        <f t="shared" si="36"/>
        <v>5.076142131979695E-3</v>
      </c>
      <c r="FL43" s="277">
        <f t="shared" si="36"/>
        <v>5.076142131979695E-3</v>
      </c>
      <c r="FM43" s="277">
        <f t="shared" si="36"/>
        <v>5.076142131979695E-3</v>
      </c>
      <c r="FN43" s="277">
        <f t="shared" si="36"/>
        <v>5.076142131979695E-3</v>
      </c>
      <c r="FO43" s="277">
        <f t="shared" si="36"/>
        <v>5.076142131979695E-3</v>
      </c>
      <c r="FP43" s="277">
        <f t="shared" si="36"/>
        <v>5.076142131979695E-3</v>
      </c>
      <c r="FQ43" s="277">
        <f t="shared" si="36"/>
        <v>5.076142131979695E-3</v>
      </c>
      <c r="FR43" s="277">
        <f t="shared" si="36"/>
        <v>5.076142131979695E-3</v>
      </c>
      <c r="FS43" s="277">
        <f t="shared" si="36"/>
        <v>5.076142131979695E-3</v>
      </c>
      <c r="FT43" s="277">
        <f t="shared" si="36"/>
        <v>5.076142131979695E-3</v>
      </c>
      <c r="FU43" s="277">
        <f t="shared" si="36"/>
        <v>5.076142131979695E-3</v>
      </c>
      <c r="FV43" s="277">
        <f t="shared" si="31"/>
        <v>5.076142131979695E-3</v>
      </c>
      <c r="FW43" s="277">
        <f t="shared" si="31"/>
        <v>5.076142131979695E-3</v>
      </c>
      <c r="FX43" s="277">
        <f t="shared" ref="FX43:GM65" si="46">1/197</f>
        <v>5.076142131979695E-3</v>
      </c>
      <c r="FY43" s="277">
        <f t="shared" si="46"/>
        <v>5.076142131979695E-3</v>
      </c>
      <c r="FZ43" s="277">
        <f t="shared" si="46"/>
        <v>5.076142131979695E-3</v>
      </c>
      <c r="GA43" s="277">
        <f t="shared" si="46"/>
        <v>5.076142131979695E-3</v>
      </c>
      <c r="GB43" s="277">
        <f t="shared" si="46"/>
        <v>5.076142131979695E-3</v>
      </c>
      <c r="GC43" s="277">
        <f t="shared" si="46"/>
        <v>5.076142131979695E-3</v>
      </c>
      <c r="GD43" s="277">
        <f t="shared" si="46"/>
        <v>5.076142131979695E-3</v>
      </c>
      <c r="GE43" s="277">
        <f t="shared" si="46"/>
        <v>5.076142131979695E-3</v>
      </c>
      <c r="GF43" s="277">
        <f t="shared" si="46"/>
        <v>5.076142131979695E-3</v>
      </c>
      <c r="GG43" s="277">
        <f t="shared" si="46"/>
        <v>5.076142131979695E-3</v>
      </c>
      <c r="GH43" s="277">
        <f t="shared" si="46"/>
        <v>5.076142131979695E-3</v>
      </c>
      <c r="GI43" s="277">
        <f t="shared" si="46"/>
        <v>5.076142131979695E-3</v>
      </c>
      <c r="GJ43" s="277">
        <f t="shared" si="46"/>
        <v>5.076142131979695E-3</v>
      </c>
      <c r="GK43" s="277">
        <f t="shared" si="46"/>
        <v>5.076142131979695E-3</v>
      </c>
      <c r="GL43" s="277">
        <f t="shared" si="46"/>
        <v>5.076142131979695E-3</v>
      </c>
      <c r="GM43" s="277">
        <f t="shared" si="46"/>
        <v>5.076142131979695E-3</v>
      </c>
      <c r="GN43" s="277">
        <f t="shared" si="42"/>
        <v>5.076142131979695E-3</v>
      </c>
      <c r="GO43" s="277">
        <f t="shared" si="42"/>
        <v>5.076142131979695E-3</v>
      </c>
      <c r="GP43" s="277">
        <f t="shared" si="10"/>
        <v>5.076142131979695E-3</v>
      </c>
      <c r="GQ43" s="277">
        <f t="shared" si="10"/>
        <v>5.076142131979695E-3</v>
      </c>
      <c r="GR43" s="277">
        <f t="shared" si="10"/>
        <v>5.076142131979695E-3</v>
      </c>
      <c r="GS43" s="277">
        <f t="shared" si="10"/>
        <v>5.076142131979695E-3</v>
      </c>
    </row>
    <row r="44" spans="1:201" x14ac:dyDescent="0.35">
      <c r="A44" s="33" t="str">
        <f>'[2]Input LH Schedule'!A44&amp;" "&amp;'[2]Input LH Schedule'!E44</f>
        <v xml:space="preserve"> </v>
      </c>
      <c r="B44" s="33" t="str">
        <f>'[2]Input LH Schedule'!Z44&amp;" "&amp;'[2]Input LH Schedule'!AD44</f>
        <v xml:space="preserve"> </v>
      </c>
      <c r="C44" s="33" t="str">
        <f t="array" ref="C44">IFERROR(INDEX($B$4:$B$226, MATCH(0,INDEX(COUNTIF($C$3:C43, $B$4:$B$226)+(COUNTIF($B$4:$B$226, $B$4:$B$226)&lt;&gt;1),0,0), 0)), "")</f>
        <v/>
      </c>
      <c r="D44" s="276" t="s">
        <v>65</v>
      </c>
      <c r="E44" s="277">
        <f t="shared" si="43"/>
        <v>5.076142131979695E-3</v>
      </c>
      <c r="F44" s="277">
        <f t="shared" si="43"/>
        <v>5.076142131979695E-3</v>
      </c>
      <c r="G44" s="277">
        <f t="shared" si="43"/>
        <v>5.076142131979695E-3</v>
      </c>
      <c r="H44" s="277">
        <f t="shared" si="43"/>
        <v>5.076142131979695E-3</v>
      </c>
      <c r="I44" s="277">
        <f t="shared" si="43"/>
        <v>5.076142131979695E-3</v>
      </c>
      <c r="J44" s="277">
        <f t="shared" si="43"/>
        <v>5.076142131979695E-3</v>
      </c>
      <c r="K44" s="277">
        <f t="shared" si="43"/>
        <v>5.076142131979695E-3</v>
      </c>
      <c r="L44" s="277">
        <f t="shared" si="43"/>
        <v>5.076142131979695E-3</v>
      </c>
      <c r="M44" s="277">
        <f t="shared" si="43"/>
        <v>5.076142131979695E-3</v>
      </c>
      <c r="N44" s="277">
        <f t="shared" si="43"/>
        <v>5.076142131979695E-3</v>
      </c>
      <c r="O44" s="277">
        <f t="shared" si="43"/>
        <v>5.076142131979695E-3</v>
      </c>
      <c r="P44" s="277">
        <f t="shared" si="43"/>
        <v>5.076142131979695E-3</v>
      </c>
      <c r="Q44" s="277">
        <f t="shared" si="43"/>
        <v>5.076142131979695E-3</v>
      </c>
      <c r="R44" s="277">
        <f t="shared" si="43"/>
        <v>5.076142131979695E-3</v>
      </c>
      <c r="S44" s="277">
        <f t="shared" si="43"/>
        <v>5.076142131979695E-3</v>
      </c>
      <c r="T44" s="277">
        <f t="shared" si="43"/>
        <v>5.076142131979695E-3</v>
      </c>
      <c r="U44" s="277">
        <f t="shared" si="38"/>
        <v>5.076142131979695E-3</v>
      </c>
      <c r="V44" s="277">
        <f t="shared" si="38"/>
        <v>5.076142131979695E-3</v>
      </c>
      <c r="W44" s="277">
        <f t="shared" si="38"/>
        <v>5.076142131979695E-3</v>
      </c>
      <c r="X44" s="277">
        <f t="shared" si="38"/>
        <v>5.076142131979695E-3</v>
      </c>
      <c r="Y44" s="277">
        <f t="shared" si="38"/>
        <v>5.076142131979695E-3</v>
      </c>
      <c r="Z44" s="277">
        <f t="shared" si="38"/>
        <v>5.076142131979695E-3</v>
      </c>
      <c r="AA44" s="277">
        <f t="shared" si="38"/>
        <v>5.076142131979695E-3</v>
      </c>
      <c r="AB44" s="277">
        <f t="shared" si="38"/>
        <v>5.076142131979695E-3</v>
      </c>
      <c r="AC44" s="277">
        <f t="shared" si="38"/>
        <v>5.076142131979695E-3</v>
      </c>
      <c r="AD44" s="277">
        <f t="shared" si="38"/>
        <v>5.076142131979695E-3</v>
      </c>
      <c r="AE44" s="277">
        <f t="shared" si="38"/>
        <v>5.076142131979695E-3</v>
      </c>
      <c r="AF44" s="277">
        <f t="shared" si="38"/>
        <v>5.076142131979695E-3</v>
      </c>
      <c r="AG44" s="277">
        <f t="shared" si="38"/>
        <v>5.076142131979695E-3</v>
      </c>
      <c r="AH44" s="277">
        <f t="shared" si="38"/>
        <v>5.076142131979695E-3</v>
      </c>
      <c r="AI44" s="277">
        <f t="shared" si="38"/>
        <v>5.076142131979695E-3</v>
      </c>
      <c r="AJ44" s="277">
        <f t="shared" si="32"/>
        <v>5.076142131979695E-3</v>
      </c>
      <c r="AK44" s="277">
        <f t="shared" si="32"/>
        <v>5.076142131979695E-3</v>
      </c>
      <c r="AL44" s="277">
        <f t="shared" si="32"/>
        <v>5.076142131979695E-3</v>
      </c>
      <c r="AM44" s="277">
        <f t="shared" si="32"/>
        <v>5.076142131979695E-3</v>
      </c>
      <c r="AN44" s="277">
        <f t="shared" si="32"/>
        <v>5.076142131979695E-3</v>
      </c>
      <c r="AO44" s="277">
        <f t="shared" si="32"/>
        <v>5.076142131979695E-3</v>
      </c>
      <c r="AP44" s="277">
        <f t="shared" si="32"/>
        <v>5.076142131979695E-3</v>
      </c>
      <c r="AQ44" s="277">
        <f t="shared" si="32"/>
        <v>5.076142131979695E-3</v>
      </c>
      <c r="AR44" s="277">
        <f t="shared" si="32"/>
        <v>5.076142131979695E-3</v>
      </c>
      <c r="AS44" s="277">
        <f t="shared" si="27"/>
        <v>5.076142131979695E-3</v>
      </c>
      <c r="AT44" s="277">
        <f t="shared" si="27"/>
        <v>5.076142131979695E-3</v>
      </c>
      <c r="AU44" s="277">
        <f t="shared" si="27"/>
        <v>5.076142131979695E-3</v>
      </c>
      <c r="AV44" s="277">
        <f t="shared" si="27"/>
        <v>5.076142131979695E-3</v>
      </c>
      <c r="AW44" s="277">
        <f t="shared" si="27"/>
        <v>5.076142131979695E-3</v>
      </c>
      <c r="AX44" s="277">
        <f t="shared" si="27"/>
        <v>5.076142131979695E-3</v>
      </c>
      <c r="AY44" s="277">
        <f t="shared" si="27"/>
        <v>5.076142131979695E-3</v>
      </c>
      <c r="AZ44" s="277">
        <f t="shared" si="39"/>
        <v>5.076142131979695E-3</v>
      </c>
      <c r="BA44" s="277">
        <f t="shared" si="39"/>
        <v>5.076142131979695E-3</v>
      </c>
      <c r="BB44" s="277">
        <f t="shared" si="39"/>
        <v>5.076142131979695E-3</v>
      </c>
      <c r="BC44" s="277">
        <f t="shared" si="39"/>
        <v>5.076142131979695E-3</v>
      </c>
      <c r="BD44" s="277">
        <f t="shared" si="39"/>
        <v>5.076142131979695E-3</v>
      </c>
      <c r="BE44" s="277">
        <f t="shared" si="39"/>
        <v>5.076142131979695E-3</v>
      </c>
      <c r="BF44" s="277">
        <f t="shared" si="39"/>
        <v>5.076142131979695E-3</v>
      </c>
      <c r="BG44" s="277">
        <f t="shared" si="39"/>
        <v>5.076142131979695E-3</v>
      </c>
      <c r="BH44" s="277">
        <f t="shared" si="39"/>
        <v>5.076142131979695E-3</v>
      </c>
      <c r="BI44" s="277">
        <f t="shared" si="39"/>
        <v>5.076142131979695E-3</v>
      </c>
      <c r="BJ44" s="277">
        <f t="shared" si="39"/>
        <v>5.076142131979695E-3</v>
      </c>
      <c r="BK44" s="277">
        <f t="shared" si="39"/>
        <v>5.076142131979695E-3</v>
      </c>
      <c r="BL44" s="277">
        <f t="shared" si="39"/>
        <v>5.076142131979695E-3</v>
      </c>
      <c r="BM44" s="277">
        <f t="shared" si="39"/>
        <v>5.076142131979695E-3</v>
      </c>
      <c r="BN44" s="277">
        <f t="shared" si="39"/>
        <v>5.076142131979695E-3</v>
      </c>
      <c r="BO44" s="277">
        <f t="shared" si="39"/>
        <v>5.076142131979695E-3</v>
      </c>
      <c r="BP44" s="277">
        <f t="shared" si="34"/>
        <v>5.076142131979695E-3</v>
      </c>
      <c r="BQ44" s="277">
        <f t="shared" si="34"/>
        <v>5.076142131979695E-3</v>
      </c>
      <c r="BR44" s="277">
        <f t="shared" si="33"/>
        <v>5.076142131979695E-3</v>
      </c>
      <c r="BS44" s="277">
        <f t="shared" si="33"/>
        <v>5.076142131979695E-3</v>
      </c>
      <c r="BT44" s="277">
        <f t="shared" ref="BT44:CI60" si="47">1/197</f>
        <v>5.076142131979695E-3</v>
      </c>
      <c r="BU44" s="277">
        <f t="shared" si="47"/>
        <v>5.076142131979695E-3</v>
      </c>
      <c r="BV44" s="277">
        <f t="shared" si="47"/>
        <v>5.076142131979695E-3</v>
      </c>
      <c r="BW44" s="277">
        <f t="shared" si="47"/>
        <v>5.076142131979695E-3</v>
      </c>
      <c r="BX44" s="277">
        <f t="shared" si="47"/>
        <v>5.076142131979695E-3</v>
      </c>
      <c r="BY44" s="277">
        <f t="shared" si="47"/>
        <v>5.076142131979695E-3</v>
      </c>
      <c r="BZ44" s="277">
        <f t="shared" si="47"/>
        <v>5.076142131979695E-3</v>
      </c>
      <c r="CA44" s="277">
        <f t="shared" si="47"/>
        <v>5.076142131979695E-3</v>
      </c>
      <c r="CB44" s="277">
        <f t="shared" si="47"/>
        <v>5.076142131979695E-3</v>
      </c>
      <c r="CC44" s="277">
        <f t="shared" si="47"/>
        <v>5.076142131979695E-3</v>
      </c>
      <c r="CD44" s="277">
        <f t="shared" si="47"/>
        <v>5.076142131979695E-3</v>
      </c>
      <c r="CE44" s="277">
        <f t="shared" si="47"/>
        <v>5.076142131979695E-3</v>
      </c>
      <c r="CF44" s="277">
        <f t="shared" si="47"/>
        <v>5.076142131979695E-3</v>
      </c>
      <c r="CG44" s="277">
        <f t="shared" si="47"/>
        <v>5.076142131979695E-3</v>
      </c>
      <c r="CH44" s="277">
        <f t="shared" si="47"/>
        <v>5.076142131979695E-3</v>
      </c>
      <c r="CI44" s="277">
        <f t="shared" si="47"/>
        <v>5.076142131979695E-3</v>
      </c>
      <c r="CJ44" s="277">
        <f t="shared" si="28"/>
        <v>5.076142131979695E-3</v>
      </c>
      <c r="CK44" s="277">
        <f t="shared" si="28"/>
        <v>5.076142131979695E-3</v>
      </c>
      <c r="CL44" s="277">
        <f t="shared" si="28"/>
        <v>5.076142131979695E-3</v>
      </c>
      <c r="CM44" s="277">
        <f t="shared" si="28"/>
        <v>5.076142131979695E-3</v>
      </c>
      <c r="CN44" s="277">
        <f t="shared" si="28"/>
        <v>5.076142131979695E-3</v>
      </c>
      <c r="CO44" s="277">
        <f t="shared" si="28"/>
        <v>5.076142131979695E-3</v>
      </c>
      <c r="CP44" s="277">
        <f t="shared" si="28"/>
        <v>5.076142131979695E-3</v>
      </c>
      <c r="CQ44" s="277">
        <f t="shared" si="28"/>
        <v>5.076142131979695E-3</v>
      </c>
      <c r="CR44" s="277">
        <f t="shared" si="28"/>
        <v>5.076142131979695E-3</v>
      </c>
      <c r="CS44" s="277">
        <f t="shared" si="28"/>
        <v>5.076142131979695E-3</v>
      </c>
      <c r="CT44" s="277">
        <f t="shared" si="44"/>
        <v>5.076142131979695E-3</v>
      </c>
      <c r="CU44" s="277">
        <f t="shared" si="44"/>
        <v>5.076142131979695E-3</v>
      </c>
      <c r="CV44" s="277">
        <f t="shared" si="44"/>
        <v>5.076142131979695E-3</v>
      </c>
      <c r="CW44" s="277">
        <f t="shared" si="44"/>
        <v>5.076142131979695E-3</v>
      </c>
      <c r="CX44" s="277">
        <f t="shared" si="44"/>
        <v>5.076142131979695E-3</v>
      </c>
      <c r="CY44" s="277">
        <f t="shared" si="44"/>
        <v>5.076142131979695E-3</v>
      </c>
      <c r="CZ44" s="277">
        <f t="shared" si="44"/>
        <v>5.076142131979695E-3</v>
      </c>
      <c r="DA44" s="277">
        <f t="shared" si="44"/>
        <v>5.076142131979695E-3</v>
      </c>
      <c r="DB44" s="277">
        <f t="shared" si="44"/>
        <v>5.076142131979695E-3</v>
      </c>
      <c r="DC44" s="277">
        <f t="shared" si="44"/>
        <v>5.076142131979695E-3</v>
      </c>
      <c r="DD44" s="277">
        <f t="shared" si="44"/>
        <v>5.076142131979695E-3</v>
      </c>
      <c r="DE44" s="277">
        <f t="shared" si="44"/>
        <v>5.076142131979695E-3</v>
      </c>
      <c r="DF44" s="277">
        <f t="shared" si="44"/>
        <v>5.076142131979695E-3</v>
      </c>
      <c r="DG44" s="277">
        <f t="shared" si="44"/>
        <v>5.076142131979695E-3</v>
      </c>
      <c r="DH44" s="277">
        <f t="shared" si="44"/>
        <v>5.076142131979695E-3</v>
      </c>
      <c r="DI44" s="277">
        <f t="shared" si="44"/>
        <v>5.076142131979695E-3</v>
      </c>
      <c r="DJ44" s="277">
        <f t="shared" si="40"/>
        <v>5.076142131979695E-3</v>
      </c>
      <c r="DK44" s="277">
        <f t="shared" si="40"/>
        <v>5.076142131979695E-3</v>
      </c>
      <c r="DL44" s="277">
        <f t="shared" si="40"/>
        <v>5.076142131979695E-3</v>
      </c>
      <c r="DM44" s="277">
        <f t="shared" si="40"/>
        <v>5.076142131979695E-3</v>
      </c>
      <c r="DN44" s="277">
        <f t="shared" si="40"/>
        <v>5.076142131979695E-3</v>
      </c>
      <c r="DO44" s="277">
        <f t="shared" si="40"/>
        <v>5.076142131979695E-3</v>
      </c>
      <c r="DP44" s="277">
        <f t="shared" si="40"/>
        <v>5.076142131979695E-3</v>
      </c>
      <c r="DQ44" s="277">
        <f t="shared" si="40"/>
        <v>5.076142131979695E-3</v>
      </c>
      <c r="DR44" s="277">
        <f t="shared" si="40"/>
        <v>5.076142131979695E-3</v>
      </c>
      <c r="DS44" s="277">
        <f t="shared" si="40"/>
        <v>5.076142131979695E-3</v>
      </c>
      <c r="DT44" s="277">
        <f t="shared" si="40"/>
        <v>5.076142131979695E-3</v>
      </c>
      <c r="DU44" s="277">
        <f t="shared" si="40"/>
        <v>5.076142131979695E-3</v>
      </c>
      <c r="DV44" s="277">
        <f t="shared" si="40"/>
        <v>5.076142131979695E-3</v>
      </c>
      <c r="DW44" s="277">
        <f t="shared" si="40"/>
        <v>5.076142131979695E-3</v>
      </c>
      <c r="DX44" s="277">
        <f t="shared" si="40"/>
        <v>5.076142131979695E-3</v>
      </c>
      <c r="DY44" s="277">
        <f t="shared" si="35"/>
        <v>5.076142131979695E-3</v>
      </c>
      <c r="DZ44" s="277">
        <f t="shared" si="35"/>
        <v>5.076142131979695E-3</v>
      </c>
      <c r="EA44" s="277">
        <f t="shared" si="30"/>
        <v>5.076142131979695E-3</v>
      </c>
      <c r="EB44" s="277">
        <f t="shared" ref="EB44:EQ60" si="48">1/197</f>
        <v>5.076142131979695E-3</v>
      </c>
      <c r="EC44" s="277">
        <f t="shared" si="48"/>
        <v>5.076142131979695E-3</v>
      </c>
      <c r="ED44" s="277">
        <f t="shared" si="48"/>
        <v>5.076142131979695E-3</v>
      </c>
      <c r="EE44" s="277">
        <f t="shared" si="48"/>
        <v>5.076142131979695E-3</v>
      </c>
      <c r="EF44" s="277">
        <f t="shared" si="48"/>
        <v>5.076142131979695E-3</v>
      </c>
      <c r="EG44" s="277">
        <f t="shared" si="48"/>
        <v>5.076142131979695E-3</v>
      </c>
      <c r="EH44" s="277">
        <f t="shared" si="48"/>
        <v>5.076142131979695E-3</v>
      </c>
      <c r="EI44" s="277">
        <f t="shared" si="48"/>
        <v>5.076142131979695E-3</v>
      </c>
      <c r="EJ44" s="277">
        <f t="shared" si="48"/>
        <v>5.076142131979695E-3</v>
      </c>
      <c r="EK44" s="277">
        <f t="shared" si="48"/>
        <v>5.076142131979695E-3</v>
      </c>
      <c r="EL44" s="277">
        <f t="shared" si="48"/>
        <v>5.076142131979695E-3</v>
      </c>
      <c r="EM44" s="277">
        <f t="shared" si="48"/>
        <v>5.076142131979695E-3</v>
      </c>
      <c r="EN44" s="277">
        <f t="shared" si="48"/>
        <v>5.076142131979695E-3</v>
      </c>
      <c r="EO44" s="277">
        <f t="shared" si="48"/>
        <v>5.076142131979695E-3</v>
      </c>
      <c r="EP44" s="277">
        <f t="shared" si="48"/>
        <v>5.076142131979695E-3</v>
      </c>
      <c r="EQ44" s="277">
        <f t="shared" si="48"/>
        <v>5.076142131979695E-3</v>
      </c>
      <c r="ER44" s="277">
        <f t="shared" si="45"/>
        <v>5.076142131979695E-3</v>
      </c>
      <c r="ES44" s="277">
        <f t="shared" si="45"/>
        <v>5.076142131979695E-3</v>
      </c>
      <c r="ET44" s="277">
        <f t="shared" si="45"/>
        <v>5.076142131979695E-3</v>
      </c>
      <c r="EU44" s="277">
        <f t="shared" si="45"/>
        <v>5.076142131979695E-3</v>
      </c>
      <c r="EV44" s="277">
        <f t="shared" si="45"/>
        <v>5.076142131979695E-3</v>
      </c>
      <c r="EW44" s="277">
        <f t="shared" si="45"/>
        <v>5.076142131979695E-3</v>
      </c>
      <c r="EX44" s="277">
        <f t="shared" si="45"/>
        <v>5.076142131979695E-3</v>
      </c>
      <c r="EY44" s="277">
        <f t="shared" si="45"/>
        <v>5.076142131979695E-3</v>
      </c>
      <c r="EZ44" s="277">
        <f t="shared" si="45"/>
        <v>5.076142131979695E-3</v>
      </c>
      <c r="FA44" s="277">
        <f t="shared" si="45"/>
        <v>5.076142131979695E-3</v>
      </c>
      <c r="FB44" s="277">
        <f t="shared" si="45"/>
        <v>5.076142131979695E-3</v>
      </c>
      <c r="FC44" s="277">
        <f t="shared" si="45"/>
        <v>5.076142131979695E-3</v>
      </c>
      <c r="FD44" s="277">
        <f t="shared" si="41"/>
        <v>5.076142131979695E-3</v>
      </c>
      <c r="FE44" s="277">
        <f t="shared" si="41"/>
        <v>5.076142131979695E-3</v>
      </c>
      <c r="FF44" s="277">
        <f t="shared" si="41"/>
        <v>5.076142131979695E-3</v>
      </c>
      <c r="FG44" s="277">
        <f t="shared" si="36"/>
        <v>5.076142131979695E-3</v>
      </c>
      <c r="FH44" s="277">
        <f t="shared" si="36"/>
        <v>5.076142131979695E-3</v>
      </c>
      <c r="FI44" s="277">
        <f t="shared" si="36"/>
        <v>5.076142131979695E-3</v>
      </c>
      <c r="FJ44" s="277">
        <f t="shared" si="36"/>
        <v>5.076142131979695E-3</v>
      </c>
      <c r="FK44" s="277">
        <f t="shared" si="36"/>
        <v>5.076142131979695E-3</v>
      </c>
      <c r="FL44" s="277">
        <f t="shared" si="36"/>
        <v>5.076142131979695E-3</v>
      </c>
      <c r="FM44" s="277">
        <f t="shared" si="36"/>
        <v>5.076142131979695E-3</v>
      </c>
      <c r="FN44" s="277">
        <f t="shared" si="36"/>
        <v>5.076142131979695E-3</v>
      </c>
      <c r="FO44" s="277">
        <f t="shared" si="36"/>
        <v>5.076142131979695E-3</v>
      </c>
      <c r="FP44" s="277">
        <f t="shared" si="36"/>
        <v>5.076142131979695E-3</v>
      </c>
      <c r="FQ44" s="277">
        <f t="shared" si="36"/>
        <v>5.076142131979695E-3</v>
      </c>
      <c r="FR44" s="277">
        <f t="shared" si="36"/>
        <v>5.076142131979695E-3</v>
      </c>
      <c r="FS44" s="277">
        <f t="shared" si="36"/>
        <v>5.076142131979695E-3</v>
      </c>
      <c r="FT44" s="277">
        <f t="shared" si="36"/>
        <v>5.076142131979695E-3</v>
      </c>
      <c r="FU44" s="277">
        <f t="shared" si="36"/>
        <v>5.076142131979695E-3</v>
      </c>
      <c r="FV44" s="277">
        <f t="shared" si="31"/>
        <v>5.076142131979695E-3</v>
      </c>
      <c r="FW44" s="277">
        <f t="shared" si="31"/>
        <v>5.076142131979695E-3</v>
      </c>
      <c r="FX44" s="277">
        <f t="shared" si="46"/>
        <v>5.076142131979695E-3</v>
      </c>
      <c r="FY44" s="277">
        <f t="shared" si="46"/>
        <v>5.076142131979695E-3</v>
      </c>
      <c r="FZ44" s="277">
        <f t="shared" si="46"/>
        <v>5.076142131979695E-3</v>
      </c>
      <c r="GA44" s="277">
        <f t="shared" si="46"/>
        <v>5.076142131979695E-3</v>
      </c>
      <c r="GB44" s="277">
        <f t="shared" si="46"/>
        <v>5.076142131979695E-3</v>
      </c>
      <c r="GC44" s="277">
        <f t="shared" si="46"/>
        <v>5.076142131979695E-3</v>
      </c>
      <c r="GD44" s="277">
        <f t="shared" si="46"/>
        <v>5.076142131979695E-3</v>
      </c>
      <c r="GE44" s="277">
        <f t="shared" si="46"/>
        <v>5.076142131979695E-3</v>
      </c>
      <c r="GF44" s="277">
        <f t="shared" si="46"/>
        <v>5.076142131979695E-3</v>
      </c>
      <c r="GG44" s="277">
        <f t="shared" si="46"/>
        <v>5.076142131979695E-3</v>
      </c>
      <c r="GH44" s="277">
        <f t="shared" si="46"/>
        <v>5.076142131979695E-3</v>
      </c>
      <c r="GI44" s="277">
        <f t="shared" si="46"/>
        <v>5.076142131979695E-3</v>
      </c>
      <c r="GJ44" s="277">
        <f t="shared" si="46"/>
        <v>5.076142131979695E-3</v>
      </c>
      <c r="GK44" s="277">
        <f t="shared" si="46"/>
        <v>5.076142131979695E-3</v>
      </c>
      <c r="GL44" s="277">
        <f t="shared" si="46"/>
        <v>5.076142131979695E-3</v>
      </c>
      <c r="GM44" s="277">
        <f t="shared" si="46"/>
        <v>5.076142131979695E-3</v>
      </c>
      <c r="GN44" s="277">
        <f t="shared" si="42"/>
        <v>5.076142131979695E-3</v>
      </c>
      <c r="GO44" s="277">
        <f t="shared" si="42"/>
        <v>5.076142131979695E-3</v>
      </c>
      <c r="GP44" s="277">
        <f t="shared" si="10"/>
        <v>5.076142131979695E-3</v>
      </c>
      <c r="GQ44" s="277">
        <f t="shared" si="10"/>
        <v>5.076142131979695E-3</v>
      </c>
      <c r="GR44" s="277">
        <f t="shared" si="10"/>
        <v>5.076142131979695E-3</v>
      </c>
      <c r="GS44" s="277">
        <f t="shared" si="10"/>
        <v>5.076142131979695E-3</v>
      </c>
    </row>
    <row r="45" spans="1:201" x14ac:dyDescent="0.35">
      <c r="A45" s="33" t="str">
        <f>'[2]Input LH Schedule'!A45&amp;" "&amp;'[2]Input LH Schedule'!E45</f>
        <v xml:space="preserve"> </v>
      </c>
      <c r="B45" s="33" t="str">
        <f>'[2]Input LH Schedule'!Z45&amp;" "&amp;'[2]Input LH Schedule'!AD45</f>
        <v xml:space="preserve"> </v>
      </c>
      <c r="C45" s="33" t="str">
        <f t="array" ref="C45">IFERROR(INDEX($B$4:$B$226, MATCH(0,INDEX(COUNTIF($C$3:C44, $B$4:$B$226)+(COUNTIF($B$4:$B$226, $B$4:$B$226)&lt;&gt;1),0,0), 0)), "")</f>
        <v/>
      </c>
      <c r="D45" s="276" t="s">
        <v>66</v>
      </c>
      <c r="E45" s="277">
        <f t="shared" si="43"/>
        <v>5.076142131979695E-3</v>
      </c>
      <c r="F45" s="277">
        <f t="shared" si="43"/>
        <v>5.076142131979695E-3</v>
      </c>
      <c r="G45" s="277">
        <f t="shared" si="43"/>
        <v>5.076142131979695E-3</v>
      </c>
      <c r="H45" s="277">
        <f t="shared" si="43"/>
        <v>5.076142131979695E-3</v>
      </c>
      <c r="I45" s="277">
        <f t="shared" si="43"/>
        <v>5.076142131979695E-3</v>
      </c>
      <c r="J45" s="277">
        <f t="shared" si="43"/>
        <v>5.076142131979695E-3</v>
      </c>
      <c r="K45" s="277">
        <f t="shared" si="43"/>
        <v>5.076142131979695E-3</v>
      </c>
      <c r="L45" s="277">
        <f t="shared" si="43"/>
        <v>5.076142131979695E-3</v>
      </c>
      <c r="M45" s="277">
        <f t="shared" si="43"/>
        <v>5.076142131979695E-3</v>
      </c>
      <c r="N45" s="277">
        <f t="shared" si="43"/>
        <v>5.076142131979695E-3</v>
      </c>
      <c r="O45" s="277">
        <f t="shared" si="43"/>
        <v>5.076142131979695E-3</v>
      </c>
      <c r="P45" s="277">
        <f t="shared" si="43"/>
        <v>5.076142131979695E-3</v>
      </c>
      <c r="Q45" s="277">
        <f t="shared" si="43"/>
        <v>5.076142131979695E-3</v>
      </c>
      <c r="R45" s="277">
        <f t="shared" si="43"/>
        <v>5.076142131979695E-3</v>
      </c>
      <c r="S45" s="277">
        <f t="shared" si="43"/>
        <v>5.076142131979695E-3</v>
      </c>
      <c r="T45" s="277">
        <f t="shared" si="43"/>
        <v>5.076142131979695E-3</v>
      </c>
      <c r="U45" s="277">
        <f t="shared" si="38"/>
        <v>5.076142131979695E-3</v>
      </c>
      <c r="V45" s="277">
        <f t="shared" si="38"/>
        <v>5.076142131979695E-3</v>
      </c>
      <c r="W45" s="277">
        <f t="shared" si="38"/>
        <v>5.076142131979695E-3</v>
      </c>
      <c r="X45" s="277">
        <f t="shared" si="38"/>
        <v>5.076142131979695E-3</v>
      </c>
      <c r="Y45" s="277">
        <f t="shared" si="38"/>
        <v>5.076142131979695E-3</v>
      </c>
      <c r="Z45" s="277">
        <f t="shared" si="38"/>
        <v>5.076142131979695E-3</v>
      </c>
      <c r="AA45" s="277">
        <f t="shared" si="38"/>
        <v>5.076142131979695E-3</v>
      </c>
      <c r="AB45" s="277">
        <f t="shared" si="38"/>
        <v>5.076142131979695E-3</v>
      </c>
      <c r="AC45" s="277">
        <f t="shared" si="38"/>
        <v>5.076142131979695E-3</v>
      </c>
      <c r="AD45" s="277">
        <f t="shared" si="38"/>
        <v>5.076142131979695E-3</v>
      </c>
      <c r="AE45" s="277">
        <f t="shared" si="38"/>
        <v>5.076142131979695E-3</v>
      </c>
      <c r="AF45" s="277">
        <f t="shared" si="38"/>
        <v>5.076142131979695E-3</v>
      </c>
      <c r="AG45" s="277">
        <f t="shared" si="38"/>
        <v>5.076142131979695E-3</v>
      </c>
      <c r="AH45" s="277">
        <f t="shared" si="38"/>
        <v>5.076142131979695E-3</v>
      </c>
      <c r="AI45" s="277">
        <f t="shared" si="38"/>
        <v>5.076142131979695E-3</v>
      </c>
      <c r="AJ45" s="277">
        <f t="shared" si="32"/>
        <v>5.076142131979695E-3</v>
      </c>
      <c r="AK45" s="277">
        <f t="shared" si="32"/>
        <v>5.076142131979695E-3</v>
      </c>
      <c r="AL45" s="277">
        <f t="shared" si="32"/>
        <v>5.076142131979695E-3</v>
      </c>
      <c r="AM45" s="277">
        <f t="shared" si="32"/>
        <v>5.076142131979695E-3</v>
      </c>
      <c r="AN45" s="277">
        <f t="shared" ref="AN45:BC60" si="49">1/197</f>
        <v>5.076142131979695E-3</v>
      </c>
      <c r="AO45" s="277">
        <f t="shared" si="49"/>
        <v>5.076142131979695E-3</v>
      </c>
      <c r="AP45" s="277">
        <f t="shared" si="49"/>
        <v>5.076142131979695E-3</v>
      </c>
      <c r="AQ45" s="277">
        <f t="shared" si="49"/>
        <v>5.076142131979695E-3</v>
      </c>
      <c r="AR45" s="277">
        <f t="shared" si="49"/>
        <v>5.076142131979695E-3</v>
      </c>
      <c r="AS45" s="277">
        <f t="shared" si="49"/>
        <v>5.076142131979695E-3</v>
      </c>
      <c r="AT45" s="277">
        <f t="shared" si="49"/>
        <v>5.076142131979695E-3</v>
      </c>
      <c r="AU45" s="277">
        <f t="shared" si="49"/>
        <v>5.076142131979695E-3</v>
      </c>
      <c r="AV45" s="277">
        <f t="shared" si="49"/>
        <v>5.076142131979695E-3</v>
      </c>
      <c r="AW45" s="277">
        <f t="shared" si="49"/>
        <v>5.076142131979695E-3</v>
      </c>
      <c r="AX45" s="277">
        <f t="shared" si="49"/>
        <v>5.076142131979695E-3</v>
      </c>
      <c r="AY45" s="277">
        <f t="shared" si="49"/>
        <v>5.076142131979695E-3</v>
      </c>
      <c r="AZ45" s="277">
        <f t="shared" si="49"/>
        <v>5.076142131979695E-3</v>
      </c>
      <c r="BA45" s="277">
        <f t="shared" si="49"/>
        <v>5.076142131979695E-3</v>
      </c>
      <c r="BB45" s="277">
        <f t="shared" si="49"/>
        <v>5.076142131979695E-3</v>
      </c>
      <c r="BC45" s="277">
        <f t="shared" si="49"/>
        <v>5.076142131979695E-3</v>
      </c>
      <c r="BD45" s="277">
        <f t="shared" si="39"/>
        <v>5.076142131979695E-3</v>
      </c>
      <c r="BE45" s="277">
        <f t="shared" si="39"/>
        <v>5.076142131979695E-3</v>
      </c>
      <c r="BF45" s="277">
        <f t="shared" si="39"/>
        <v>5.076142131979695E-3</v>
      </c>
      <c r="BG45" s="277">
        <f t="shared" si="39"/>
        <v>5.076142131979695E-3</v>
      </c>
      <c r="BH45" s="277">
        <f t="shared" si="39"/>
        <v>5.076142131979695E-3</v>
      </c>
      <c r="BI45" s="277">
        <f t="shared" si="39"/>
        <v>5.076142131979695E-3</v>
      </c>
      <c r="BJ45" s="277">
        <f t="shared" si="39"/>
        <v>5.076142131979695E-3</v>
      </c>
      <c r="BK45" s="277">
        <f t="shared" si="39"/>
        <v>5.076142131979695E-3</v>
      </c>
      <c r="BL45" s="277">
        <f t="shared" si="39"/>
        <v>5.076142131979695E-3</v>
      </c>
      <c r="BM45" s="277">
        <f t="shared" si="39"/>
        <v>5.076142131979695E-3</v>
      </c>
      <c r="BN45" s="277">
        <f t="shared" si="39"/>
        <v>5.076142131979695E-3</v>
      </c>
      <c r="BO45" s="277">
        <f t="shared" si="39"/>
        <v>5.076142131979695E-3</v>
      </c>
      <c r="BP45" s="277">
        <f t="shared" si="34"/>
        <v>5.076142131979695E-3</v>
      </c>
      <c r="BQ45" s="277">
        <f t="shared" si="34"/>
        <v>5.076142131979695E-3</v>
      </c>
      <c r="BR45" s="277">
        <f t="shared" si="34"/>
        <v>5.076142131979695E-3</v>
      </c>
      <c r="BS45" s="277">
        <f t="shared" si="34"/>
        <v>5.076142131979695E-3</v>
      </c>
      <c r="BT45" s="277">
        <f t="shared" si="34"/>
        <v>5.076142131979695E-3</v>
      </c>
      <c r="BU45" s="277">
        <f t="shared" si="34"/>
        <v>5.076142131979695E-3</v>
      </c>
      <c r="BV45" s="277">
        <f t="shared" si="34"/>
        <v>5.076142131979695E-3</v>
      </c>
      <c r="BW45" s="277">
        <f t="shared" si="34"/>
        <v>5.076142131979695E-3</v>
      </c>
      <c r="BX45" s="277">
        <f t="shared" si="34"/>
        <v>5.076142131979695E-3</v>
      </c>
      <c r="BY45" s="277">
        <f t="shared" si="34"/>
        <v>5.076142131979695E-3</v>
      </c>
      <c r="BZ45" s="277">
        <f t="shared" si="34"/>
        <v>5.076142131979695E-3</v>
      </c>
      <c r="CA45" s="277">
        <f t="shared" si="34"/>
        <v>5.076142131979695E-3</v>
      </c>
      <c r="CB45" s="277">
        <f t="shared" si="34"/>
        <v>5.076142131979695E-3</v>
      </c>
      <c r="CC45" s="277">
        <f t="shared" si="34"/>
        <v>5.076142131979695E-3</v>
      </c>
      <c r="CD45" s="277">
        <f t="shared" si="34"/>
        <v>5.076142131979695E-3</v>
      </c>
      <c r="CE45" s="277">
        <f t="shared" si="47"/>
        <v>5.076142131979695E-3</v>
      </c>
      <c r="CF45" s="277">
        <f t="shared" si="47"/>
        <v>5.076142131979695E-3</v>
      </c>
      <c r="CG45" s="277">
        <f t="shared" si="47"/>
        <v>5.076142131979695E-3</v>
      </c>
      <c r="CH45" s="277">
        <f t="shared" si="47"/>
        <v>5.076142131979695E-3</v>
      </c>
      <c r="CI45" s="277">
        <f t="shared" si="47"/>
        <v>5.076142131979695E-3</v>
      </c>
      <c r="CJ45" s="277">
        <f t="shared" si="28"/>
        <v>5.076142131979695E-3</v>
      </c>
      <c r="CK45" s="277">
        <f t="shared" si="28"/>
        <v>5.076142131979695E-3</v>
      </c>
      <c r="CL45" s="277">
        <f t="shared" si="28"/>
        <v>5.076142131979695E-3</v>
      </c>
      <c r="CM45" s="277">
        <f t="shared" si="28"/>
        <v>5.076142131979695E-3</v>
      </c>
      <c r="CN45" s="277">
        <f t="shared" si="28"/>
        <v>5.076142131979695E-3</v>
      </c>
      <c r="CO45" s="277">
        <f t="shared" si="28"/>
        <v>5.076142131979695E-3</v>
      </c>
      <c r="CP45" s="277">
        <f t="shared" si="28"/>
        <v>5.076142131979695E-3</v>
      </c>
      <c r="CQ45" s="277">
        <f t="shared" si="28"/>
        <v>5.076142131979695E-3</v>
      </c>
      <c r="CR45" s="277">
        <f t="shared" si="28"/>
        <v>5.076142131979695E-3</v>
      </c>
      <c r="CS45" s="277">
        <f t="shared" si="28"/>
        <v>5.076142131979695E-3</v>
      </c>
      <c r="CT45" s="277">
        <f t="shared" si="44"/>
        <v>5.076142131979695E-3</v>
      </c>
      <c r="CU45" s="277">
        <f t="shared" si="44"/>
        <v>5.076142131979695E-3</v>
      </c>
      <c r="CV45" s="277">
        <f t="shared" si="44"/>
        <v>5.076142131979695E-3</v>
      </c>
      <c r="CW45" s="277">
        <f t="shared" si="44"/>
        <v>5.076142131979695E-3</v>
      </c>
      <c r="CX45" s="277">
        <f t="shared" si="44"/>
        <v>5.076142131979695E-3</v>
      </c>
      <c r="CY45" s="277">
        <f t="shared" si="44"/>
        <v>5.076142131979695E-3</v>
      </c>
      <c r="CZ45" s="277">
        <f t="shared" si="44"/>
        <v>5.076142131979695E-3</v>
      </c>
      <c r="DA45" s="277">
        <f t="shared" si="44"/>
        <v>5.076142131979695E-3</v>
      </c>
      <c r="DB45" s="277">
        <f t="shared" si="44"/>
        <v>5.076142131979695E-3</v>
      </c>
      <c r="DC45" s="277">
        <f t="shared" si="44"/>
        <v>5.076142131979695E-3</v>
      </c>
      <c r="DD45" s="277">
        <f t="shared" si="44"/>
        <v>5.076142131979695E-3</v>
      </c>
      <c r="DE45" s="277">
        <f t="shared" si="44"/>
        <v>5.076142131979695E-3</v>
      </c>
      <c r="DF45" s="277">
        <f t="shared" si="44"/>
        <v>5.076142131979695E-3</v>
      </c>
      <c r="DG45" s="277">
        <f t="shared" si="44"/>
        <v>5.076142131979695E-3</v>
      </c>
      <c r="DH45" s="277">
        <f t="shared" si="44"/>
        <v>5.076142131979695E-3</v>
      </c>
      <c r="DI45" s="277">
        <f t="shared" si="44"/>
        <v>5.076142131979695E-3</v>
      </c>
      <c r="DJ45" s="277">
        <f t="shared" si="40"/>
        <v>5.076142131979695E-3</v>
      </c>
      <c r="DK45" s="277">
        <f t="shared" si="40"/>
        <v>5.076142131979695E-3</v>
      </c>
      <c r="DL45" s="277">
        <f t="shared" si="40"/>
        <v>5.076142131979695E-3</v>
      </c>
      <c r="DM45" s="277">
        <f t="shared" si="40"/>
        <v>5.076142131979695E-3</v>
      </c>
      <c r="DN45" s="277">
        <f t="shared" si="40"/>
        <v>5.076142131979695E-3</v>
      </c>
      <c r="DO45" s="277">
        <f t="shared" si="40"/>
        <v>5.076142131979695E-3</v>
      </c>
      <c r="DP45" s="277">
        <f t="shared" si="40"/>
        <v>5.076142131979695E-3</v>
      </c>
      <c r="DQ45" s="277">
        <f t="shared" si="40"/>
        <v>5.076142131979695E-3</v>
      </c>
      <c r="DR45" s="277">
        <f t="shared" si="40"/>
        <v>5.076142131979695E-3</v>
      </c>
      <c r="DS45" s="277">
        <f t="shared" si="40"/>
        <v>5.076142131979695E-3</v>
      </c>
      <c r="DT45" s="277">
        <f t="shared" si="40"/>
        <v>5.076142131979695E-3</v>
      </c>
      <c r="DU45" s="277">
        <f t="shared" si="40"/>
        <v>5.076142131979695E-3</v>
      </c>
      <c r="DV45" s="277">
        <f t="shared" si="40"/>
        <v>5.076142131979695E-3</v>
      </c>
      <c r="DW45" s="277">
        <f t="shared" si="40"/>
        <v>5.076142131979695E-3</v>
      </c>
      <c r="DX45" s="277">
        <f t="shared" si="40"/>
        <v>5.076142131979695E-3</v>
      </c>
      <c r="DY45" s="277">
        <f t="shared" si="35"/>
        <v>5.076142131979695E-3</v>
      </c>
      <c r="DZ45" s="277">
        <f t="shared" si="35"/>
        <v>5.076142131979695E-3</v>
      </c>
      <c r="EA45" s="277">
        <f t="shared" si="30"/>
        <v>5.076142131979695E-3</v>
      </c>
      <c r="EB45" s="277">
        <f t="shared" si="48"/>
        <v>5.076142131979695E-3</v>
      </c>
      <c r="EC45" s="277">
        <f t="shared" si="48"/>
        <v>5.076142131979695E-3</v>
      </c>
      <c r="ED45" s="277">
        <f t="shared" si="48"/>
        <v>5.076142131979695E-3</v>
      </c>
      <c r="EE45" s="277">
        <f t="shared" si="48"/>
        <v>5.076142131979695E-3</v>
      </c>
      <c r="EF45" s="277">
        <f t="shared" si="48"/>
        <v>5.076142131979695E-3</v>
      </c>
      <c r="EG45" s="277">
        <f t="shared" si="48"/>
        <v>5.076142131979695E-3</v>
      </c>
      <c r="EH45" s="277">
        <f t="shared" si="48"/>
        <v>5.076142131979695E-3</v>
      </c>
      <c r="EI45" s="277">
        <f t="shared" si="48"/>
        <v>5.076142131979695E-3</v>
      </c>
      <c r="EJ45" s="277">
        <f t="shared" si="48"/>
        <v>5.076142131979695E-3</v>
      </c>
      <c r="EK45" s="277">
        <f t="shared" si="48"/>
        <v>5.076142131979695E-3</v>
      </c>
      <c r="EL45" s="277">
        <f t="shared" si="48"/>
        <v>5.076142131979695E-3</v>
      </c>
      <c r="EM45" s="277">
        <f t="shared" si="48"/>
        <v>5.076142131979695E-3</v>
      </c>
      <c r="EN45" s="277">
        <f t="shared" si="48"/>
        <v>5.076142131979695E-3</v>
      </c>
      <c r="EO45" s="277">
        <f t="shared" si="48"/>
        <v>5.076142131979695E-3</v>
      </c>
      <c r="EP45" s="277">
        <f t="shared" si="48"/>
        <v>5.076142131979695E-3</v>
      </c>
      <c r="EQ45" s="277">
        <f t="shared" si="48"/>
        <v>5.076142131979695E-3</v>
      </c>
      <c r="ER45" s="277">
        <f t="shared" si="45"/>
        <v>5.076142131979695E-3</v>
      </c>
      <c r="ES45" s="277">
        <f t="shared" si="45"/>
        <v>5.076142131979695E-3</v>
      </c>
      <c r="ET45" s="277">
        <f t="shared" si="45"/>
        <v>5.076142131979695E-3</v>
      </c>
      <c r="EU45" s="277">
        <f t="shared" si="45"/>
        <v>5.076142131979695E-3</v>
      </c>
      <c r="EV45" s="277">
        <f t="shared" si="45"/>
        <v>5.076142131979695E-3</v>
      </c>
      <c r="EW45" s="277">
        <f t="shared" si="45"/>
        <v>5.076142131979695E-3</v>
      </c>
      <c r="EX45" s="277">
        <f t="shared" si="45"/>
        <v>5.076142131979695E-3</v>
      </c>
      <c r="EY45" s="277">
        <f t="shared" si="45"/>
        <v>5.076142131979695E-3</v>
      </c>
      <c r="EZ45" s="277">
        <f t="shared" si="45"/>
        <v>5.076142131979695E-3</v>
      </c>
      <c r="FA45" s="277">
        <f t="shared" si="45"/>
        <v>5.076142131979695E-3</v>
      </c>
      <c r="FB45" s="277">
        <f t="shared" si="45"/>
        <v>5.076142131979695E-3</v>
      </c>
      <c r="FC45" s="277">
        <f t="shared" si="45"/>
        <v>5.076142131979695E-3</v>
      </c>
      <c r="FD45" s="277">
        <f t="shared" si="41"/>
        <v>5.076142131979695E-3</v>
      </c>
      <c r="FE45" s="277">
        <f t="shared" si="41"/>
        <v>5.076142131979695E-3</v>
      </c>
      <c r="FF45" s="277">
        <f t="shared" si="41"/>
        <v>5.076142131979695E-3</v>
      </c>
      <c r="FG45" s="277">
        <f t="shared" si="36"/>
        <v>5.076142131979695E-3</v>
      </c>
      <c r="FH45" s="277">
        <f t="shared" si="36"/>
        <v>5.076142131979695E-3</v>
      </c>
      <c r="FI45" s="277">
        <f t="shared" si="36"/>
        <v>5.076142131979695E-3</v>
      </c>
      <c r="FJ45" s="277">
        <f t="shared" si="36"/>
        <v>5.076142131979695E-3</v>
      </c>
      <c r="FK45" s="277">
        <f t="shared" si="36"/>
        <v>5.076142131979695E-3</v>
      </c>
      <c r="FL45" s="277">
        <f t="shared" si="36"/>
        <v>5.076142131979695E-3</v>
      </c>
      <c r="FM45" s="277">
        <f t="shared" si="36"/>
        <v>5.076142131979695E-3</v>
      </c>
      <c r="FN45" s="277">
        <f t="shared" si="36"/>
        <v>5.076142131979695E-3</v>
      </c>
      <c r="FO45" s="277">
        <f t="shared" si="36"/>
        <v>5.076142131979695E-3</v>
      </c>
      <c r="FP45" s="277">
        <f t="shared" si="36"/>
        <v>5.076142131979695E-3</v>
      </c>
      <c r="FQ45" s="277">
        <f t="shared" si="36"/>
        <v>5.076142131979695E-3</v>
      </c>
      <c r="FR45" s="277">
        <f t="shared" si="36"/>
        <v>5.076142131979695E-3</v>
      </c>
      <c r="FS45" s="277">
        <f t="shared" si="36"/>
        <v>5.076142131979695E-3</v>
      </c>
      <c r="FT45" s="277">
        <f t="shared" si="36"/>
        <v>5.076142131979695E-3</v>
      </c>
      <c r="FU45" s="277">
        <f t="shared" si="36"/>
        <v>5.076142131979695E-3</v>
      </c>
      <c r="FV45" s="277">
        <f t="shared" si="31"/>
        <v>5.076142131979695E-3</v>
      </c>
      <c r="FW45" s="277">
        <f t="shared" si="31"/>
        <v>5.076142131979695E-3</v>
      </c>
      <c r="FX45" s="277">
        <f t="shared" si="46"/>
        <v>5.076142131979695E-3</v>
      </c>
      <c r="FY45" s="277">
        <f t="shared" si="46"/>
        <v>5.076142131979695E-3</v>
      </c>
      <c r="FZ45" s="277">
        <f t="shared" si="46"/>
        <v>5.076142131979695E-3</v>
      </c>
      <c r="GA45" s="277">
        <f t="shared" si="46"/>
        <v>5.076142131979695E-3</v>
      </c>
      <c r="GB45" s="277">
        <f t="shared" si="46"/>
        <v>5.076142131979695E-3</v>
      </c>
      <c r="GC45" s="277">
        <f t="shared" si="46"/>
        <v>5.076142131979695E-3</v>
      </c>
      <c r="GD45" s="277">
        <f t="shared" si="46"/>
        <v>5.076142131979695E-3</v>
      </c>
      <c r="GE45" s="277">
        <f t="shared" si="46"/>
        <v>5.076142131979695E-3</v>
      </c>
      <c r="GF45" s="277">
        <f t="shared" si="46"/>
        <v>5.076142131979695E-3</v>
      </c>
      <c r="GG45" s="277">
        <f t="shared" si="46"/>
        <v>5.076142131979695E-3</v>
      </c>
      <c r="GH45" s="277">
        <f t="shared" si="46"/>
        <v>5.076142131979695E-3</v>
      </c>
      <c r="GI45" s="277">
        <f t="shared" si="46"/>
        <v>5.076142131979695E-3</v>
      </c>
      <c r="GJ45" s="277">
        <f t="shared" si="46"/>
        <v>5.076142131979695E-3</v>
      </c>
      <c r="GK45" s="277">
        <f t="shared" si="46"/>
        <v>5.076142131979695E-3</v>
      </c>
      <c r="GL45" s="277">
        <f t="shared" si="46"/>
        <v>5.076142131979695E-3</v>
      </c>
      <c r="GM45" s="277">
        <f t="shared" si="46"/>
        <v>5.076142131979695E-3</v>
      </c>
      <c r="GN45" s="277">
        <f t="shared" si="42"/>
        <v>5.076142131979695E-3</v>
      </c>
      <c r="GO45" s="277">
        <f t="shared" si="42"/>
        <v>5.076142131979695E-3</v>
      </c>
      <c r="GP45" s="277">
        <f t="shared" si="10"/>
        <v>5.076142131979695E-3</v>
      </c>
      <c r="GQ45" s="277">
        <f t="shared" si="10"/>
        <v>5.076142131979695E-3</v>
      </c>
      <c r="GR45" s="277">
        <f t="shared" si="10"/>
        <v>5.076142131979695E-3</v>
      </c>
      <c r="GS45" s="277">
        <f t="shared" si="10"/>
        <v>5.076142131979695E-3</v>
      </c>
    </row>
    <row r="46" spans="1:201" x14ac:dyDescent="0.35">
      <c r="A46" s="33" t="str">
        <f>'[2]Input LH Schedule'!A46&amp;" "&amp;'[2]Input LH Schedule'!E46</f>
        <v xml:space="preserve"> </v>
      </c>
      <c r="B46" s="33" t="str">
        <f>'[2]Input LH Schedule'!Z46&amp;" "&amp;'[2]Input LH Schedule'!AD46</f>
        <v xml:space="preserve"> </v>
      </c>
      <c r="C46" s="33" t="str">
        <f t="array" ref="C46">IFERROR(INDEX($B$4:$B$226, MATCH(0,INDEX(COUNTIF($C$3:C45, $B$4:$B$226)+(COUNTIF($B$4:$B$226, $B$4:$B$226)&lt;&gt;1),0,0), 0)), "")</f>
        <v/>
      </c>
      <c r="D46" s="276" t="s">
        <v>67</v>
      </c>
      <c r="E46" s="277">
        <f t="shared" si="43"/>
        <v>5.076142131979695E-3</v>
      </c>
      <c r="F46" s="277">
        <f t="shared" si="43"/>
        <v>5.076142131979695E-3</v>
      </c>
      <c r="G46" s="277">
        <f t="shared" si="43"/>
        <v>5.076142131979695E-3</v>
      </c>
      <c r="H46" s="277">
        <f t="shared" si="43"/>
        <v>5.076142131979695E-3</v>
      </c>
      <c r="I46" s="277">
        <f t="shared" si="43"/>
        <v>5.076142131979695E-3</v>
      </c>
      <c r="J46" s="277">
        <f t="shared" si="43"/>
        <v>5.076142131979695E-3</v>
      </c>
      <c r="K46" s="277">
        <f t="shared" si="43"/>
        <v>5.076142131979695E-3</v>
      </c>
      <c r="L46" s="277">
        <f t="shared" si="43"/>
        <v>5.076142131979695E-3</v>
      </c>
      <c r="M46" s="277">
        <f t="shared" si="43"/>
        <v>5.076142131979695E-3</v>
      </c>
      <c r="N46" s="277">
        <f t="shared" si="43"/>
        <v>5.076142131979695E-3</v>
      </c>
      <c r="O46" s="277">
        <f t="shared" si="43"/>
        <v>5.076142131979695E-3</v>
      </c>
      <c r="P46" s="277">
        <f t="shared" si="43"/>
        <v>5.076142131979695E-3</v>
      </c>
      <c r="Q46" s="277">
        <f t="shared" si="43"/>
        <v>5.076142131979695E-3</v>
      </c>
      <c r="R46" s="277">
        <f t="shared" si="43"/>
        <v>5.076142131979695E-3</v>
      </c>
      <c r="S46" s="277">
        <f t="shared" si="43"/>
        <v>5.076142131979695E-3</v>
      </c>
      <c r="T46" s="277">
        <f t="shared" si="43"/>
        <v>5.076142131979695E-3</v>
      </c>
      <c r="U46" s="277">
        <f t="shared" si="38"/>
        <v>5.076142131979695E-3</v>
      </c>
      <c r="V46" s="277">
        <f t="shared" si="38"/>
        <v>5.076142131979695E-3</v>
      </c>
      <c r="W46" s="277">
        <f t="shared" si="38"/>
        <v>5.076142131979695E-3</v>
      </c>
      <c r="X46" s="277">
        <f t="shared" si="38"/>
        <v>5.076142131979695E-3</v>
      </c>
      <c r="Y46" s="277">
        <f t="shared" si="38"/>
        <v>5.076142131979695E-3</v>
      </c>
      <c r="Z46" s="277">
        <f t="shared" si="38"/>
        <v>5.076142131979695E-3</v>
      </c>
      <c r="AA46" s="277">
        <f t="shared" si="38"/>
        <v>5.076142131979695E-3</v>
      </c>
      <c r="AB46" s="277">
        <f t="shared" si="38"/>
        <v>5.076142131979695E-3</v>
      </c>
      <c r="AC46" s="277">
        <f t="shared" si="38"/>
        <v>5.076142131979695E-3</v>
      </c>
      <c r="AD46" s="277">
        <f t="shared" si="38"/>
        <v>5.076142131979695E-3</v>
      </c>
      <c r="AE46" s="277">
        <f t="shared" si="38"/>
        <v>5.076142131979695E-3</v>
      </c>
      <c r="AF46" s="277">
        <f t="shared" si="38"/>
        <v>5.076142131979695E-3</v>
      </c>
      <c r="AG46" s="277">
        <f t="shared" si="38"/>
        <v>5.076142131979695E-3</v>
      </c>
      <c r="AH46" s="277">
        <f t="shared" si="38"/>
        <v>5.076142131979695E-3</v>
      </c>
      <c r="AI46" s="277">
        <f t="shared" si="38"/>
        <v>5.076142131979695E-3</v>
      </c>
      <c r="AJ46" s="277">
        <f t="shared" ref="AJ46:AY61" si="50">1/197</f>
        <v>5.076142131979695E-3</v>
      </c>
      <c r="AK46" s="277">
        <f t="shared" si="50"/>
        <v>5.076142131979695E-3</v>
      </c>
      <c r="AL46" s="277">
        <f t="shared" si="50"/>
        <v>5.076142131979695E-3</v>
      </c>
      <c r="AM46" s="277">
        <f t="shared" si="50"/>
        <v>5.076142131979695E-3</v>
      </c>
      <c r="AN46" s="277">
        <f t="shared" si="50"/>
        <v>5.076142131979695E-3</v>
      </c>
      <c r="AO46" s="277">
        <f t="shared" si="50"/>
        <v>5.076142131979695E-3</v>
      </c>
      <c r="AP46" s="277">
        <f t="shared" si="50"/>
        <v>5.076142131979695E-3</v>
      </c>
      <c r="AQ46" s="277">
        <f t="shared" si="50"/>
        <v>5.076142131979695E-3</v>
      </c>
      <c r="AR46" s="277">
        <f t="shared" si="50"/>
        <v>5.076142131979695E-3</v>
      </c>
      <c r="AS46" s="277">
        <f t="shared" si="50"/>
        <v>5.076142131979695E-3</v>
      </c>
      <c r="AT46" s="277">
        <f t="shared" si="50"/>
        <v>5.076142131979695E-3</v>
      </c>
      <c r="AU46" s="277">
        <f t="shared" si="50"/>
        <v>5.076142131979695E-3</v>
      </c>
      <c r="AV46" s="277">
        <f t="shared" si="50"/>
        <v>5.076142131979695E-3</v>
      </c>
      <c r="AW46" s="277">
        <f t="shared" si="50"/>
        <v>5.076142131979695E-3</v>
      </c>
      <c r="AX46" s="277">
        <f t="shared" si="50"/>
        <v>5.076142131979695E-3</v>
      </c>
      <c r="AY46" s="277">
        <f t="shared" si="50"/>
        <v>5.076142131979695E-3</v>
      </c>
      <c r="AZ46" s="277">
        <f t="shared" si="49"/>
        <v>5.076142131979695E-3</v>
      </c>
      <c r="BA46" s="277">
        <f t="shared" si="49"/>
        <v>5.076142131979695E-3</v>
      </c>
      <c r="BB46" s="277">
        <f t="shared" si="49"/>
        <v>5.076142131979695E-3</v>
      </c>
      <c r="BC46" s="277">
        <f t="shared" si="49"/>
        <v>5.076142131979695E-3</v>
      </c>
      <c r="BD46" s="277">
        <f t="shared" si="39"/>
        <v>5.076142131979695E-3</v>
      </c>
      <c r="BE46" s="277">
        <f t="shared" si="39"/>
        <v>5.076142131979695E-3</v>
      </c>
      <c r="BF46" s="277">
        <f t="shared" si="39"/>
        <v>5.076142131979695E-3</v>
      </c>
      <c r="BG46" s="277">
        <f t="shared" si="39"/>
        <v>5.076142131979695E-3</v>
      </c>
      <c r="BH46" s="277">
        <f t="shared" si="39"/>
        <v>5.076142131979695E-3</v>
      </c>
      <c r="BI46" s="277">
        <f t="shared" si="39"/>
        <v>5.076142131979695E-3</v>
      </c>
      <c r="BJ46" s="277">
        <f t="shared" si="39"/>
        <v>5.076142131979695E-3</v>
      </c>
      <c r="BK46" s="277">
        <f t="shared" si="39"/>
        <v>5.076142131979695E-3</v>
      </c>
      <c r="BL46" s="277">
        <f t="shared" si="39"/>
        <v>5.076142131979695E-3</v>
      </c>
      <c r="BM46" s="277">
        <f t="shared" si="39"/>
        <v>5.076142131979695E-3</v>
      </c>
      <c r="BN46" s="277">
        <f t="shared" si="39"/>
        <v>5.076142131979695E-3</v>
      </c>
      <c r="BO46" s="277">
        <f t="shared" si="39"/>
        <v>5.076142131979695E-3</v>
      </c>
      <c r="BP46" s="277">
        <f t="shared" si="34"/>
        <v>5.076142131979695E-3</v>
      </c>
      <c r="BQ46" s="277">
        <f t="shared" si="34"/>
        <v>5.076142131979695E-3</v>
      </c>
      <c r="BR46" s="277">
        <f t="shared" si="34"/>
        <v>5.076142131979695E-3</v>
      </c>
      <c r="BS46" s="277">
        <f t="shared" si="34"/>
        <v>5.076142131979695E-3</v>
      </c>
      <c r="BT46" s="277">
        <f t="shared" si="34"/>
        <v>5.076142131979695E-3</v>
      </c>
      <c r="BU46" s="277">
        <f t="shared" si="34"/>
        <v>5.076142131979695E-3</v>
      </c>
      <c r="BV46" s="277">
        <f t="shared" si="34"/>
        <v>5.076142131979695E-3</v>
      </c>
      <c r="BW46" s="277">
        <f t="shared" si="34"/>
        <v>5.076142131979695E-3</v>
      </c>
      <c r="BX46" s="277">
        <f t="shared" si="34"/>
        <v>5.076142131979695E-3</v>
      </c>
      <c r="BY46" s="277">
        <f t="shared" si="34"/>
        <v>5.076142131979695E-3</v>
      </c>
      <c r="BZ46" s="277">
        <f t="shared" si="34"/>
        <v>5.076142131979695E-3</v>
      </c>
      <c r="CA46" s="277">
        <f t="shared" si="34"/>
        <v>5.076142131979695E-3</v>
      </c>
      <c r="CB46" s="277">
        <f t="shared" si="34"/>
        <v>5.076142131979695E-3</v>
      </c>
      <c r="CC46" s="277">
        <f t="shared" si="34"/>
        <v>5.076142131979695E-3</v>
      </c>
      <c r="CD46" s="277">
        <f t="shared" si="34"/>
        <v>5.076142131979695E-3</v>
      </c>
      <c r="CE46" s="277">
        <f t="shared" si="47"/>
        <v>5.076142131979695E-3</v>
      </c>
      <c r="CF46" s="277">
        <f t="shared" si="47"/>
        <v>5.076142131979695E-3</v>
      </c>
      <c r="CG46" s="277">
        <f t="shared" si="47"/>
        <v>5.076142131979695E-3</v>
      </c>
      <c r="CH46" s="277">
        <f t="shared" si="47"/>
        <v>5.076142131979695E-3</v>
      </c>
      <c r="CI46" s="277">
        <f t="shared" si="47"/>
        <v>5.076142131979695E-3</v>
      </c>
      <c r="CJ46" s="277">
        <f t="shared" si="28"/>
        <v>5.076142131979695E-3</v>
      </c>
      <c r="CK46" s="277">
        <f t="shared" si="28"/>
        <v>5.076142131979695E-3</v>
      </c>
      <c r="CL46" s="277">
        <f t="shared" si="28"/>
        <v>5.076142131979695E-3</v>
      </c>
      <c r="CM46" s="277">
        <f t="shared" si="28"/>
        <v>5.076142131979695E-3</v>
      </c>
      <c r="CN46" s="277">
        <f t="shared" si="28"/>
        <v>5.076142131979695E-3</v>
      </c>
      <c r="CO46" s="277">
        <f t="shared" si="28"/>
        <v>5.076142131979695E-3</v>
      </c>
      <c r="CP46" s="277">
        <f t="shared" si="28"/>
        <v>5.076142131979695E-3</v>
      </c>
      <c r="CQ46" s="277">
        <f t="shared" si="28"/>
        <v>5.076142131979695E-3</v>
      </c>
      <c r="CR46" s="277">
        <f t="shared" si="28"/>
        <v>5.076142131979695E-3</v>
      </c>
      <c r="CS46" s="277">
        <f t="shared" si="28"/>
        <v>5.076142131979695E-3</v>
      </c>
      <c r="CT46" s="277">
        <f t="shared" si="44"/>
        <v>5.076142131979695E-3</v>
      </c>
      <c r="CU46" s="277">
        <f t="shared" si="44"/>
        <v>5.076142131979695E-3</v>
      </c>
      <c r="CV46" s="277">
        <f t="shared" si="44"/>
        <v>5.076142131979695E-3</v>
      </c>
      <c r="CW46" s="277">
        <f t="shared" si="44"/>
        <v>5.076142131979695E-3</v>
      </c>
      <c r="CX46" s="277">
        <f t="shared" si="44"/>
        <v>5.076142131979695E-3</v>
      </c>
      <c r="CY46" s="277">
        <f t="shared" si="44"/>
        <v>5.076142131979695E-3</v>
      </c>
      <c r="CZ46" s="277">
        <f t="shared" si="44"/>
        <v>5.076142131979695E-3</v>
      </c>
      <c r="DA46" s="277">
        <f t="shared" si="44"/>
        <v>5.076142131979695E-3</v>
      </c>
      <c r="DB46" s="277">
        <f t="shared" si="44"/>
        <v>5.076142131979695E-3</v>
      </c>
      <c r="DC46" s="277">
        <f t="shared" si="44"/>
        <v>5.076142131979695E-3</v>
      </c>
      <c r="DD46" s="277">
        <f t="shared" si="44"/>
        <v>5.076142131979695E-3</v>
      </c>
      <c r="DE46" s="277">
        <f t="shared" si="44"/>
        <v>5.076142131979695E-3</v>
      </c>
      <c r="DF46" s="277">
        <f t="shared" si="44"/>
        <v>5.076142131979695E-3</v>
      </c>
      <c r="DG46" s="277">
        <f t="shared" si="44"/>
        <v>5.076142131979695E-3</v>
      </c>
      <c r="DH46" s="277">
        <f t="shared" si="44"/>
        <v>5.076142131979695E-3</v>
      </c>
      <c r="DI46" s="277">
        <f t="shared" si="44"/>
        <v>5.076142131979695E-3</v>
      </c>
      <c r="DJ46" s="277">
        <f t="shared" si="40"/>
        <v>5.076142131979695E-3</v>
      </c>
      <c r="DK46" s="277">
        <f t="shared" si="40"/>
        <v>5.076142131979695E-3</v>
      </c>
      <c r="DL46" s="277">
        <f t="shared" si="40"/>
        <v>5.076142131979695E-3</v>
      </c>
      <c r="DM46" s="277">
        <f t="shared" si="40"/>
        <v>5.076142131979695E-3</v>
      </c>
      <c r="DN46" s="277">
        <f t="shared" si="40"/>
        <v>5.076142131979695E-3</v>
      </c>
      <c r="DO46" s="277">
        <f t="shared" si="40"/>
        <v>5.076142131979695E-3</v>
      </c>
      <c r="DP46" s="277">
        <f t="shared" si="40"/>
        <v>5.076142131979695E-3</v>
      </c>
      <c r="DQ46" s="277">
        <f t="shared" si="40"/>
        <v>5.076142131979695E-3</v>
      </c>
      <c r="DR46" s="277">
        <f t="shared" si="40"/>
        <v>5.076142131979695E-3</v>
      </c>
      <c r="DS46" s="277">
        <f t="shared" si="40"/>
        <v>5.076142131979695E-3</v>
      </c>
      <c r="DT46" s="277">
        <f t="shared" si="40"/>
        <v>5.076142131979695E-3</v>
      </c>
      <c r="DU46" s="277">
        <f t="shared" si="40"/>
        <v>5.076142131979695E-3</v>
      </c>
      <c r="DV46" s="277">
        <f t="shared" si="40"/>
        <v>5.076142131979695E-3</v>
      </c>
      <c r="DW46" s="277">
        <f t="shared" si="40"/>
        <v>5.076142131979695E-3</v>
      </c>
      <c r="DX46" s="277">
        <f t="shared" si="40"/>
        <v>5.076142131979695E-3</v>
      </c>
      <c r="DY46" s="277">
        <f t="shared" si="35"/>
        <v>5.076142131979695E-3</v>
      </c>
      <c r="DZ46" s="277">
        <f t="shared" si="35"/>
        <v>5.076142131979695E-3</v>
      </c>
      <c r="EA46" s="277">
        <f t="shared" si="30"/>
        <v>5.076142131979695E-3</v>
      </c>
      <c r="EB46" s="277">
        <f t="shared" si="48"/>
        <v>5.076142131979695E-3</v>
      </c>
      <c r="EC46" s="277">
        <f t="shared" si="48"/>
        <v>5.076142131979695E-3</v>
      </c>
      <c r="ED46" s="277">
        <f t="shared" si="48"/>
        <v>5.076142131979695E-3</v>
      </c>
      <c r="EE46" s="277">
        <f t="shared" si="48"/>
        <v>5.076142131979695E-3</v>
      </c>
      <c r="EF46" s="277">
        <f t="shared" si="48"/>
        <v>5.076142131979695E-3</v>
      </c>
      <c r="EG46" s="277">
        <f t="shared" si="48"/>
        <v>5.076142131979695E-3</v>
      </c>
      <c r="EH46" s="277">
        <f t="shared" si="48"/>
        <v>5.076142131979695E-3</v>
      </c>
      <c r="EI46" s="277">
        <f t="shared" si="48"/>
        <v>5.076142131979695E-3</v>
      </c>
      <c r="EJ46" s="277">
        <f t="shared" si="48"/>
        <v>5.076142131979695E-3</v>
      </c>
      <c r="EK46" s="277">
        <f t="shared" si="48"/>
        <v>5.076142131979695E-3</v>
      </c>
      <c r="EL46" s="277">
        <f t="shared" si="48"/>
        <v>5.076142131979695E-3</v>
      </c>
      <c r="EM46" s="277">
        <f t="shared" si="48"/>
        <v>5.076142131979695E-3</v>
      </c>
      <c r="EN46" s="277">
        <f t="shared" si="48"/>
        <v>5.076142131979695E-3</v>
      </c>
      <c r="EO46" s="277">
        <f t="shared" si="48"/>
        <v>5.076142131979695E-3</v>
      </c>
      <c r="EP46" s="277">
        <f t="shared" si="48"/>
        <v>5.076142131979695E-3</v>
      </c>
      <c r="EQ46" s="277">
        <f t="shared" si="48"/>
        <v>5.076142131979695E-3</v>
      </c>
      <c r="ER46" s="277">
        <f t="shared" si="45"/>
        <v>5.076142131979695E-3</v>
      </c>
      <c r="ES46" s="277">
        <f t="shared" si="45"/>
        <v>5.076142131979695E-3</v>
      </c>
      <c r="ET46" s="277">
        <f t="shared" si="45"/>
        <v>5.076142131979695E-3</v>
      </c>
      <c r="EU46" s="277">
        <f t="shared" si="45"/>
        <v>5.076142131979695E-3</v>
      </c>
      <c r="EV46" s="277">
        <f t="shared" si="45"/>
        <v>5.076142131979695E-3</v>
      </c>
      <c r="EW46" s="277">
        <f t="shared" si="45"/>
        <v>5.076142131979695E-3</v>
      </c>
      <c r="EX46" s="277">
        <f t="shared" si="45"/>
        <v>5.076142131979695E-3</v>
      </c>
      <c r="EY46" s="277">
        <f t="shared" si="45"/>
        <v>5.076142131979695E-3</v>
      </c>
      <c r="EZ46" s="277">
        <f t="shared" si="45"/>
        <v>5.076142131979695E-3</v>
      </c>
      <c r="FA46" s="277">
        <f t="shared" si="45"/>
        <v>5.076142131979695E-3</v>
      </c>
      <c r="FB46" s="277">
        <f t="shared" si="45"/>
        <v>5.076142131979695E-3</v>
      </c>
      <c r="FC46" s="277">
        <f t="shared" si="45"/>
        <v>5.076142131979695E-3</v>
      </c>
      <c r="FD46" s="277">
        <f t="shared" si="41"/>
        <v>5.076142131979695E-3</v>
      </c>
      <c r="FE46" s="277">
        <f t="shared" si="41"/>
        <v>5.076142131979695E-3</v>
      </c>
      <c r="FF46" s="277">
        <f t="shared" si="41"/>
        <v>5.076142131979695E-3</v>
      </c>
      <c r="FG46" s="277">
        <f t="shared" si="36"/>
        <v>5.076142131979695E-3</v>
      </c>
      <c r="FH46" s="277">
        <f t="shared" si="36"/>
        <v>5.076142131979695E-3</v>
      </c>
      <c r="FI46" s="277">
        <f t="shared" si="36"/>
        <v>5.076142131979695E-3</v>
      </c>
      <c r="FJ46" s="277">
        <f t="shared" si="36"/>
        <v>5.076142131979695E-3</v>
      </c>
      <c r="FK46" s="277">
        <f t="shared" si="36"/>
        <v>5.076142131979695E-3</v>
      </c>
      <c r="FL46" s="277">
        <f t="shared" si="36"/>
        <v>5.076142131979695E-3</v>
      </c>
      <c r="FM46" s="277">
        <f t="shared" si="36"/>
        <v>5.076142131979695E-3</v>
      </c>
      <c r="FN46" s="277">
        <f t="shared" si="36"/>
        <v>5.076142131979695E-3</v>
      </c>
      <c r="FO46" s="277">
        <f t="shared" si="36"/>
        <v>5.076142131979695E-3</v>
      </c>
      <c r="FP46" s="277">
        <f t="shared" si="36"/>
        <v>5.076142131979695E-3</v>
      </c>
      <c r="FQ46" s="277">
        <f t="shared" si="36"/>
        <v>5.076142131979695E-3</v>
      </c>
      <c r="FR46" s="277">
        <f t="shared" si="36"/>
        <v>5.076142131979695E-3</v>
      </c>
      <c r="FS46" s="277">
        <f t="shared" si="36"/>
        <v>5.076142131979695E-3</v>
      </c>
      <c r="FT46" s="277">
        <f t="shared" si="36"/>
        <v>5.076142131979695E-3</v>
      </c>
      <c r="FU46" s="277">
        <f t="shared" si="36"/>
        <v>5.076142131979695E-3</v>
      </c>
      <c r="FV46" s="277">
        <f t="shared" si="31"/>
        <v>5.076142131979695E-3</v>
      </c>
      <c r="FW46" s="277">
        <f t="shared" si="31"/>
        <v>5.076142131979695E-3</v>
      </c>
      <c r="FX46" s="277">
        <f t="shared" si="46"/>
        <v>5.076142131979695E-3</v>
      </c>
      <c r="FY46" s="277">
        <f t="shared" si="46"/>
        <v>5.076142131979695E-3</v>
      </c>
      <c r="FZ46" s="277">
        <f t="shared" si="46"/>
        <v>5.076142131979695E-3</v>
      </c>
      <c r="GA46" s="277">
        <f t="shared" si="46"/>
        <v>5.076142131979695E-3</v>
      </c>
      <c r="GB46" s="277">
        <f t="shared" si="46"/>
        <v>5.076142131979695E-3</v>
      </c>
      <c r="GC46" s="277">
        <f t="shared" si="46"/>
        <v>5.076142131979695E-3</v>
      </c>
      <c r="GD46" s="277">
        <f t="shared" si="46"/>
        <v>5.076142131979695E-3</v>
      </c>
      <c r="GE46" s="277">
        <f t="shared" si="46"/>
        <v>5.076142131979695E-3</v>
      </c>
      <c r="GF46" s="277">
        <f t="shared" si="46"/>
        <v>5.076142131979695E-3</v>
      </c>
      <c r="GG46" s="277">
        <f t="shared" si="46"/>
        <v>5.076142131979695E-3</v>
      </c>
      <c r="GH46" s="277">
        <f t="shared" si="46"/>
        <v>5.076142131979695E-3</v>
      </c>
      <c r="GI46" s="277">
        <f t="shared" si="46"/>
        <v>5.076142131979695E-3</v>
      </c>
      <c r="GJ46" s="277">
        <f t="shared" si="46"/>
        <v>5.076142131979695E-3</v>
      </c>
      <c r="GK46" s="277">
        <f t="shared" si="46"/>
        <v>5.076142131979695E-3</v>
      </c>
      <c r="GL46" s="277">
        <f t="shared" si="46"/>
        <v>5.076142131979695E-3</v>
      </c>
      <c r="GM46" s="277">
        <f t="shared" si="46"/>
        <v>5.076142131979695E-3</v>
      </c>
      <c r="GN46" s="277">
        <f t="shared" si="42"/>
        <v>5.076142131979695E-3</v>
      </c>
      <c r="GO46" s="277">
        <f t="shared" si="42"/>
        <v>5.076142131979695E-3</v>
      </c>
      <c r="GP46" s="277">
        <f t="shared" si="10"/>
        <v>5.076142131979695E-3</v>
      </c>
      <c r="GQ46" s="277">
        <f t="shared" si="10"/>
        <v>5.076142131979695E-3</v>
      </c>
      <c r="GR46" s="277">
        <f t="shared" si="10"/>
        <v>5.076142131979695E-3</v>
      </c>
      <c r="GS46" s="277">
        <f t="shared" si="10"/>
        <v>5.076142131979695E-3</v>
      </c>
    </row>
    <row r="47" spans="1:201" x14ac:dyDescent="0.35">
      <c r="A47" s="33" t="str">
        <f>'[2]Input LH Schedule'!A47&amp;" "&amp;'[2]Input LH Schedule'!E47</f>
        <v xml:space="preserve"> </v>
      </c>
      <c r="B47" s="33" t="str">
        <f>'[2]Input LH Schedule'!Z47&amp;" "&amp;'[2]Input LH Schedule'!AD47</f>
        <v xml:space="preserve"> </v>
      </c>
      <c r="C47" s="33" t="str">
        <f t="array" ref="C47">IFERROR(INDEX($B$4:$B$226, MATCH(0,INDEX(COUNTIF($C$3:C46, $B$4:$B$226)+(COUNTIF($B$4:$B$226, $B$4:$B$226)&lt;&gt;1),0,0), 0)), "")</f>
        <v/>
      </c>
      <c r="D47" s="276" t="s">
        <v>68</v>
      </c>
      <c r="E47" s="277">
        <f t="shared" si="43"/>
        <v>5.076142131979695E-3</v>
      </c>
      <c r="F47" s="277">
        <f t="shared" si="43"/>
        <v>5.076142131979695E-3</v>
      </c>
      <c r="G47" s="277">
        <f t="shared" si="43"/>
        <v>5.076142131979695E-3</v>
      </c>
      <c r="H47" s="277">
        <f t="shared" si="43"/>
        <v>5.076142131979695E-3</v>
      </c>
      <c r="I47" s="277">
        <f t="shared" si="43"/>
        <v>5.076142131979695E-3</v>
      </c>
      <c r="J47" s="277">
        <f t="shared" si="43"/>
        <v>5.076142131979695E-3</v>
      </c>
      <c r="K47" s="277">
        <f t="shared" si="43"/>
        <v>5.076142131979695E-3</v>
      </c>
      <c r="L47" s="277">
        <f t="shared" si="43"/>
        <v>5.076142131979695E-3</v>
      </c>
      <c r="M47" s="277">
        <f t="shared" si="43"/>
        <v>5.076142131979695E-3</v>
      </c>
      <c r="N47" s="277">
        <f t="shared" si="43"/>
        <v>5.076142131979695E-3</v>
      </c>
      <c r="O47" s="277">
        <f t="shared" si="43"/>
        <v>5.076142131979695E-3</v>
      </c>
      <c r="P47" s="277">
        <f t="shared" si="43"/>
        <v>5.076142131979695E-3</v>
      </c>
      <c r="Q47" s="277">
        <f t="shared" si="43"/>
        <v>5.076142131979695E-3</v>
      </c>
      <c r="R47" s="277">
        <f t="shared" si="43"/>
        <v>5.076142131979695E-3</v>
      </c>
      <c r="S47" s="277">
        <f t="shared" si="43"/>
        <v>5.076142131979695E-3</v>
      </c>
      <c r="T47" s="277">
        <f t="shared" si="43"/>
        <v>5.076142131979695E-3</v>
      </c>
      <c r="U47" s="277">
        <f t="shared" si="38"/>
        <v>5.076142131979695E-3</v>
      </c>
      <c r="V47" s="277">
        <f t="shared" si="38"/>
        <v>5.076142131979695E-3</v>
      </c>
      <c r="W47" s="277">
        <f t="shared" si="38"/>
        <v>5.076142131979695E-3</v>
      </c>
      <c r="X47" s="277">
        <f t="shared" si="38"/>
        <v>5.076142131979695E-3</v>
      </c>
      <c r="Y47" s="277">
        <f t="shared" si="38"/>
        <v>5.076142131979695E-3</v>
      </c>
      <c r="Z47" s="277">
        <f t="shared" si="38"/>
        <v>5.076142131979695E-3</v>
      </c>
      <c r="AA47" s="277">
        <f t="shared" si="38"/>
        <v>5.076142131979695E-3</v>
      </c>
      <c r="AB47" s="277">
        <f t="shared" si="38"/>
        <v>5.076142131979695E-3</v>
      </c>
      <c r="AC47" s="277">
        <f t="shared" si="38"/>
        <v>5.076142131979695E-3</v>
      </c>
      <c r="AD47" s="277">
        <f t="shared" si="38"/>
        <v>5.076142131979695E-3</v>
      </c>
      <c r="AE47" s="277">
        <f t="shared" si="38"/>
        <v>5.076142131979695E-3</v>
      </c>
      <c r="AF47" s="277">
        <f t="shared" si="38"/>
        <v>5.076142131979695E-3</v>
      </c>
      <c r="AG47" s="277">
        <f t="shared" si="38"/>
        <v>5.076142131979695E-3</v>
      </c>
      <c r="AH47" s="277">
        <f t="shared" si="38"/>
        <v>5.076142131979695E-3</v>
      </c>
      <c r="AI47" s="277">
        <f t="shared" si="38"/>
        <v>5.076142131979695E-3</v>
      </c>
      <c r="AJ47" s="277">
        <f t="shared" si="50"/>
        <v>5.076142131979695E-3</v>
      </c>
      <c r="AK47" s="277">
        <f t="shared" si="50"/>
        <v>5.076142131979695E-3</v>
      </c>
      <c r="AL47" s="277">
        <f t="shared" si="50"/>
        <v>5.076142131979695E-3</v>
      </c>
      <c r="AM47" s="277">
        <f t="shared" si="50"/>
        <v>5.076142131979695E-3</v>
      </c>
      <c r="AN47" s="277">
        <f t="shared" si="50"/>
        <v>5.076142131979695E-3</v>
      </c>
      <c r="AO47" s="277">
        <f t="shared" si="50"/>
        <v>5.076142131979695E-3</v>
      </c>
      <c r="AP47" s="277">
        <f t="shared" si="50"/>
        <v>5.076142131979695E-3</v>
      </c>
      <c r="AQ47" s="277">
        <f t="shared" si="50"/>
        <v>5.076142131979695E-3</v>
      </c>
      <c r="AR47" s="277">
        <f t="shared" si="50"/>
        <v>5.076142131979695E-3</v>
      </c>
      <c r="AS47" s="277">
        <f t="shared" si="50"/>
        <v>5.076142131979695E-3</v>
      </c>
      <c r="AT47" s="277">
        <f t="shared" si="50"/>
        <v>5.076142131979695E-3</v>
      </c>
      <c r="AU47" s="277">
        <f t="shared" si="50"/>
        <v>5.076142131979695E-3</v>
      </c>
      <c r="AV47" s="277">
        <f t="shared" si="50"/>
        <v>5.076142131979695E-3</v>
      </c>
      <c r="AW47" s="277">
        <f t="shared" si="50"/>
        <v>5.076142131979695E-3</v>
      </c>
      <c r="AX47" s="277">
        <f t="shared" si="50"/>
        <v>5.076142131979695E-3</v>
      </c>
      <c r="AY47" s="277">
        <f t="shared" si="50"/>
        <v>5.076142131979695E-3</v>
      </c>
      <c r="AZ47" s="277">
        <f t="shared" si="49"/>
        <v>5.076142131979695E-3</v>
      </c>
      <c r="BA47" s="277">
        <f t="shared" si="49"/>
        <v>5.076142131979695E-3</v>
      </c>
      <c r="BB47" s="277">
        <f t="shared" si="49"/>
        <v>5.076142131979695E-3</v>
      </c>
      <c r="BC47" s="277">
        <f t="shared" si="49"/>
        <v>5.076142131979695E-3</v>
      </c>
      <c r="BD47" s="277">
        <f t="shared" si="39"/>
        <v>5.076142131979695E-3</v>
      </c>
      <c r="BE47" s="277">
        <f t="shared" si="39"/>
        <v>5.076142131979695E-3</v>
      </c>
      <c r="BF47" s="277">
        <f t="shared" si="39"/>
        <v>5.076142131979695E-3</v>
      </c>
      <c r="BG47" s="277">
        <f t="shared" si="39"/>
        <v>5.076142131979695E-3</v>
      </c>
      <c r="BH47" s="277">
        <f t="shared" si="39"/>
        <v>5.076142131979695E-3</v>
      </c>
      <c r="BI47" s="277">
        <f t="shared" si="39"/>
        <v>5.076142131979695E-3</v>
      </c>
      <c r="BJ47" s="277">
        <f t="shared" si="39"/>
        <v>5.076142131979695E-3</v>
      </c>
      <c r="BK47" s="277">
        <f t="shared" si="39"/>
        <v>5.076142131979695E-3</v>
      </c>
      <c r="BL47" s="277">
        <f t="shared" si="39"/>
        <v>5.076142131979695E-3</v>
      </c>
      <c r="BM47" s="277">
        <f t="shared" si="39"/>
        <v>5.076142131979695E-3</v>
      </c>
      <c r="BN47" s="277">
        <f t="shared" si="39"/>
        <v>5.076142131979695E-3</v>
      </c>
      <c r="BO47" s="277">
        <f t="shared" si="39"/>
        <v>5.076142131979695E-3</v>
      </c>
      <c r="BP47" s="277">
        <f t="shared" si="34"/>
        <v>5.076142131979695E-3</v>
      </c>
      <c r="BQ47" s="277">
        <f t="shared" si="34"/>
        <v>5.076142131979695E-3</v>
      </c>
      <c r="BR47" s="277">
        <f t="shared" si="34"/>
        <v>5.076142131979695E-3</v>
      </c>
      <c r="BS47" s="277">
        <f t="shared" si="34"/>
        <v>5.076142131979695E-3</v>
      </c>
      <c r="BT47" s="277">
        <f t="shared" si="34"/>
        <v>5.076142131979695E-3</v>
      </c>
      <c r="BU47" s="277">
        <f t="shared" si="34"/>
        <v>5.076142131979695E-3</v>
      </c>
      <c r="BV47" s="277">
        <f t="shared" si="34"/>
        <v>5.076142131979695E-3</v>
      </c>
      <c r="BW47" s="277">
        <f t="shared" si="34"/>
        <v>5.076142131979695E-3</v>
      </c>
      <c r="BX47" s="277">
        <f t="shared" si="34"/>
        <v>5.076142131979695E-3</v>
      </c>
      <c r="BY47" s="277">
        <f t="shared" si="34"/>
        <v>5.076142131979695E-3</v>
      </c>
      <c r="BZ47" s="277">
        <f t="shared" si="34"/>
        <v>5.076142131979695E-3</v>
      </c>
      <c r="CA47" s="277">
        <f t="shared" si="34"/>
        <v>5.076142131979695E-3</v>
      </c>
      <c r="CB47" s="277">
        <f t="shared" si="34"/>
        <v>5.076142131979695E-3</v>
      </c>
      <c r="CC47" s="277">
        <f t="shared" si="34"/>
        <v>5.076142131979695E-3</v>
      </c>
      <c r="CD47" s="277">
        <f t="shared" si="34"/>
        <v>5.076142131979695E-3</v>
      </c>
      <c r="CE47" s="277">
        <f t="shared" si="47"/>
        <v>5.076142131979695E-3</v>
      </c>
      <c r="CF47" s="277">
        <f t="shared" si="47"/>
        <v>5.076142131979695E-3</v>
      </c>
      <c r="CG47" s="277">
        <f t="shared" si="47"/>
        <v>5.076142131979695E-3</v>
      </c>
      <c r="CH47" s="277">
        <f t="shared" si="47"/>
        <v>5.076142131979695E-3</v>
      </c>
      <c r="CI47" s="277">
        <f t="shared" si="47"/>
        <v>5.076142131979695E-3</v>
      </c>
      <c r="CJ47" s="277">
        <f t="shared" si="28"/>
        <v>5.076142131979695E-3</v>
      </c>
      <c r="CK47" s="277">
        <f t="shared" ref="CK47:CZ63" si="51">1/197</f>
        <v>5.076142131979695E-3</v>
      </c>
      <c r="CL47" s="277">
        <f t="shared" si="51"/>
        <v>5.076142131979695E-3</v>
      </c>
      <c r="CM47" s="277">
        <f t="shared" si="51"/>
        <v>5.076142131979695E-3</v>
      </c>
      <c r="CN47" s="277">
        <f t="shared" si="51"/>
        <v>5.076142131979695E-3</v>
      </c>
      <c r="CO47" s="277">
        <f t="shared" si="51"/>
        <v>5.076142131979695E-3</v>
      </c>
      <c r="CP47" s="277">
        <f t="shared" si="51"/>
        <v>5.076142131979695E-3</v>
      </c>
      <c r="CQ47" s="277">
        <f t="shared" si="51"/>
        <v>5.076142131979695E-3</v>
      </c>
      <c r="CR47" s="277">
        <f t="shared" si="51"/>
        <v>5.076142131979695E-3</v>
      </c>
      <c r="CS47" s="277">
        <f t="shared" si="51"/>
        <v>5.076142131979695E-3</v>
      </c>
      <c r="CT47" s="277">
        <f t="shared" si="51"/>
        <v>5.076142131979695E-3</v>
      </c>
      <c r="CU47" s="277">
        <f t="shared" si="51"/>
        <v>5.076142131979695E-3</v>
      </c>
      <c r="CV47" s="277">
        <f t="shared" si="51"/>
        <v>5.076142131979695E-3</v>
      </c>
      <c r="CW47" s="277">
        <f t="shared" si="51"/>
        <v>5.076142131979695E-3</v>
      </c>
      <c r="CX47" s="277">
        <f t="shared" si="51"/>
        <v>5.076142131979695E-3</v>
      </c>
      <c r="CY47" s="277">
        <f t="shared" si="51"/>
        <v>5.076142131979695E-3</v>
      </c>
      <c r="CZ47" s="277">
        <f t="shared" si="51"/>
        <v>5.076142131979695E-3</v>
      </c>
      <c r="DA47" s="277">
        <f t="shared" si="44"/>
        <v>5.076142131979695E-3</v>
      </c>
      <c r="DB47" s="277">
        <f t="shared" si="44"/>
        <v>5.076142131979695E-3</v>
      </c>
      <c r="DC47" s="277">
        <f t="shared" si="44"/>
        <v>5.076142131979695E-3</v>
      </c>
      <c r="DD47" s="277">
        <f t="shared" si="44"/>
        <v>5.076142131979695E-3</v>
      </c>
      <c r="DE47" s="277">
        <f t="shared" si="44"/>
        <v>5.076142131979695E-3</v>
      </c>
      <c r="DF47" s="277">
        <f t="shared" si="44"/>
        <v>5.076142131979695E-3</v>
      </c>
      <c r="DG47" s="277">
        <f t="shared" si="44"/>
        <v>5.076142131979695E-3</v>
      </c>
      <c r="DH47" s="277">
        <f t="shared" si="44"/>
        <v>5.076142131979695E-3</v>
      </c>
      <c r="DI47" s="277">
        <f t="shared" si="44"/>
        <v>5.076142131979695E-3</v>
      </c>
      <c r="DJ47" s="277">
        <f t="shared" si="40"/>
        <v>5.076142131979695E-3</v>
      </c>
      <c r="DK47" s="277">
        <f t="shared" si="40"/>
        <v>5.076142131979695E-3</v>
      </c>
      <c r="DL47" s="277">
        <f t="shared" si="40"/>
        <v>5.076142131979695E-3</v>
      </c>
      <c r="DM47" s="277">
        <f t="shared" si="40"/>
        <v>5.076142131979695E-3</v>
      </c>
      <c r="DN47" s="277">
        <f t="shared" si="40"/>
        <v>5.076142131979695E-3</v>
      </c>
      <c r="DO47" s="277">
        <f t="shared" si="40"/>
        <v>5.076142131979695E-3</v>
      </c>
      <c r="DP47" s="277">
        <f t="shared" si="40"/>
        <v>5.076142131979695E-3</v>
      </c>
      <c r="DQ47" s="277">
        <f t="shared" si="40"/>
        <v>5.076142131979695E-3</v>
      </c>
      <c r="DR47" s="277">
        <f t="shared" si="40"/>
        <v>5.076142131979695E-3</v>
      </c>
      <c r="DS47" s="277">
        <f t="shared" si="40"/>
        <v>5.076142131979695E-3</v>
      </c>
      <c r="DT47" s="277">
        <f t="shared" si="40"/>
        <v>5.076142131979695E-3</v>
      </c>
      <c r="DU47" s="277">
        <f t="shared" si="40"/>
        <v>5.076142131979695E-3</v>
      </c>
      <c r="DV47" s="277">
        <f t="shared" si="40"/>
        <v>5.076142131979695E-3</v>
      </c>
      <c r="DW47" s="277">
        <f t="shared" si="40"/>
        <v>5.076142131979695E-3</v>
      </c>
      <c r="DX47" s="277">
        <f t="shared" si="40"/>
        <v>5.076142131979695E-3</v>
      </c>
      <c r="DY47" s="277">
        <f t="shared" si="35"/>
        <v>5.076142131979695E-3</v>
      </c>
      <c r="DZ47" s="277">
        <f t="shared" si="35"/>
        <v>5.076142131979695E-3</v>
      </c>
      <c r="EA47" s="277">
        <f t="shared" si="30"/>
        <v>5.076142131979695E-3</v>
      </c>
      <c r="EB47" s="277">
        <f t="shared" si="48"/>
        <v>5.076142131979695E-3</v>
      </c>
      <c r="EC47" s="277">
        <f t="shared" si="48"/>
        <v>5.076142131979695E-3</v>
      </c>
      <c r="ED47" s="277">
        <f t="shared" si="48"/>
        <v>5.076142131979695E-3</v>
      </c>
      <c r="EE47" s="277">
        <f t="shared" si="48"/>
        <v>5.076142131979695E-3</v>
      </c>
      <c r="EF47" s="277">
        <f t="shared" si="48"/>
        <v>5.076142131979695E-3</v>
      </c>
      <c r="EG47" s="277">
        <f t="shared" si="48"/>
        <v>5.076142131979695E-3</v>
      </c>
      <c r="EH47" s="277">
        <f t="shared" si="48"/>
        <v>5.076142131979695E-3</v>
      </c>
      <c r="EI47" s="277">
        <f t="shared" si="48"/>
        <v>5.076142131979695E-3</v>
      </c>
      <c r="EJ47" s="277">
        <f t="shared" si="48"/>
        <v>5.076142131979695E-3</v>
      </c>
      <c r="EK47" s="277">
        <f t="shared" si="48"/>
        <v>5.076142131979695E-3</v>
      </c>
      <c r="EL47" s="277">
        <f t="shared" si="48"/>
        <v>5.076142131979695E-3</v>
      </c>
      <c r="EM47" s="277">
        <f t="shared" si="48"/>
        <v>5.076142131979695E-3</v>
      </c>
      <c r="EN47" s="277">
        <f t="shared" si="48"/>
        <v>5.076142131979695E-3</v>
      </c>
      <c r="EO47" s="277">
        <f t="shared" si="48"/>
        <v>5.076142131979695E-3</v>
      </c>
      <c r="EP47" s="277">
        <f t="shared" si="48"/>
        <v>5.076142131979695E-3</v>
      </c>
      <c r="EQ47" s="277">
        <f t="shared" si="48"/>
        <v>5.076142131979695E-3</v>
      </c>
      <c r="ER47" s="277">
        <f t="shared" si="45"/>
        <v>5.076142131979695E-3</v>
      </c>
      <c r="ES47" s="277">
        <f t="shared" si="45"/>
        <v>5.076142131979695E-3</v>
      </c>
      <c r="ET47" s="277">
        <f t="shared" si="45"/>
        <v>5.076142131979695E-3</v>
      </c>
      <c r="EU47" s="277">
        <f t="shared" si="45"/>
        <v>5.076142131979695E-3</v>
      </c>
      <c r="EV47" s="277">
        <f t="shared" si="45"/>
        <v>5.076142131979695E-3</v>
      </c>
      <c r="EW47" s="277">
        <f t="shared" si="45"/>
        <v>5.076142131979695E-3</v>
      </c>
      <c r="EX47" s="277">
        <f t="shared" si="45"/>
        <v>5.076142131979695E-3</v>
      </c>
      <c r="EY47" s="277">
        <f t="shared" si="45"/>
        <v>5.076142131979695E-3</v>
      </c>
      <c r="EZ47" s="277">
        <f t="shared" si="45"/>
        <v>5.076142131979695E-3</v>
      </c>
      <c r="FA47" s="277">
        <f t="shared" si="45"/>
        <v>5.076142131979695E-3</v>
      </c>
      <c r="FB47" s="277">
        <f t="shared" si="45"/>
        <v>5.076142131979695E-3</v>
      </c>
      <c r="FC47" s="277">
        <f t="shared" si="45"/>
        <v>5.076142131979695E-3</v>
      </c>
      <c r="FD47" s="277">
        <f t="shared" si="41"/>
        <v>5.076142131979695E-3</v>
      </c>
      <c r="FE47" s="277">
        <f t="shared" si="41"/>
        <v>5.076142131979695E-3</v>
      </c>
      <c r="FF47" s="277">
        <f t="shared" si="41"/>
        <v>5.076142131979695E-3</v>
      </c>
      <c r="FG47" s="277">
        <f t="shared" si="36"/>
        <v>5.076142131979695E-3</v>
      </c>
      <c r="FH47" s="277">
        <f t="shared" si="36"/>
        <v>5.076142131979695E-3</v>
      </c>
      <c r="FI47" s="277">
        <f t="shared" si="36"/>
        <v>5.076142131979695E-3</v>
      </c>
      <c r="FJ47" s="277">
        <f t="shared" si="36"/>
        <v>5.076142131979695E-3</v>
      </c>
      <c r="FK47" s="277">
        <f t="shared" si="36"/>
        <v>5.076142131979695E-3</v>
      </c>
      <c r="FL47" s="277">
        <f t="shared" si="36"/>
        <v>5.076142131979695E-3</v>
      </c>
      <c r="FM47" s="277">
        <f t="shared" si="36"/>
        <v>5.076142131979695E-3</v>
      </c>
      <c r="FN47" s="277">
        <f t="shared" si="36"/>
        <v>5.076142131979695E-3</v>
      </c>
      <c r="FO47" s="277">
        <f t="shared" si="36"/>
        <v>5.076142131979695E-3</v>
      </c>
      <c r="FP47" s="277">
        <f t="shared" si="36"/>
        <v>5.076142131979695E-3</v>
      </c>
      <c r="FQ47" s="277">
        <f t="shared" si="36"/>
        <v>5.076142131979695E-3</v>
      </c>
      <c r="FR47" s="277">
        <f t="shared" si="36"/>
        <v>5.076142131979695E-3</v>
      </c>
      <c r="FS47" s="277">
        <f t="shared" si="36"/>
        <v>5.076142131979695E-3</v>
      </c>
      <c r="FT47" s="277">
        <f t="shared" si="36"/>
        <v>5.076142131979695E-3</v>
      </c>
      <c r="FU47" s="277">
        <f t="shared" si="36"/>
        <v>5.076142131979695E-3</v>
      </c>
      <c r="FV47" s="277">
        <f t="shared" si="31"/>
        <v>5.076142131979695E-3</v>
      </c>
      <c r="FW47" s="277">
        <f t="shared" si="31"/>
        <v>5.076142131979695E-3</v>
      </c>
      <c r="FX47" s="277">
        <f t="shared" si="46"/>
        <v>5.076142131979695E-3</v>
      </c>
      <c r="FY47" s="277">
        <f t="shared" si="46"/>
        <v>5.076142131979695E-3</v>
      </c>
      <c r="FZ47" s="277">
        <f t="shared" si="46"/>
        <v>5.076142131979695E-3</v>
      </c>
      <c r="GA47" s="277">
        <f t="shared" si="46"/>
        <v>5.076142131979695E-3</v>
      </c>
      <c r="GB47" s="277">
        <f t="shared" si="46"/>
        <v>5.076142131979695E-3</v>
      </c>
      <c r="GC47" s="277">
        <f t="shared" si="46"/>
        <v>5.076142131979695E-3</v>
      </c>
      <c r="GD47" s="277">
        <f t="shared" si="46"/>
        <v>5.076142131979695E-3</v>
      </c>
      <c r="GE47" s="277">
        <f t="shared" si="46"/>
        <v>5.076142131979695E-3</v>
      </c>
      <c r="GF47" s="277">
        <f t="shared" si="46"/>
        <v>5.076142131979695E-3</v>
      </c>
      <c r="GG47" s="277">
        <f t="shared" si="46"/>
        <v>5.076142131979695E-3</v>
      </c>
      <c r="GH47" s="277">
        <f t="shared" si="46"/>
        <v>5.076142131979695E-3</v>
      </c>
      <c r="GI47" s="277">
        <f t="shared" si="46"/>
        <v>5.076142131979695E-3</v>
      </c>
      <c r="GJ47" s="277">
        <f t="shared" si="46"/>
        <v>5.076142131979695E-3</v>
      </c>
      <c r="GK47" s="277">
        <f t="shared" si="46"/>
        <v>5.076142131979695E-3</v>
      </c>
      <c r="GL47" s="277">
        <f t="shared" si="46"/>
        <v>5.076142131979695E-3</v>
      </c>
      <c r="GM47" s="277">
        <f t="shared" si="46"/>
        <v>5.076142131979695E-3</v>
      </c>
      <c r="GN47" s="277">
        <f t="shared" si="42"/>
        <v>5.076142131979695E-3</v>
      </c>
      <c r="GO47" s="277">
        <f t="shared" si="42"/>
        <v>5.076142131979695E-3</v>
      </c>
      <c r="GP47" s="277">
        <f t="shared" si="10"/>
        <v>5.076142131979695E-3</v>
      </c>
      <c r="GQ47" s="277">
        <f t="shared" si="10"/>
        <v>5.076142131979695E-3</v>
      </c>
      <c r="GR47" s="277">
        <f t="shared" si="10"/>
        <v>5.076142131979695E-3</v>
      </c>
      <c r="GS47" s="277">
        <f t="shared" si="10"/>
        <v>5.076142131979695E-3</v>
      </c>
    </row>
    <row r="48" spans="1:201" x14ac:dyDescent="0.35">
      <c r="A48" s="33" t="str">
        <f>'[2]Input LH Schedule'!A48&amp;" "&amp;'[2]Input LH Schedule'!E48</f>
        <v xml:space="preserve"> </v>
      </c>
      <c r="B48" s="33" t="str">
        <f>'[2]Input LH Schedule'!Z48&amp;" "&amp;'[2]Input LH Schedule'!AD48</f>
        <v xml:space="preserve"> </v>
      </c>
      <c r="C48" s="33" t="str">
        <f t="array" ref="C48">IFERROR(INDEX($B$4:$B$226, MATCH(0,INDEX(COUNTIF($C$3:C47, $B$4:$B$226)+(COUNTIF($B$4:$B$226, $B$4:$B$226)&lt;&gt;1),0,0), 0)), "")</f>
        <v/>
      </c>
      <c r="D48" s="276" t="s">
        <v>69</v>
      </c>
      <c r="E48" s="277">
        <f t="shared" si="43"/>
        <v>5.076142131979695E-3</v>
      </c>
      <c r="F48" s="277">
        <f t="shared" si="43"/>
        <v>5.076142131979695E-3</v>
      </c>
      <c r="G48" s="277">
        <f t="shared" si="43"/>
        <v>5.076142131979695E-3</v>
      </c>
      <c r="H48" s="277">
        <f t="shared" si="43"/>
        <v>5.076142131979695E-3</v>
      </c>
      <c r="I48" s="277">
        <f t="shared" si="43"/>
        <v>5.076142131979695E-3</v>
      </c>
      <c r="J48" s="277">
        <f t="shared" si="43"/>
        <v>5.076142131979695E-3</v>
      </c>
      <c r="K48" s="277">
        <f t="shared" si="43"/>
        <v>5.076142131979695E-3</v>
      </c>
      <c r="L48" s="277">
        <f t="shared" si="43"/>
        <v>5.076142131979695E-3</v>
      </c>
      <c r="M48" s="277">
        <f t="shared" si="43"/>
        <v>5.076142131979695E-3</v>
      </c>
      <c r="N48" s="277">
        <f t="shared" si="43"/>
        <v>5.076142131979695E-3</v>
      </c>
      <c r="O48" s="277">
        <f t="shared" si="43"/>
        <v>5.076142131979695E-3</v>
      </c>
      <c r="P48" s="277">
        <f t="shared" si="43"/>
        <v>5.076142131979695E-3</v>
      </c>
      <c r="Q48" s="277">
        <f t="shared" si="43"/>
        <v>5.076142131979695E-3</v>
      </c>
      <c r="R48" s="277">
        <f t="shared" si="43"/>
        <v>5.076142131979695E-3</v>
      </c>
      <c r="S48" s="277">
        <f t="shared" si="43"/>
        <v>5.076142131979695E-3</v>
      </c>
      <c r="T48" s="277">
        <f t="shared" si="43"/>
        <v>5.076142131979695E-3</v>
      </c>
      <c r="U48" s="277">
        <f t="shared" si="38"/>
        <v>5.076142131979695E-3</v>
      </c>
      <c r="V48" s="277">
        <f t="shared" si="38"/>
        <v>5.076142131979695E-3</v>
      </c>
      <c r="W48" s="277">
        <f t="shared" si="38"/>
        <v>5.076142131979695E-3</v>
      </c>
      <c r="X48" s="277">
        <f t="shared" si="38"/>
        <v>5.076142131979695E-3</v>
      </c>
      <c r="Y48" s="277">
        <f t="shared" si="38"/>
        <v>5.076142131979695E-3</v>
      </c>
      <c r="Z48" s="277">
        <f t="shared" si="38"/>
        <v>5.076142131979695E-3</v>
      </c>
      <c r="AA48" s="277">
        <f t="shared" si="38"/>
        <v>5.076142131979695E-3</v>
      </c>
      <c r="AB48" s="277">
        <f t="shared" si="38"/>
        <v>5.076142131979695E-3</v>
      </c>
      <c r="AC48" s="277">
        <f t="shared" si="38"/>
        <v>5.076142131979695E-3</v>
      </c>
      <c r="AD48" s="277">
        <f t="shared" si="38"/>
        <v>5.076142131979695E-3</v>
      </c>
      <c r="AE48" s="277">
        <f t="shared" si="38"/>
        <v>5.076142131979695E-3</v>
      </c>
      <c r="AF48" s="277">
        <f t="shared" si="38"/>
        <v>5.076142131979695E-3</v>
      </c>
      <c r="AG48" s="277">
        <f t="shared" si="38"/>
        <v>5.076142131979695E-3</v>
      </c>
      <c r="AH48" s="277">
        <f t="shared" si="38"/>
        <v>5.076142131979695E-3</v>
      </c>
      <c r="AI48" s="277">
        <f t="shared" si="38"/>
        <v>5.076142131979695E-3</v>
      </c>
      <c r="AJ48" s="277">
        <f t="shared" si="50"/>
        <v>5.076142131979695E-3</v>
      </c>
      <c r="AK48" s="277">
        <f t="shared" si="50"/>
        <v>5.076142131979695E-3</v>
      </c>
      <c r="AL48" s="277">
        <f t="shared" si="50"/>
        <v>5.076142131979695E-3</v>
      </c>
      <c r="AM48" s="277">
        <f t="shared" si="50"/>
        <v>5.076142131979695E-3</v>
      </c>
      <c r="AN48" s="277">
        <f t="shared" si="50"/>
        <v>5.076142131979695E-3</v>
      </c>
      <c r="AO48" s="277">
        <f t="shared" si="50"/>
        <v>5.076142131979695E-3</v>
      </c>
      <c r="AP48" s="277">
        <f t="shared" si="50"/>
        <v>5.076142131979695E-3</v>
      </c>
      <c r="AQ48" s="277">
        <f t="shared" si="50"/>
        <v>5.076142131979695E-3</v>
      </c>
      <c r="AR48" s="277">
        <f t="shared" si="50"/>
        <v>5.076142131979695E-3</v>
      </c>
      <c r="AS48" s="277">
        <f t="shared" si="50"/>
        <v>5.076142131979695E-3</v>
      </c>
      <c r="AT48" s="277">
        <f t="shared" si="50"/>
        <v>5.076142131979695E-3</v>
      </c>
      <c r="AU48" s="277">
        <f t="shared" si="50"/>
        <v>5.076142131979695E-3</v>
      </c>
      <c r="AV48" s="277">
        <f t="shared" si="50"/>
        <v>5.076142131979695E-3</v>
      </c>
      <c r="AW48" s="277">
        <f t="shared" si="50"/>
        <v>5.076142131979695E-3</v>
      </c>
      <c r="AX48" s="277">
        <f t="shared" si="50"/>
        <v>5.076142131979695E-3</v>
      </c>
      <c r="AY48" s="277">
        <f t="shared" si="50"/>
        <v>5.076142131979695E-3</v>
      </c>
      <c r="AZ48" s="277">
        <f t="shared" si="49"/>
        <v>5.076142131979695E-3</v>
      </c>
      <c r="BA48" s="277">
        <f t="shared" si="49"/>
        <v>5.076142131979695E-3</v>
      </c>
      <c r="BB48" s="277">
        <f t="shared" si="49"/>
        <v>5.076142131979695E-3</v>
      </c>
      <c r="BC48" s="277">
        <f t="shared" si="49"/>
        <v>5.076142131979695E-3</v>
      </c>
      <c r="BD48" s="277">
        <f t="shared" si="39"/>
        <v>5.076142131979695E-3</v>
      </c>
      <c r="BE48" s="277">
        <f t="shared" si="39"/>
        <v>5.076142131979695E-3</v>
      </c>
      <c r="BF48" s="277">
        <f t="shared" si="39"/>
        <v>5.076142131979695E-3</v>
      </c>
      <c r="BG48" s="277">
        <f t="shared" si="39"/>
        <v>5.076142131979695E-3</v>
      </c>
      <c r="BH48" s="277">
        <f t="shared" si="39"/>
        <v>5.076142131979695E-3</v>
      </c>
      <c r="BI48" s="277">
        <f t="shared" si="39"/>
        <v>5.076142131979695E-3</v>
      </c>
      <c r="BJ48" s="277">
        <f t="shared" si="39"/>
        <v>5.076142131979695E-3</v>
      </c>
      <c r="BK48" s="277">
        <f t="shared" si="39"/>
        <v>5.076142131979695E-3</v>
      </c>
      <c r="BL48" s="277">
        <f t="shared" si="39"/>
        <v>5.076142131979695E-3</v>
      </c>
      <c r="BM48" s="277">
        <f t="shared" si="39"/>
        <v>5.076142131979695E-3</v>
      </c>
      <c r="BN48" s="277">
        <f t="shared" si="39"/>
        <v>5.076142131979695E-3</v>
      </c>
      <c r="BO48" s="277">
        <f t="shared" si="39"/>
        <v>5.076142131979695E-3</v>
      </c>
      <c r="BP48" s="277">
        <f t="shared" si="34"/>
        <v>5.076142131979695E-3</v>
      </c>
      <c r="BQ48" s="277">
        <f t="shared" si="34"/>
        <v>5.076142131979695E-3</v>
      </c>
      <c r="BR48" s="277">
        <f t="shared" si="34"/>
        <v>5.076142131979695E-3</v>
      </c>
      <c r="BS48" s="277">
        <f t="shared" si="34"/>
        <v>5.076142131979695E-3</v>
      </c>
      <c r="BT48" s="277">
        <f t="shared" si="34"/>
        <v>5.076142131979695E-3</v>
      </c>
      <c r="BU48" s="277">
        <f t="shared" si="34"/>
        <v>5.076142131979695E-3</v>
      </c>
      <c r="BV48" s="277">
        <f t="shared" si="34"/>
        <v>5.076142131979695E-3</v>
      </c>
      <c r="BW48" s="277">
        <f t="shared" si="34"/>
        <v>5.076142131979695E-3</v>
      </c>
      <c r="BX48" s="277">
        <f t="shared" si="34"/>
        <v>5.076142131979695E-3</v>
      </c>
      <c r="BY48" s="277">
        <f t="shared" si="34"/>
        <v>5.076142131979695E-3</v>
      </c>
      <c r="BZ48" s="277">
        <f t="shared" si="34"/>
        <v>5.076142131979695E-3</v>
      </c>
      <c r="CA48" s="277">
        <f t="shared" si="34"/>
        <v>5.076142131979695E-3</v>
      </c>
      <c r="CB48" s="277">
        <f t="shared" si="34"/>
        <v>5.076142131979695E-3</v>
      </c>
      <c r="CC48" s="277">
        <f t="shared" si="34"/>
        <v>5.076142131979695E-3</v>
      </c>
      <c r="CD48" s="277">
        <f t="shared" si="34"/>
        <v>5.076142131979695E-3</v>
      </c>
      <c r="CE48" s="277">
        <f t="shared" si="47"/>
        <v>5.076142131979695E-3</v>
      </c>
      <c r="CF48" s="277">
        <f t="shared" si="47"/>
        <v>5.076142131979695E-3</v>
      </c>
      <c r="CG48" s="277">
        <f t="shared" si="47"/>
        <v>5.076142131979695E-3</v>
      </c>
      <c r="CH48" s="277">
        <f t="shared" si="47"/>
        <v>5.076142131979695E-3</v>
      </c>
      <c r="CI48" s="277">
        <f t="shared" si="47"/>
        <v>5.076142131979695E-3</v>
      </c>
      <c r="CJ48" s="277">
        <f t="shared" ref="CJ48:CY64" si="52">1/197</f>
        <v>5.076142131979695E-3</v>
      </c>
      <c r="CK48" s="277">
        <f t="shared" si="52"/>
        <v>5.076142131979695E-3</v>
      </c>
      <c r="CL48" s="277">
        <f t="shared" si="52"/>
        <v>5.076142131979695E-3</v>
      </c>
      <c r="CM48" s="277">
        <f t="shared" si="52"/>
        <v>5.076142131979695E-3</v>
      </c>
      <c r="CN48" s="277">
        <f t="shared" si="52"/>
        <v>5.076142131979695E-3</v>
      </c>
      <c r="CO48" s="277">
        <f t="shared" si="52"/>
        <v>5.076142131979695E-3</v>
      </c>
      <c r="CP48" s="277">
        <f t="shared" si="52"/>
        <v>5.076142131979695E-3</v>
      </c>
      <c r="CQ48" s="277">
        <f t="shared" si="52"/>
        <v>5.076142131979695E-3</v>
      </c>
      <c r="CR48" s="277">
        <f t="shared" si="52"/>
        <v>5.076142131979695E-3</v>
      </c>
      <c r="CS48" s="277">
        <f t="shared" si="52"/>
        <v>5.076142131979695E-3</v>
      </c>
      <c r="CT48" s="277">
        <f t="shared" si="52"/>
        <v>5.076142131979695E-3</v>
      </c>
      <c r="CU48" s="277">
        <f t="shared" si="52"/>
        <v>5.076142131979695E-3</v>
      </c>
      <c r="CV48" s="277">
        <f t="shared" si="52"/>
        <v>5.076142131979695E-3</v>
      </c>
      <c r="CW48" s="277">
        <f t="shared" si="52"/>
        <v>5.076142131979695E-3</v>
      </c>
      <c r="CX48" s="277">
        <f t="shared" si="52"/>
        <v>5.076142131979695E-3</v>
      </c>
      <c r="CY48" s="277">
        <f t="shared" si="52"/>
        <v>5.076142131979695E-3</v>
      </c>
      <c r="CZ48" s="277">
        <f t="shared" si="51"/>
        <v>5.076142131979695E-3</v>
      </c>
      <c r="DA48" s="277">
        <f t="shared" si="44"/>
        <v>5.076142131979695E-3</v>
      </c>
      <c r="DB48" s="277">
        <f t="shared" si="44"/>
        <v>5.076142131979695E-3</v>
      </c>
      <c r="DC48" s="277">
        <f t="shared" si="44"/>
        <v>5.076142131979695E-3</v>
      </c>
      <c r="DD48" s="277">
        <f t="shared" si="44"/>
        <v>5.076142131979695E-3</v>
      </c>
      <c r="DE48" s="277">
        <f t="shared" si="44"/>
        <v>5.076142131979695E-3</v>
      </c>
      <c r="DF48" s="277">
        <f t="shared" si="44"/>
        <v>5.076142131979695E-3</v>
      </c>
      <c r="DG48" s="277">
        <f t="shared" si="44"/>
        <v>5.076142131979695E-3</v>
      </c>
      <c r="DH48" s="277">
        <f t="shared" si="44"/>
        <v>5.076142131979695E-3</v>
      </c>
      <c r="DI48" s="277">
        <f t="shared" si="44"/>
        <v>5.076142131979695E-3</v>
      </c>
      <c r="DJ48" s="277">
        <f t="shared" si="40"/>
        <v>5.076142131979695E-3</v>
      </c>
      <c r="DK48" s="277">
        <f t="shared" si="40"/>
        <v>5.076142131979695E-3</v>
      </c>
      <c r="DL48" s="277">
        <f t="shared" si="40"/>
        <v>5.076142131979695E-3</v>
      </c>
      <c r="DM48" s="277">
        <f t="shared" si="40"/>
        <v>5.076142131979695E-3</v>
      </c>
      <c r="DN48" s="277">
        <f t="shared" si="40"/>
        <v>5.076142131979695E-3</v>
      </c>
      <c r="DO48" s="277">
        <f t="shared" si="40"/>
        <v>5.076142131979695E-3</v>
      </c>
      <c r="DP48" s="277">
        <f t="shared" si="40"/>
        <v>5.076142131979695E-3</v>
      </c>
      <c r="DQ48" s="277">
        <f t="shared" si="40"/>
        <v>5.076142131979695E-3</v>
      </c>
      <c r="DR48" s="277">
        <f t="shared" si="40"/>
        <v>5.076142131979695E-3</v>
      </c>
      <c r="DS48" s="277">
        <f t="shared" si="40"/>
        <v>5.076142131979695E-3</v>
      </c>
      <c r="DT48" s="277">
        <f t="shared" si="40"/>
        <v>5.076142131979695E-3</v>
      </c>
      <c r="DU48" s="277">
        <f t="shared" si="40"/>
        <v>5.076142131979695E-3</v>
      </c>
      <c r="DV48" s="277">
        <f t="shared" si="40"/>
        <v>5.076142131979695E-3</v>
      </c>
      <c r="DW48" s="277">
        <f t="shared" si="40"/>
        <v>5.076142131979695E-3</v>
      </c>
      <c r="DX48" s="277">
        <f t="shared" si="40"/>
        <v>5.076142131979695E-3</v>
      </c>
      <c r="DY48" s="277">
        <f t="shared" si="35"/>
        <v>5.076142131979695E-3</v>
      </c>
      <c r="DZ48" s="277">
        <f t="shared" si="35"/>
        <v>5.076142131979695E-3</v>
      </c>
      <c r="EA48" s="277">
        <f t="shared" si="30"/>
        <v>5.076142131979695E-3</v>
      </c>
      <c r="EB48" s="277">
        <f t="shared" si="48"/>
        <v>5.076142131979695E-3</v>
      </c>
      <c r="EC48" s="277">
        <f t="shared" si="48"/>
        <v>5.076142131979695E-3</v>
      </c>
      <c r="ED48" s="277">
        <f t="shared" si="48"/>
        <v>5.076142131979695E-3</v>
      </c>
      <c r="EE48" s="277">
        <f t="shared" si="48"/>
        <v>5.076142131979695E-3</v>
      </c>
      <c r="EF48" s="277">
        <f t="shared" si="48"/>
        <v>5.076142131979695E-3</v>
      </c>
      <c r="EG48" s="277">
        <f t="shared" si="48"/>
        <v>5.076142131979695E-3</v>
      </c>
      <c r="EH48" s="277">
        <f t="shared" si="48"/>
        <v>5.076142131979695E-3</v>
      </c>
      <c r="EI48" s="277">
        <f t="shared" si="48"/>
        <v>5.076142131979695E-3</v>
      </c>
      <c r="EJ48" s="277">
        <f t="shared" si="48"/>
        <v>5.076142131979695E-3</v>
      </c>
      <c r="EK48" s="277">
        <f t="shared" si="48"/>
        <v>5.076142131979695E-3</v>
      </c>
      <c r="EL48" s="277">
        <f t="shared" si="48"/>
        <v>5.076142131979695E-3</v>
      </c>
      <c r="EM48" s="277">
        <f t="shared" si="48"/>
        <v>5.076142131979695E-3</v>
      </c>
      <c r="EN48" s="277">
        <f t="shared" si="48"/>
        <v>5.076142131979695E-3</v>
      </c>
      <c r="EO48" s="277">
        <f t="shared" si="48"/>
        <v>5.076142131979695E-3</v>
      </c>
      <c r="EP48" s="277">
        <f t="shared" si="48"/>
        <v>5.076142131979695E-3</v>
      </c>
      <c r="EQ48" s="277">
        <f t="shared" si="48"/>
        <v>5.076142131979695E-3</v>
      </c>
      <c r="ER48" s="277">
        <f t="shared" si="45"/>
        <v>5.076142131979695E-3</v>
      </c>
      <c r="ES48" s="277">
        <f t="shared" si="45"/>
        <v>5.076142131979695E-3</v>
      </c>
      <c r="ET48" s="277">
        <f t="shared" si="45"/>
        <v>5.076142131979695E-3</v>
      </c>
      <c r="EU48" s="277">
        <f t="shared" si="45"/>
        <v>5.076142131979695E-3</v>
      </c>
      <c r="EV48" s="277">
        <f t="shared" si="45"/>
        <v>5.076142131979695E-3</v>
      </c>
      <c r="EW48" s="277">
        <f t="shared" si="45"/>
        <v>5.076142131979695E-3</v>
      </c>
      <c r="EX48" s="277">
        <f t="shared" si="45"/>
        <v>5.076142131979695E-3</v>
      </c>
      <c r="EY48" s="277">
        <f t="shared" si="45"/>
        <v>5.076142131979695E-3</v>
      </c>
      <c r="EZ48" s="277">
        <f t="shared" si="45"/>
        <v>5.076142131979695E-3</v>
      </c>
      <c r="FA48" s="277">
        <f t="shared" si="45"/>
        <v>5.076142131979695E-3</v>
      </c>
      <c r="FB48" s="277">
        <f t="shared" si="45"/>
        <v>5.076142131979695E-3</v>
      </c>
      <c r="FC48" s="277">
        <f t="shared" si="45"/>
        <v>5.076142131979695E-3</v>
      </c>
      <c r="FD48" s="277">
        <f t="shared" si="41"/>
        <v>5.076142131979695E-3</v>
      </c>
      <c r="FE48" s="277">
        <f t="shared" si="41"/>
        <v>5.076142131979695E-3</v>
      </c>
      <c r="FF48" s="277">
        <f t="shared" si="41"/>
        <v>5.076142131979695E-3</v>
      </c>
      <c r="FG48" s="277">
        <f t="shared" si="36"/>
        <v>5.076142131979695E-3</v>
      </c>
      <c r="FH48" s="277">
        <f t="shared" si="36"/>
        <v>5.076142131979695E-3</v>
      </c>
      <c r="FI48" s="277">
        <f t="shared" si="36"/>
        <v>5.076142131979695E-3</v>
      </c>
      <c r="FJ48" s="277">
        <f t="shared" si="36"/>
        <v>5.076142131979695E-3</v>
      </c>
      <c r="FK48" s="277">
        <f t="shared" si="36"/>
        <v>5.076142131979695E-3</v>
      </c>
      <c r="FL48" s="277">
        <f t="shared" si="36"/>
        <v>5.076142131979695E-3</v>
      </c>
      <c r="FM48" s="277">
        <f t="shared" si="36"/>
        <v>5.076142131979695E-3</v>
      </c>
      <c r="FN48" s="277">
        <f t="shared" si="36"/>
        <v>5.076142131979695E-3</v>
      </c>
      <c r="FO48" s="277">
        <f t="shared" si="36"/>
        <v>5.076142131979695E-3</v>
      </c>
      <c r="FP48" s="277">
        <f t="shared" si="36"/>
        <v>5.076142131979695E-3</v>
      </c>
      <c r="FQ48" s="277">
        <f t="shared" si="36"/>
        <v>5.076142131979695E-3</v>
      </c>
      <c r="FR48" s="277">
        <f t="shared" si="36"/>
        <v>5.076142131979695E-3</v>
      </c>
      <c r="FS48" s="277">
        <f t="shared" si="36"/>
        <v>5.076142131979695E-3</v>
      </c>
      <c r="FT48" s="277">
        <f t="shared" si="36"/>
        <v>5.076142131979695E-3</v>
      </c>
      <c r="FU48" s="277">
        <f t="shared" si="36"/>
        <v>5.076142131979695E-3</v>
      </c>
      <c r="FV48" s="277">
        <f t="shared" si="31"/>
        <v>5.076142131979695E-3</v>
      </c>
      <c r="FW48" s="277">
        <f t="shared" si="31"/>
        <v>5.076142131979695E-3</v>
      </c>
      <c r="FX48" s="277">
        <f t="shared" si="46"/>
        <v>5.076142131979695E-3</v>
      </c>
      <c r="FY48" s="277">
        <f t="shared" si="46"/>
        <v>5.076142131979695E-3</v>
      </c>
      <c r="FZ48" s="277">
        <f t="shared" si="46"/>
        <v>5.076142131979695E-3</v>
      </c>
      <c r="GA48" s="277">
        <f t="shared" si="46"/>
        <v>5.076142131979695E-3</v>
      </c>
      <c r="GB48" s="277">
        <f t="shared" si="46"/>
        <v>5.076142131979695E-3</v>
      </c>
      <c r="GC48" s="277">
        <f t="shared" si="46"/>
        <v>5.076142131979695E-3</v>
      </c>
      <c r="GD48" s="277">
        <f t="shared" si="46"/>
        <v>5.076142131979695E-3</v>
      </c>
      <c r="GE48" s="277">
        <f t="shared" si="46"/>
        <v>5.076142131979695E-3</v>
      </c>
      <c r="GF48" s="277">
        <f t="shared" si="46"/>
        <v>5.076142131979695E-3</v>
      </c>
      <c r="GG48" s="277">
        <f t="shared" si="46"/>
        <v>5.076142131979695E-3</v>
      </c>
      <c r="GH48" s="277">
        <f t="shared" si="46"/>
        <v>5.076142131979695E-3</v>
      </c>
      <c r="GI48" s="277">
        <f t="shared" si="46"/>
        <v>5.076142131979695E-3</v>
      </c>
      <c r="GJ48" s="277">
        <f t="shared" si="46"/>
        <v>5.076142131979695E-3</v>
      </c>
      <c r="GK48" s="277">
        <f t="shared" si="46"/>
        <v>5.076142131979695E-3</v>
      </c>
      <c r="GL48" s="277">
        <f t="shared" si="46"/>
        <v>5.076142131979695E-3</v>
      </c>
      <c r="GM48" s="277">
        <f t="shared" si="46"/>
        <v>5.076142131979695E-3</v>
      </c>
      <c r="GN48" s="277">
        <f t="shared" si="42"/>
        <v>5.076142131979695E-3</v>
      </c>
      <c r="GO48" s="277">
        <f t="shared" si="42"/>
        <v>5.076142131979695E-3</v>
      </c>
      <c r="GP48" s="277">
        <f t="shared" si="10"/>
        <v>5.076142131979695E-3</v>
      </c>
      <c r="GQ48" s="277">
        <f t="shared" si="10"/>
        <v>5.076142131979695E-3</v>
      </c>
      <c r="GR48" s="277">
        <f t="shared" si="10"/>
        <v>5.076142131979695E-3</v>
      </c>
      <c r="GS48" s="277">
        <f t="shared" si="10"/>
        <v>5.076142131979695E-3</v>
      </c>
    </row>
    <row r="49" spans="1:201" x14ac:dyDescent="0.35">
      <c r="A49" s="33" t="str">
        <f>'[2]Input LH Schedule'!A49&amp;" "&amp;'[2]Input LH Schedule'!E49</f>
        <v xml:space="preserve"> </v>
      </c>
      <c r="B49" s="33" t="str">
        <f>'[2]Input LH Schedule'!Z49&amp;" "&amp;'[2]Input LH Schedule'!AD49</f>
        <v xml:space="preserve"> </v>
      </c>
      <c r="C49" s="33" t="str">
        <f t="array" ref="C49">IFERROR(INDEX($B$4:$B$226, MATCH(0,INDEX(COUNTIF($C$3:C48, $B$4:$B$226)+(COUNTIF($B$4:$B$226, $B$4:$B$226)&lt;&gt;1),0,0), 0)), "")</f>
        <v/>
      </c>
      <c r="D49" s="276" t="s">
        <v>70</v>
      </c>
      <c r="E49" s="277">
        <f t="shared" si="43"/>
        <v>5.076142131979695E-3</v>
      </c>
      <c r="F49" s="277">
        <f t="shared" si="43"/>
        <v>5.076142131979695E-3</v>
      </c>
      <c r="G49" s="277">
        <f t="shared" si="43"/>
        <v>5.076142131979695E-3</v>
      </c>
      <c r="H49" s="277">
        <f t="shared" si="43"/>
        <v>5.076142131979695E-3</v>
      </c>
      <c r="I49" s="277">
        <f t="shared" si="43"/>
        <v>5.076142131979695E-3</v>
      </c>
      <c r="J49" s="277">
        <f t="shared" si="43"/>
        <v>5.076142131979695E-3</v>
      </c>
      <c r="K49" s="277">
        <f t="shared" si="43"/>
        <v>5.076142131979695E-3</v>
      </c>
      <c r="L49" s="277">
        <f t="shared" si="43"/>
        <v>5.076142131979695E-3</v>
      </c>
      <c r="M49" s="277">
        <f t="shared" si="43"/>
        <v>5.076142131979695E-3</v>
      </c>
      <c r="N49" s="277">
        <f t="shared" si="43"/>
        <v>5.076142131979695E-3</v>
      </c>
      <c r="O49" s="277">
        <f t="shared" si="43"/>
        <v>5.076142131979695E-3</v>
      </c>
      <c r="P49" s="277">
        <f t="shared" si="43"/>
        <v>5.076142131979695E-3</v>
      </c>
      <c r="Q49" s="277">
        <f t="shared" si="43"/>
        <v>5.076142131979695E-3</v>
      </c>
      <c r="R49" s="277">
        <f t="shared" si="43"/>
        <v>5.076142131979695E-3</v>
      </c>
      <c r="S49" s="277">
        <f t="shared" si="43"/>
        <v>5.076142131979695E-3</v>
      </c>
      <c r="T49" s="277">
        <f t="shared" si="43"/>
        <v>5.076142131979695E-3</v>
      </c>
      <c r="U49" s="277">
        <f t="shared" si="38"/>
        <v>5.076142131979695E-3</v>
      </c>
      <c r="V49" s="277">
        <f t="shared" si="38"/>
        <v>5.076142131979695E-3</v>
      </c>
      <c r="W49" s="277">
        <f t="shared" si="38"/>
        <v>5.076142131979695E-3</v>
      </c>
      <c r="X49" s="277">
        <f t="shared" si="38"/>
        <v>5.076142131979695E-3</v>
      </c>
      <c r="Y49" s="277">
        <f t="shared" si="38"/>
        <v>5.076142131979695E-3</v>
      </c>
      <c r="Z49" s="277">
        <f t="shared" si="38"/>
        <v>5.076142131979695E-3</v>
      </c>
      <c r="AA49" s="277">
        <f t="shared" si="38"/>
        <v>5.076142131979695E-3</v>
      </c>
      <c r="AB49" s="277">
        <f t="shared" si="38"/>
        <v>5.076142131979695E-3</v>
      </c>
      <c r="AC49" s="277">
        <f t="shared" si="38"/>
        <v>5.076142131979695E-3</v>
      </c>
      <c r="AD49" s="277">
        <f t="shared" si="38"/>
        <v>5.076142131979695E-3</v>
      </c>
      <c r="AE49" s="277">
        <f t="shared" si="38"/>
        <v>5.076142131979695E-3</v>
      </c>
      <c r="AF49" s="277">
        <f t="shared" si="38"/>
        <v>5.076142131979695E-3</v>
      </c>
      <c r="AG49" s="277">
        <f t="shared" si="38"/>
        <v>5.076142131979695E-3</v>
      </c>
      <c r="AH49" s="277">
        <f t="shared" si="38"/>
        <v>5.076142131979695E-3</v>
      </c>
      <c r="AI49" s="277">
        <f t="shared" si="38"/>
        <v>5.076142131979695E-3</v>
      </c>
      <c r="AJ49" s="277">
        <f t="shared" si="50"/>
        <v>5.076142131979695E-3</v>
      </c>
      <c r="AK49" s="277">
        <f t="shared" si="50"/>
        <v>5.076142131979695E-3</v>
      </c>
      <c r="AL49" s="277">
        <f t="shared" si="50"/>
        <v>5.076142131979695E-3</v>
      </c>
      <c r="AM49" s="277">
        <f t="shared" si="50"/>
        <v>5.076142131979695E-3</v>
      </c>
      <c r="AN49" s="277">
        <f t="shared" si="50"/>
        <v>5.076142131979695E-3</v>
      </c>
      <c r="AO49" s="277">
        <f t="shared" si="50"/>
        <v>5.076142131979695E-3</v>
      </c>
      <c r="AP49" s="277">
        <f t="shared" si="50"/>
        <v>5.076142131979695E-3</v>
      </c>
      <c r="AQ49" s="277">
        <f t="shared" si="50"/>
        <v>5.076142131979695E-3</v>
      </c>
      <c r="AR49" s="277">
        <f t="shared" si="50"/>
        <v>5.076142131979695E-3</v>
      </c>
      <c r="AS49" s="277">
        <f t="shared" si="50"/>
        <v>5.076142131979695E-3</v>
      </c>
      <c r="AT49" s="277">
        <f t="shared" si="50"/>
        <v>5.076142131979695E-3</v>
      </c>
      <c r="AU49" s="277">
        <f t="shared" si="50"/>
        <v>5.076142131979695E-3</v>
      </c>
      <c r="AV49" s="277">
        <f t="shared" si="50"/>
        <v>5.076142131979695E-3</v>
      </c>
      <c r="AW49" s="277">
        <f t="shared" si="50"/>
        <v>5.076142131979695E-3</v>
      </c>
      <c r="AX49" s="277">
        <f t="shared" si="50"/>
        <v>5.076142131979695E-3</v>
      </c>
      <c r="AY49" s="277">
        <f t="shared" si="50"/>
        <v>5.076142131979695E-3</v>
      </c>
      <c r="AZ49" s="277">
        <f t="shared" si="49"/>
        <v>5.076142131979695E-3</v>
      </c>
      <c r="BA49" s="277">
        <f t="shared" si="49"/>
        <v>5.076142131979695E-3</v>
      </c>
      <c r="BB49" s="277">
        <f t="shared" si="49"/>
        <v>5.076142131979695E-3</v>
      </c>
      <c r="BC49" s="277">
        <f t="shared" si="49"/>
        <v>5.076142131979695E-3</v>
      </c>
      <c r="BD49" s="277">
        <f t="shared" si="39"/>
        <v>5.076142131979695E-3</v>
      </c>
      <c r="BE49" s="277">
        <f t="shared" si="39"/>
        <v>5.076142131979695E-3</v>
      </c>
      <c r="BF49" s="277">
        <f t="shared" si="39"/>
        <v>5.076142131979695E-3</v>
      </c>
      <c r="BG49" s="277">
        <f t="shared" si="39"/>
        <v>5.076142131979695E-3</v>
      </c>
      <c r="BH49" s="277">
        <f t="shared" si="39"/>
        <v>5.076142131979695E-3</v>
      </c>
      <c r="BI49" s="277">
        <f t="shared" si="39"/>
        <v>5.076142131979695E-3</v>
      </c>
      <c r="BJ49" s="277">
        <f t="shared" si="39"/>
        <v>5.076142131979695E-3</v>
      </c>
      <c r="BK49" s="277">
        <f t="shared" si="39"/>
        <v>5.076142131979695E-3</v>
      </c>
      <c r="BL49" s="277">
        <f t="shared" si="39"/>
        <v>5.076142131979695E-3</v>
      </c>
      <c r="BM49" s="277">
        <f t="shared" si="39"/>
        <v>5.076142131979695E-3</v>
      </c>
      <c r="BN49" s="277">
        <f t="shared" si="39"/>
        <v>5.076142131979695E-3</v>
      </c>
      <c r="BO49" s="277">
        <f t="shared" si="39"/>
        <v>5.076142131979695E-3</v>
      </c>
      <c r="BP49" s="277">
        <f t="shared" si="34"/>
        <v>5.076142131979695E-3</v>
      </c>
      <c r="BQ49" s="277">
        <f t="shared" si="34"/>
        <v>5.076142131979695E-3</v>
      </c>
      <c r="BR49" s="277">
        <f t="shared" si="34"/>
        <v>5.076142131979695E-3</v>
      </c>
      <c r="BS49" s="277">
        <f t="shared" si="34"/>
        <v>5.076142131979695E-3</v>
      </c>
      <c r="BT49" s="277">
        <f t="shared" si="34"/>
        <v>5.076142131979695E-3</v>
      </c>
      <c r="BU49" s="277">
        <f t="shared" si="34"/>
        <v>5.076142131979695E-3</v>
      </c>
      <c r="BV49" s="277">
        <f t="shared" si="34"/>
        <v>5.076142131979695E-3</v>
      </c>
      <c r="BW49" s="277">
        <f t="shared" si="34"/>
        <v>5.076142131979695E-3</v>
      </c>
      <c r="BX49" s="277">
        <f t="shared" si="34"/>
        <v>5.076142131979695E-3</v>
      </c>
      <c r="BY49" s="277">
        <f t="shared" si="34"/>
        <v>5.076142131979695E-3</v>
      </c>
      <c r="BZ49" s="277">
        <f t="shared" si="34"/>
        <v>5.076142131979695E-3</v>
      </c>
      <c r="CA49" s="277">
        <f t="shared" si="34"/>
        <v>5.076142131979695E-3</v>
      </c>
      <c r="CB49" s="277">
        <f t="shared" si="34"/>
        <v>5.076142131979695E-3</v>
      </c>
      <c r="CC49" s="277">
        <f t="shared" si="34"/>
        <v>5.076142131979695E-3</v>
      </c>
      <c r="CD49" s="277">
        <f t="shared" si="34"/>
        <v>5.076142131979695E-3</v>
      </c>
      <c r="CE49" s="277">
        <f t="shared" si="47"/>
        <v>5.076142131979695E-3</v>
      </c>
      <c r="CF49" s="277">
        <f t="shared" si="47"/>
        <v>5.076142131979695E-3</v>
      </c>
      <c r="CG49" s="277">
        <f t="shared" si="47"/>
        <v>5.076142131979695E-3</v>
      </c>
      <c r="CH49" s="277">
        <f t="shared" si="47"/>
        <v>5.076142131979695E-3</v>
      </c>
      <c r="CI49" s="277">
        <f t="shared" si="47"/>
        <v>5.076142131979695E-3</v>
      </c>
      <c r="CJ49" s="277">
        <f t="shared" si="52"/>
        <v>5.076142131979695E-3</v>
      </c>
      <c r="CK49" s="277">
        <f t="shared" si="52"/>
        <v>5.076142131979695E-3</v>
      </c>
      <c r="CL49" s="277">
        <f t="shared" si="52"/>
        <v>5.076142131979695E-3</v>
      </c>
      <c r="CM49" s="277">
        <f t="shared" si="52"/>
        <v>5.076142131979695E-3</v>
      </c>
      <c r="CN49" s="277">
        <f t="shared" si="52"/>
        <v>5.076142131979695E-3</v>
      </c>
      <c r="CO49" s="277">
        <f t="shared" si="52"/>
        <v>5.076142131979695E-3</v>
      </c>
      <c r="CP49" s="277">
        <f t="shared" si="52"/>
        <v>5.076142131979695E-3</v>
      </c>
      <c r="CQ49" s="277">
        <f t="shared" si="52"/>
        <v>5.076142131979695E-3</v>
      </c>
      <c r="CR49" s="277">
        <f t="shared" si="52"/>
        <v>5.076142131979695E-3</v>
      </c>
      <c r="CS49" s="277">
        <f t="shared" si="52"/>
        <v>5.076142131979695E-3</v>
      </c>
      <c r="CT49" s="277">
        <f t="shared" si="52"/>
        <v>5.076142131979695E-3</v>
      </c>
      <c r="CU49" s="277">
        <f t="shared" si="52"/>
        <v>5.076142131979695E-3</v>
      </c>
      <c r="CV49" s="277">
        <f t="shared" si="52"/>
        <v>5.076142131979695E-3</v>
      </c>
      <c r="CW49" s="277">
        <f t="shared" si="52"/>
        <v>5.076142131979695E-3</v>
      </c>
      <c r="CX49" s="277">
        <f t="shared" si="52"/>
        <v>5.076142131979695E-3</v>
      </c>
      <c r="CY49" s="277">
        <f t="shared" si="52"/>
        <v>5.076142131979695E-3</v>
      </c>
      <c r="CZ49" s="277">
        <f t="shared" si="51"/>
        <v>5.076142131979695E-3</v>
      </c>
      <c r="DA49" s="277">
        <f t="shared" si="44"/>
        <v>5.076142131979695E-3</v>
      </c>
      <c r="DB49" s="277">
        <f t="shared" si="44"/>
        <v>5.076142131979695E-3</v>
      </c>
      <c r="DC49" s="277">
        <f t="shared" si="44"/>
        <v>5.076142131979695E-3</v>
      </c>
      <c r="DD49" s="277">
        <f t="shared" si="44"/>
        <v>5.076142131979695E-3</v>
      </c>
      <c r="DE49" s="277">
        <f t="shared" si="44"/>
        <v>5.076142131979695E-3</v>
      </c>
      <c r="DF49" s="277">
        <f t="shared" si="44"/>
        <v>5.076142131979695E-3</v>
      </c>
      <c r="DG49" s="277">
        <f t="shared" si="44"/>
        <v>5.076142131979695E-3</v>
      </c>
      <c r="DH49" s="277">
        <f t="shared" si="44"/>
        <v>5.076142131979695E-3</v>
      </c>
      <c r="DI49" s="277">
        <f t="shared" si="44"/>
        <v>5.076142131979695E-3</v>
      </c>
      <c r="DJ49" s="277">
        <f t="shared" si="40"/>
        <v>5.076142131979695E-3</v>
      </c>
      <c r="DK49" s="277">
        <f t="shared" si="40"/>
        <v>5.076142131979695E-3</v>
      </c>
      <c r="DL49" s="277">
        <f t="shared" si="40"/>
        <v>5.076142131979695E-3</v>
      </c>
      <c r="DM49" s="277">
        <f t="shared" si="40"/>
        <v>5.076142131979695E-3</v>
      </c>
      <c r="DN49" s="277">
        <f t="shared" si="40"/>
        <v>5.076142131979695E-3</v>
      </c>
      <c r="DO49" s="277">
        <f t="shared" si="40"/>
        <v>5.076142131979695E-3</v>
      </c>
      <c r="DP49" s="277">
        <f t="shared" si="40"/>
        <v>5.076142131979695E-3</v>
      </c>
      <c r="DQ49" s="277">
        <f t="shared" si="40"/>
        <v>5.076142131979695E-3</v>
      </c>
      <c r="DR49" s="277">
        <f t="shared" si="40"/>
        <v>5.076142131979695E-3</v>
      </c>
      <c r="DS49" s="277">
        <f t="shared" si="40"/>
        <v>5.076142131979695E-3</v>
      </c>
      <c r="DT49" s="277">
        <f t="shared" si="40"/>
        <v>5.076142131979695E-3</v>
      </c>
      <c r="DU49" s="277">
        <f t="shared" si="40"/>
        <v>5.076142131979695E-3</v>
      </c>
      <c r="DV49" s="277">
        <f t="shared" si="40"/>
        <v>5.076142131979695E-3</v>
      </c>
      <c r="DW49" s="277">
        <f t="shared" si="40"/>
        <v>5.076142131979695E-3</v>
      </c>
      <c r="DX49" s="277">
        <f t="shared" si="40"/>
        <v>5.076142131979695E-3</v>
      </c>
      <c r="DY49" s="277">
        <f t="shared" si="35"/>
        <v>5.076142131979695E-3</v>
      </c>
      <c r="DZ49" s="277">
        <f t="shared" si="35"/>
        <v>5.076142131979695E-3</v>
      </c>
      <c r="EA49" s="277">
        <f t="shared" si="30"/>
        <v>5.076142131979695E-3</v>
      </c>
      <c r="EB49" s="277">
        <f t="shared" si="48"/>
        <v>5.076142131979695E-3</v>
      </c>
      <c r="EC49" s="277">
        <f t="shared" si="48"/>
        <v>5.076142131979695E-3</v>
      </c>
      <c r="ED49" s="277">
        <f t="shared" si="48"/>
        <v>5.076142131979695E-3</v>
      </c>
      <c r="EE49" s="277">
        <f t="shared" si="48"/>
        <v>5.076142131979695E-3</v>
      </c>
      <c r="EF49" s="277">
        <f t="shared" si="48"/>
        <v>5.076142131979695E-3</v>
      </c>
      <c r="EG49" s="277">
        <f t="shared" si="48"/>
        <v>5.076142131979695E-3</v>
      </c>
      <c r="EH49" s="277">
        <f t="shared" si="48"/>
        <v>5.076142131979695E-3</v>
      </c>
      <c r="EI49" s="277">
        <f t="shared" si="48"/>
        <v>5.076142131979695E-3</v>
      </c>
      <c r="EJ49" s="277">
        <f t="shared" si="48"/>
        <v>5.076142131979695E-3</v>
      </c>
      <c r="EK49" s="277">
        <f t="shared" si="48"/>
        <v>5.076142131979695E-3</v>
      </c>
      <c r="EL49" s="277">
        <f t="shared" si="48"/>
        <v>5.076142131979695E-3</v>
      </c>
      <c r="EM49" s="277">
        <f t="shared" si="48"/>
        <v>5.076142131979695E-3</v>
      </c>
      <c r="EN49" s="277">
        <f t="shared" si="48"/>
        <v>5.076142131979695E-3</v>
      </c>
      <c r="EO49" s="277">
        <f t="shared" si="48"/>
        <v>5.076142131979695E-3</v>
      </c>
      <c r="EP49" s="277">
        <f t="shared" si="48"/>
        <v>5.076142131979695E-3</v>
      </c>
      <c r="EQ49" s="277">
        <f t="shared" si="48"/>
        <v>5.076142131979695E-3</v>
      </c>
      <c r="ER49" s="277">
        <f t="shared" si="45"/>
        <v>5.076142131979695E-3</v>
      </c>
      <c r="ES49" s="277">
        <f t="shared" si="45"/>
        <v>5.076142131979695E-3</v>
      </c>
      <c r="ET49" s="277">
        <f t="shared" si="45"/>
        <v>5.076142131979695E-3</v>
      </c>
      <c r="EU49" s="277">
        <f t="shared" si="45"/>
        <v>5.076142131979695E-3</v>
      </c>
      <c r="EV49" s="277">
        <f t="shared" si="45"/>
        <v>5.076142131979695E-3</v>
      </c>
      <c r="EW49" s="277">
        <f t="shared" si="45"/>
        <v>5.076142131979695E-3</v>
      </c>
      <c r="EX49" s="277">
        <f t="shared" si="45"/>
        <v>5.076142131979695E-3</v>
      </c>
      <c r="EY49" s="277">
        <f t="shared" si="45"/>
        <v>5.076142131979695E-3</v>
      </c>
      <c r="EZ49" s="277">
        <f t="shared" si="45"/>
        <v>5.076142131979695E-3</v>
      </c>
      <c r="FA49" s="277">
        <f t="shared" si="45"/>
        <v>5.076142131979695E-3</v>
      </c>
      <c r="FB49" s="277">
        <f t="shared" si="45"/>
        <v>5.076142131979695E-3</v>
      </c>
      <c r="FC49" s="277">
        <f t="shared" si="45"/>
        <v>5.076142131979695E-3</v>
      </c>
      <c r="FD49" s="277">
        <f t="shared" si="41"/>
        <v>5.076142131979695E-3</v>
      </c>
      <c r="FE49" s="277">
        <f t="shared" si="41"/>
        <v>5.076142131979695E-3</v>
      </c>
      <c r="FF49" s="277">
        <f t="shared" si="41"/>
        <v>5.076142131979695E-3</v>
      </c>
      <c r="FG49" s="277">
        <f t="shared" si="36"/>
        <v>5.076142131979695E-3</v>
      </c>
      <c r="FH49" s="277">
        <f t="shared" si="36"/>
        <v>5.076142131979695E-3</v>
      </c>
      <c r="FI49" s="277">
        <f t="shared" si="36"/>
        <v>5.076142131979695E-3</v>
      </c>
      <c r="FJ49" s="277">
        <f t="shared" si="36"/>
        <v>5.076142131979695E-3</v>
      </c>
      <c r="FK49" s="277">
        <f t="shared" si="36"/>
        <v>5.076142131979695E-3</v>
      </c>
      <c r="FL49" s="277">
        <f t="shared" si="36"/>
        <v>5.076142131979695E-3</v>
      </c>
      <c r="FM49" s="277">
        <f t="shared" si="36"/>
        <v>5.076142131979695E-3</v>
      </c>
      <c r="FN49" s="277">
        <f t="shared" si="36"/>
        <v>5.076142131979695E-3</v>
      </c>
      <c r="FO49" s="277">
        <f t="shared" si="36"/>
        <v>5.076142131979695E-3</v>
      </c>
      <c r="FP49" s="277">
        <f t="shared" si="36"/>
        <v>5.076142131979695E-3</v>
      </c>
      <c r="FQ49" s="277">
        <f t="shared" si="36"/>
        <v>5.076142131979695E-3</v>
      </c>
      <c r="FR49" s="277">
        <f t="shared" si="36"/>
        <v>5.076142131979695E-3</v>
      </c>
      <c r="FS49" s="277">
        <f t="shared" si="36"/>
        <v>5.076142131979695E-3</v>
      </c>
      <c r="FT49" s="277">
        <f t="shared" si="36"/>
        <v>5.076142131979695E-3</v>
      </c>
      <c r="FU49" s="277">
        <f t="shared" si="36"/>
        <v>5.076142131979695E-3</v>
      </c>
      <c r="FV49" s="277">
        <f t="shared" si="31"/>
        <v>5.076142131979695E-3</v>
      </c>
      <c r="FW49" s="277">
        <f t="shared" si="31"/>
        <v>5.076142131979695E-3</v>
      </c>
      <c r="FX49" s="277">
        <f t="shared" si="46"/>
        <v>5.076142131979695E-3</v>
      </c>
      <c r="FY49" s="277">
        <f t="shared" si="46"/>
        <v>5.076142131979695E-3</v>
      </c>
      <c r="FZ49" s="277">
        <f t="shared" si="46"/>
        <v>5.076142131979695E-3</v>
      </c>
      <c r="GA49" s="277">
        <f t="shared" si="46"/>
        <v>5.076142131979695E-3</v>
      </c>
      <c r="GB49" s="277">
        <f t="shared" si="46"/>
        <v>5.076142131979695E-3</v>
      </c>
      <c r="GC49" s="277">
        <f t="shared" si="46"/>
        <v>5.076142131979695E-3</v>
      </c>
      <c r="GD49" s="277">
        <f t="shared" si="46"/>
        <v>5.076142131979695E-3</v>
      </c>
      <c r="GE49" s="277">
        <f t="shared" si="46"/>
        <v>5.076142131979695E-3</v>
      </c>
      <c r="GF49" s="277">
        <f t="shared" si="46"/>
        <v>5.076142131979695E-3</v>
      </c>
      <c r="GG49" s="277">
        <f t="shared" si="46"/>
        <v>5.076142131979695E-3</v>
      </c>
      <c r="GH49" s="277">
        <f t="shared" si="46"/>
        <v>5.076142131979695E-3</v>
      </c>
      <c r="GI49" s="277">
        <f t="shared" si="46"/>
        <v>5.076142131979695E-3</v>
      </c>
      <c r="GJ49" s="277">
        <f t="shared" si="46"/>
        <v>5.076142131979695E-3</v>
      </c>
      <c r="GK49" s="277">
        <f t="shared" si="46"/>
        <v>5.076142131979695E-3</v>
      </c>
      <c r="GL49" s="277">
        <f t="shared" si="46"/>
        <v>5.076142131979695E-3</v>
      </c>
      <c r="GM49" s="277">
        <f t="shared" si="46"/>
        <v>5.076142131979695E-3</v>
      </c>
      <c r="GN49" s="277">
        <f t="shared" si="42"/>
        <v>5.076142131979695E-3</v>
      </c>
      <c r="GO49" s="277">
        <f t="shared" si="42"/>
        <v>5.076142131979695E-3</v>
      </c>
      <c r="GP49" s="277">
        <f t="shared" si="10"/>
        <v>5.076142131979695E-3</v>
      </c>
      <c r="GQ49" s="277">
        <f t="shared" si="10"/>
        <v>5.076142131979695E-3</v>
      </c>
      <c r="GR49" s="277">
        <f t="shared" si="10"/>
        <v>5.076142131979695E-3</v>
      </c>
      <c r="GS49" s="277">
        <f t="shared" si="10"/>
        <v>5.076142131979695E-3</v>
      </c>
    </row>
    <row r="50" spans="1:201" x14ac:dyDescent="0.35">
      <c r="A50" s="33" t="str">
        <f>'[2]Input LH Schedule'!A50&amp;" "&amp;'[2]Input LH Schedule'!E50</f>
        <v xml:space="preserve"> </v>
      </c>
      <c r="B50" s="33" t="str">
        <f>'[2]Input LH Schedule'!Z50&amp;" "&amp;'[2]Input LH Schedule'!AD50</f>
        <v xml:space="preserve"> </v>
      </c>
      <c r="C50" s="33" t="str">
        <f t="array" ref="C50">IFERROR(INDEX($B$4:$B$226, MATCH(0,INDEX(COUNTIF($C$3:C49, $B$4:$B$226)+(COUNTIF($B$4:$B$226, $B$4:$B$226)&lt;&gt;1),0,0), 0)), "")</f>
        <v/>
      </c>
      <c r="D50" s="276" t="s">
        <v>71</v>
      </c>
      <c r="E50" s="277">
        <f t="shared" si="43"/>
        <v>5.076142131979695E-3</v>
      </c>
      <c r="F50" s="277">
        <f t="shared" si="43"/>
        <v>5.076142131979695E-3</v>
      </c>
      <c r="G50" s="277">
        <f t="shared" si="43"/>
        <v>5.076142131979695E-3</v>
      </c>
      <c r="H50" s="277">
        <f t="shared" si="43"/>
        <v>5.076142131979695E-3</v>
      </c>
      <c r="I50" s="277">
        <f t="shared" si="43"/>
        <v>5.076142131979695E-3</v>
      </c>
      <c r="J50" s="277">
        <f t="shared" si="43"/>
        <v>5.076142131979695E-3</v>
      </c>
      <c r="K50" s="277">
        <f t="shared" si="43"/>
        <v>5.076142131979695E-3</v>
      </c>
      <c r="L50" s="277">
        <f t="shared" si="43"/>
        <v>5.076142131979695E-3</v>
      </c>
      <c r="M50" s="277">
        <f t="shared" si="43"/>
        <v>5.076142131979695E-3</v>
      </c>
      <c r="N50" s="277">
        <f t="shared" si="43"/>
        <v>5.076142131979695E-3</v>
      </c>
      <c r="O50" s="277">
        <f t="shared" si="43"/>
        <v>5.076142131979695E-3</v>
      </c>
      <c r="P50" s="277">
        <f t="shared" si="43"/>
        <v>5.076142131979695E-3</v>
      </c>
      <c r="Q50" s="277">
        <f t="shared" si="43"/>
        <v>5.076142131979695E-3</v>
      </c>
      <c r="R50" s="277">
        <f t="shared" si="43"/>
        <v>5.076142131979695E-3</v>
      </c>
      <c r="S50" s="277">
        <f t="shared" si="43"/>
        <v>5.076142131979695E-3</v>
      </c>
      <c r="T50" s="277">
        <f t="shared" si="43"/>
        <v>5.076142131979695E-3</v>
      </c>
      <c r="U50" s="277">
        <f t="shared" si="38"/>
        <v>5.076142131979695E-3</v>
      </c>
      <c r="V50" s="277">
        <f t="shared" si="38"/>
        <v>5.076142131979695E-3</v>
      </c>
      <c r="W50" s="277">
        <f t="shared" si="38"/>
        <v>5.076142131979695E-3</v>
      </c>
      <c r="X50" s="277">
        <f t="shared" si="38"/>
        <v>5.076142131979695E-3</v>
      </c>
      <c r="Y50" s="277">
        <f t="shared" si="38"/>
        <v>5.076142131979695E-3</v>
      </c>
      <c r="Z50" s="277">
        <f t="shared" si="38"/>
        <v>5.076142131979695E-3</v>
      </c>
      <c r="AA50" s="277">
        <f t="shared" si="38"/>
        <v>5.076142131979695E-3</v>
      </c>
      <c r="AB50" s="277">
        <f t="shared" si="38"/>
        <v>5.076142131979695E-3</v>
      </c>
      <c r="AC50" s="277">
        <f t="shared" si="38"/>
        <v>5.076142131979695E-3</v>
      </c>
      <c r="AD50" s="277">
        <f t="shared" si="38"/>
        <v>5.076142131979695E-3</v>
      </c>
      <c r="AE50" s="277">
        <f t="shared" si="38"/>
        <v>5.076142131979695E-3</v>
      </c>
      <c r="AF50" s="277">
        <f t="shared" si="38"/>
        <v>5.076142131979695E-3</v>
      </c>
      <c r="AG50" s="277">
        <f t="shared" si="38"/>
        <v>5.076142131979695E-3</v>
      </c>
      <c r="AH50" s="277">
        <f t="shared" si="38"/>
        <v>5.076142131979695E-3</v>
      </c>
      <c r="AI50" s="277">
        <f t="shared" si="38"/>
        <v>5.076142131979695E-3</v>
      </c>
      <c r="AJ50" s="277">
        <f t="shared" si="50"/>
        <v>5.076142131979695E-3</v>
      </c>
      <c r="AK50" s="277">
        <f t="shared" si="50"/>
        <v>5.076142131979695E-3</v>
      </c>
      <c r="AL50" s="277">
        <f t="shared" si="50"/>
        <v>5.076142131979695E-3</v>
      </c>
      <c r="AM50" s="277">
        <f t="shared" si="50"/>
        <v>5.076142131979695E-3</v>
      </c>
      <c r="AN50" s="277">
        <f t="shared" si="50"/>
        <v>5.076142131979695E-3</v>
      </c>
      <c r="AO50" s="277">
        <f t="shared" si="50"/>
        <v>5.076142131979695E-3</v>
      </c>
      <c r="AP50" s="277">
        <f t="shared" si="50"/>
        <v>5.076142131979695E-3</v>
      </c>
      <c r="AQ50" s="277">
        <f t="shared" si="50"/>
        <v>5.076142131979695E-3</v>
      </c>
      <c r="AR50" s="277">
        <f t="shared" si="50"/>
        <v>5.076142131979695E-3</v>
      </c>
      <c r="AS50" s="277">
        <f t="shared" si="50"/>
        <v>5.076142131979695E-3</v>
      </c>
      <c r="AT50" s="277">
        <f t="shared" si="50"/>
        <v>5.076142131979695E-3</v>
      </c>
      <c r="AU50" s="277">
        <f t="shared" si="50"/>
        <v>5.076142131979695E-3</v>
      </c>
      <c r="AV50" s="277">
        <f t="shared" si="50"/>
        <v>5.076142131979695E-3</v>
      </c>
      <c r="AW50" s="277">
        <f t="shared" si="50"/>
        <v>5.076142131979695E-3</v>
      </c>
      <c r="AX50" s="277">
        <f t="shared" si="50"/>
        <v>5.076142131979695E-3</v>
      </c>
      <c r="AY50" s="277">
        <f t="shared" si="50"/>
        <v>5.076142131979695E-3</v>
      </c>
      <c r="AZ50" s="277">
        <f t="shared" si="49"/>
        <v>5.076142131979695E-3</v>
      </c>
      <c r="BA50" s="277">
        <f t="shared" si="49"/>
        <v>5.076142131979695E-3</v>
      </c>
      <c r="BB50" s="277">
        <f t="shared" si="49"/>
        <v>5.076142131979695E-3</v>
      </c>
      <c r="BC50" s="277">
        <f t="shared" si="49"/>
        <v>5.076142131979695E-3</v>
      </c>
      <c r="BD50" s="277">
        <f t="shared" si="39"/>
        <v>5.076142131979695E-3</v>
      </c>
      <c r="BE50" s="277">
        <f t="shared" si="39"/>
        <v>5.076142131979695E-3</v>
      </c>
      <c r="BF50" s="277">
        <f t="shared" si="39"/>
        <v>5.076142131979695E-3</v>
      </c>
      <c r="BG50" s="277">
        <f t="shared" si="39"/>
        <v>5.076142131979695E-3</v>
      </c>
      <c r="BH50" s="277">
        <f t="shared" si="39"/>
        <v>5.076142131979695E-3</v>
      </c>
      <c r="BI50" s="277">
        <f t="shared" si="39"/>
        <v>5.076142131979695E-3</v>
      </c>
      <c r="BJ50" s="277">
        <f t="shared" si="39"/>
        <v>5.076142131979695E-3</v>
      </c>
      <c r="BK50" s="277">
        <f t="shared" si="39"/>
        <v>5.076142131979695E-3</v>
      </c>
      <c r="BL50" s="277">
        <f t="shared" si="39"/>
        <v>5.076142131979695E-3</v>
      </c>
      <c r="BM50" s="277">
        <f t="shared" si="39"/>
        <v>5.076142131979695E-3</v>
      </c>
      <c r="BN50" s="277">
        <f t="shared" si="39"/>
        <v>5.076142131979695E-3</v>
      </c>
      <c r="BO50" s="277">
        <f t="shared" si="39"/>
        <v>5.076142131979695E-3</v>
      </c>
      <c r="BP50" s="277">
        <f t="shared" si="34"/>
        <v>5.076142131979695E-3</v>
      </c>
      <c r="BQ50" s="277">
        <f t="shared" si="34"/>
        <v>5.076142131979695E-3</v>
      </c>
      <c r="BR50" s="277">
        <f t="shared" si="34"/>
        <v>5.076142131979695E-3</v>
      </c>
      <c r="BS50" s="277">
        <f t="shared" si="34"/>
        <v>5.076142131979695E-3</v>
      </c>
      <c r="BT50" s="277">
        <f t="shared" si="34"/>
        <v>5.076142131979695E-3</v>
      </c>
      <c r="BU50" s="277">
        <f t="shared" si="34"/>
        <v>5.076142131979695E-3</v>
      </c>
      <c r="BV50" s="277">
        <f t="shared" si="34"/>
        <v>5.076142131979695E-3</v>
      </c>
      <c r="BW50" s="277">
        <f t="shared" si="34"/>
        <v>5.076142131979695E-3</v>
      </c>
      <c r="BX50" s="277">
        <f t="shared" si="34"/>
        <v>5.076142131979695E-3</v>
      </c>
      <c r="BY50" s="277">
        <f t="shared" si="34"/>
        <v>5.076142131979695E-3</v>
      </c>
      <c r="BZ50" s="277">
        <f t="shared" si="34"/>
        <v>5.076142131979695E-3</v>
      </c>
      <c r="CA50" s="277">
        <f t="shared" si="34"/>
        <v>5.076142131979695E-3</v>
      </c>
      <c r="CB50" s="277">
        <f t="shared" si="34"/>
        <v>5.076142131979695E-3</v>
      </c>
      <c r="CC50" s="277">
        <f t="shared" si="34"/>
        <v>5.076142131979695E-3</v>
      </c>
      <c r="CD50" s="277">
        <f t="shared" si="34"/>
        <v>5.076142131979695E-3</v>
      </c>
      <c r="CE50" s="277">
        <f t="shared" si="47"/>
        <v>5.076142131979695E-3</v>
      </c>
      <c r="CF50" s="277">
        <f t="shared" si="47"/>
        <v>5.076142131979695E-3</v>
      </c>
      <c r="CG50" s="277">
        <f t="shared" si="47"/>
        <v>5.076142131979695E-3</v>
      </c>
      <c r="CH50" s="277">
        <f t="shared" si="47"/>
        <v>5.076142131979695E-3</v>
      </c>
      <c r="CI50" s="277">
        <f t="shared" si="47"/>
        <v>5.076142131979695E-3</v>
      </c>
      <c r="CJ50" s="277">
        <f t="shared" si="52"/>
        <v>5.076142131979695E-3</v>
      </c>
      <c r="CK50" s="277">
        <f t="shared" si="52"/>
        <v>5.076142131979695E-3</v>
      </c>
      <c r="CL50" s="277">
        <f t="shared" si="52"/>
        <v>5.076142131979695E-3</v>
      </c>
      <c r="CM50" s="277">
        <f t="shared" si="52"/>
        <v>5.076142131979695E-3</v>
      </c>
      <c r="CN50" s="277">
        <f t="shared" si="52"/>
        <v>5.076142131979695E-3</v>
      </c>
      <c r="CO50" s="277">
        <f t="shared" si="52"/>
        <v>5.076142131979695E-3</v>
      </c>
      <c r="CP50" s="277">
        <f t="shared" si="52"/>
        <v>5.076142131979695E-3</v>
      </c>
      <c r="CQ50" s="277">
        <f t="shared" si="52"/>
        <v>5.076142131979695E-3</v>
      </c>
      <c r="CR50" s="277">
        <f t="shared" si="52"/>
        <v>5.076142131979695E-3</v>
      </c>
      <c r="CS50" s="277">
        <f t="shared" si="52"/>
        <v>5.076142131979695E-3</v>
      </c>
      <c r="CT50" s="277">
        <f t="shared" si="52"/>
        <v>5.076142131979695E-3</v>
      </c>
      <c r="CU50" s="277">
        <f t="shared" si="52"/>
        <v>5.076142131979695E-3</v>
      </c>
      <c r="CV50" s="277">
        <f t="shared" si="52"/>
        <v>5.076142131979695E-3</v>
      </c>
      <c r="CW50" s="277">
        <f t="shared" si="52"/>
        <v>5.076142131979695E-3</v>
      </c>
      <c r="CX50" s="277">
        <f t="shared" si="52"/>
        <v>5.076142131979695E-3</v>
      </c>
      <c r="CY50" s="277">
        <f t="shared" si="52"/>
        <v>5.076142131979695E-3</v>
      </c>
      <c r="CZ50" s="277">
        <f t="shared" si="51"/>
        <v>5.076142131979695E-3</v>
      </c>
      <c r="DA50" s="277">
        <f t="shared" si="44"/>
        <v>5.076142131979695E-3</v>
      </c>
      <c r="DB50" s="277">
        <f t="shared" si="44"/>
        <v>5.076142131979695E-3</v>
      </c>
      <c r="DC50" s="277">
        <f t="shared" si="44"/>
        <v>5.076142131979695E-3</v>
      </c>
      <c r="DD50" s="277">
        <f t="shared" si="44"/>
        <v>5.076142131979695E-3</v>
      </c>
      <c r="DE50" s="277">
        <f t="shared" si="44"/>
        <v>5.076142131979695E-3</v>
      </c>
      <c r="DF50" s="277">
        <f t="shared" si="44"/>
        <v>5.076142131979695E-3</v>
      </c>
      <c r="DG50" s="277">
        <f t="shared" si="44"/>
        <v>5.076142131979695E-3</v>
      </c>
      <c r="DH50" s="277">
        <f t="shared" si="44"/>
        <v>5.076142131979695E-3</v>
      </c>
      <c r="DI50" s="277">
        <f t="shared" si="44"/>
        <v>5.076142131979695E-3</v>
      </c>
      <c r="DJ50" s="277">
        <f t="shared" si="40"/>
        <v>5.076142131979695E-3</v>
      </c>
      <c r="DK50" s="277">
        <f t="shared" si="40"/>
        <v>5.076142131979695E-3</v>
      </c>
      <c r="DL50" s="277">
        <f t="shared" si="40"/>
        <v>5.076142131979695E-3</v>
      </c>
      <c r="DM50" s="277">
        <f t="shared" si="40"/>
        <v>5.076142131979695E-3</v>
      </c>
      <c r="DN50" s="277">
        <f t="shared" si="40"/>
        <v>5.076142131979695E-3</v>
      </c>
      <c r="DO50" s="277">
        <f t="shared" si="40"/>
        <v>5.076142131979695E-3</v>
      </c>
      <c r="DP50" s="277">
        <f t="shared" si="40"/>
        <v>5.076142131979695E-3</v>
      </c>
      <c r="DQ50" s="277">
        <f t="shared" si="40"/>
        <v>5.076142131979695E-3</v>
      </c>
      <c r="DR50" s="277">
        <f t="shared" si="40"/>
        <v>5.076142131979695E-3</v>
      </c>
      <c r="DS50" s="277">
        <f t="shared" si="40"/>
        <v>5.076142131979695E-3</v>
      </c>
      <c r="DT50" s="277">
        <f t="shared" si="40"/>
        <v>5.076142131979695E-3</v>
      </c>
      <c r="DU50" s="277">
        <f t="shared" si="40"/>
        <v>5.076142131979695E-3</v>
      </c>
      <c r="DV50" s="277">
        <f t="shared" si="40"/>
        <v>5.076142131979695E-3</v>
      </c>
      <c r="DW50" s="277">
        <f t="shared" si="40"/>
        <v>5.076142131979695E-3</v>
      </c>
      <c r="DX50" s="277">
        <f t="shared" si="40"/>
        <v>5.076142131979695E-3</v>
      </c>
      <c r="DY50" s="277">
        <f t="shared" si="35"/>
        <v>5.076142131979695E-3</v>
      </c>
      <c r="DZ50" s="277">
        <f t="shared" si="35"/>
        <v>5.076142131979695E-3</v>
      </c>
      <c r="EA50" s="277">
        <f t="shared" si="30"/>
        <v>5.076142131979695E-3</v>
      </c>
      <c r="EB50" s="277">
        <f t="shared" si="48"/>
        <v>5.076142131979695E-3</v>
      </c>
      <c r="EC50" s="277">
        <f t="shared" si="48"/>
        <v>5.076142131979695E-3</v>
      </c>
      <c r="ED50" s="277">
        <f t="shared" si="48"/>
        <v>5.076142131979695E-3</v>
      </c>
      <c r="EE50" s="277">
        <f t="shared" si="48"/>
        <v>5.076142131979695E-3</v>
      </c>
      <c r="EF50" s="277">
        <f t="shared" si="48"/>
        <v>5.076142131979695E-3</v>
      </c>
      <c r="EG50" s="277">
        <f t="shared" si="48"/>
        <v>5.076142131979695E-3</v>
      </c>
      <c r="EH50" s="277">
        <f t="shared" si="48"/>
        <v>5.076142131979695E-3</v>
      </c>
      <c r="EI50" s="277">
        <f t="shared" si="48"/>
        <v>5.076142131979695E-3</v>
      </c>
      <c r="EJ50" s="277">
        <f t="shared" si="48"/>
        <v>5.076142131979695E-3</v>
      </c>
      <c r="EK50" s="277">
        <f t="shared" si="48"/>
        <v>5.076142131979695E-3</v>
      </c>
      <c r="EL50" s="277">
        <f t="shared" si="48"/>
        <v>5.076142131979695E-3</v>
      </c>
      <c r="EM50" s="277">
        <f t="shared" si="48"/>
        <v>5.076142131979695E-3</v>
      </c>
      <c r="EN50" s="277">
        <f t="shared" si="48"/>
        <v>5.076142131979695E-3</v>
      </c>
      <c r="EO50" s="277">
        <f t="shared" si="48"/>
        <v>5.076142131979695E-3</v>
      </c>
      <c r="EP50" s="277">
        <f t="shared" si="48"/>
        <v>5.076142131979695E-3</v>
      </c>
      <c r="EQ50" s="277">
        <f t="shared" si="48"/>
        <v>5.076142131979695E-3</v>
      </c>
      <c r="ER50" s="277">
        <f t="shared" si="45"/>
        <v>5.076142131979695E-3</v>
      </c>
      <c r="ES50" s="277">
        <f t="shared" si="45"/>
        <v>5.076142131979695E-3</v>
      </c>
      <c r="ET50" s="277">
        <f t="shared" si="45"/>
        <v>5.076142131979695E-3</v>
      </c>
      <c r="EU50" s="277">
        <f t="shared" si="45"/>
        <v>5.076142131979695E-3</v>
      </c>
      <c r="EV50" s="277">
        <f t="shared" si="45"/>
        <v>5.076142131979695E-3</v>
      </c>
      <c r="EW50" s="277">
        <f t="shared" si="45"/>
        <v>5.076142131979695E-3</v>
      </c>
      <c r="EX50" s="277">
        <f t="shared" si="45"/>
        <v>5.076142131979695E-3</v>
      </c>
      <c r="EY50" s="277">
        <f t="shared" si="45"/>
        <v>5.076142131979695E-3</v>
      </c>
      <c r="EZ50" s="277">
        <f t="shared" si="45"/>
        <v>5.076142131979695E-3</v>
      </c>
      <c r="FA50" s="277">
        <f t="shared" si="45"/>
        <v>5.076142131979695E-3</v>
      </c>
      <c r="FB50" s="277">
        <f t="shared" si="45"/>
        <v>5.076142131979695E-3</v>
      </c>
      <c r="FC50" s="277">
        <f t="shared" si="45"/>
        <v>5.076142131979695E-3</v>
      </c>
      <c r="FD50" s="277">
        <f t="shared" si="41"/>
        <v>5.076142131979695E-3</v>
      </c>
      <c r="FE50" s="277">
        <f t="shared" si="41"/>
        <v>5.076142131979695E-3</v>
      </c>
      <c r="FF50" s="277">
        <f t="shared" si="41"/>
        <v>5.076142131979695E-3</v>
      </c>
      <c r="FG50" s="277">
        <f t="shared" si="36"/>
        <v>5.076142131979695E-3</v>
      </c>
      <c r="FH50" s="277">
        <f t="shared" si="36"/>
        <v>5.076142131979695E-3</v>
      </c>
      <c r="FI50" s="277">
        <f t="shared" si="36"/>
        <v>5.076142131979695E-3</v>
      </c>
      <c r="FJ50" s="277">
        <f t="shared" si="36"/>
        <v>5.076142131979695E-3</v>
      </c>
      <c r="FK50" s="277">
        <f t="shared" si="36"/>
        <v>5.076142131979695E-3</v>
      </c>
      <c r="FL50" s="277">
        <f t="shared" si="36"/>
        <v>5.076142131979695E-3</v>
      </c>
      <c r="FM50" s="277">
        <f t="shared" si="36"/>
        <v>5.076142131979695E-3</v>
      </c>
      <c r="FN50" s="277">
        <f t="shared" si="36"/>
        <v>5.076142131979695E-3</v>
      </c>
      <c r="FO50" s="277">
        <f t="shared" si="36"/>
        <v>5.076142131979695E-3</v>
      </c>
      <c r="FP50" s="277">
        <f t="shared" si="36"/>
        <v>5.076142131979695E-3</v>
      </c>
      <c r="FQ50" s="277">
        <f t="shared" si="36"/>
        <v>5.076142131979695E-3</v>
      </c>
      <c r="FR50" s="277">
        <f t="shared" si="36"/>
        <v>5.076142131979695E-3</v>
      </c>
      <c r="FS50" s="277">
        <f t="shared" si="36"/>
        <v>5.076142131979695E-3</v>
      </c>
      <c r="FT50" s="277">
        <f t="shared" si="36"/>
        <v>5.076142131979695E-3</v>
      </c>
      <c r="FU50" s="277">
        <f t="shared" si="36"/>
        <v>5.076142131979695E-3</v>
      </c>
      <c r="FV50" s="277">
        <f t="shared" si="31"/>
        <v>5.076142131979695E-3</v>
      </c>
      <c r="FW50" s="277">
        <f t="shared" si="31"/>
        <v>5.076142131979695E-3</v>
      </c>
      <c r="FX50" s="277">
        <f t="shared" si="46"/>
        <v>5.076142131979695E-3</v>
      </c>
      <c r="FY50" s="277">
        <f t="shared" si="46"/>
        <v>5.076142131979695E-3</v>
      </c>
      <c r="FZ50" s="277">
        <f t="shared" si="46"/>
        <v>5.076142131979695E-3</v>
      </c>
      <c r="GA50" s="277">
        <f t="shared" si="46"/>
        <v>5.076142131979695E-3</v>
      </c>
      <c r="GB50" s="277">
        <f t="shared" si="46"/>
        <v>5.076142131979695E-3</v>
      </c>
      <c r="GC50" s="277">
        <f t="shared" si="46"/>
        <v>5.076142131979695E-3</v>
      </c>
      <c r="GD50" s="277">
        <f t="shared" si="46"/>
        <v>5.076142131979695E-3</v>
      </c>
      <c r="GE50" s="277">
        <f t="shared" si="46"/>
        <v>5.076142131979695E-3</v>
      </c>
      <c r="GF50" s="277">
        <f t="shared" si="46"/>
        <v>5.076142131979695E-3</v>
      </c>
      <c r="GG50" s="277">
        <f t="shared" si="46"/>
        <v>5.076142131979695E-3</v>
      </c>
      <c r="GH50" s="277">
        <f t="shared" si="46"/>
        <v>5.076142131979695E-3</v>
      </c>
      <c r="GI50" s="277">
        <f t="shared" si="46"/>
        <v>5.076142131979695E-3</v>
      </c>
      <c r="GJ50" s="277">
        <f t="shared" si="46"/>
        <v>5.076142131979695E-3</v>
      </c>
      <c r="GK50" s="277">
        <f t="shared" si="46"/>
        <v>5.076142131979695E-3</v>
      </c>
      <c r="GL50" s="277">
        <f t="shared" si="46"/>
        <v>5.076142131979695E-3</v>
      </c>
      <c r="GM50" s="277">
        <f t="shared" si="46"/>
        <v>5.076142131979695E-3</v>
      </c>
      <c r="GN50" s="277">
        <f t="shared" si="42"/>
        <v>5.076142131979695E-3</v>
      </c>
      <c r="GO50" s="277">
        <f t="shared" si="42"/>
        <v>5.076142131979695E-3</v>
      </c>
      <c r="GP50" s="277">
        <f t="shared" si="10"/>
        <v>5.076142131979695E-3</v>
      </c>
      <c r="GQ50" s="277">
        <f t="shared" si="10"/>
        <v>5.076142131979695E-3</v>
      </c>
      <c r="GR50" s="277">
        <f t="shared" si="10"/>
        <v>5.076142131979695E-3</v>
      </c>
      <c r="GS50" s="277">
        <f t="shared" si="10"/>
        <v>5.076142131979695E-3</v>
      </c>
    </row>
    <row r="51" spans="1:201" x14ac:dyDescent="0.35">
      <c r="A51" s="33" t="str">
        <f>'[2]Input LH Schedule'!A51&amp;" "&amp;'[2]Input LH Schedule'!E51</f>
        <v xml:space="preserve"> </v>
      </c>
      <c r="B51" s="33" t="str">
        <f>'[2]Input LH Schedule'!Z51&amp;" "&amp;'[2]Input LH Schedule'!AD51</f>
        <v xml:space="preserve"> </v>
      </c>
      <c r="C51" s="33" t="str">
        <f t="array" ref="C51">IFERROR(INDEX($B$4:$B$226, MATCH(0,INDEX(COUNTIF($C$3:C50, $B$4:$B$226)+(COUNTIF($B$4:$B$226, $B$4:$B$226)&lt;&gt;1),0,0), 0)), "")</f>
        <v/>
      </c>
      <c r="D51" s="276" t="s">
        <v>72</v>
      </c>
      <c r="E51" s="277">
        <f t="shared" si="43"/>
        <v>5.076142131979695E-3</v>
      </c>
      <c r="F51" s="277">
        <f t="shared" si="43"/>
        <v>5.076142131979695E-3</v>
      </c>
      <c r="G51" s="277">
        <f t="shared" si="43"/>
        <v>5.076142131979695E-3</v>
      </c>
      <c r="H51" s="277">
        <f t="shared" si="43"/>
        <v>5.076142131979695E-3</v>
      </c>
      <c r="I51" s="277">
        <f t="shared" si="43"/>
        <v>5.076142131979695E-3</v>
      </c>
      <c r="J51" s="277">
        <f t="shared" si="43"/>
        <v>5.076142131979695E-3</v>
      </c>
      <c r="K51" s="277">
        <f t="shared" si="43"/>
        <v>5.076142131979695E-3</v>
      </c>
      <c r="L51" s="277">
        <f t="shared" si="43"/>
        <v>5.076142131979695E-3</v>
      </c>
      <c r="M51" s="277">
        <f t="shared" si="43"/>
        <v>5.076142131979695E-3</v>
      </c>
      <c r="N51" s="277">
        <f t="shared" si="43"/>
        <v>5.076142131979695E-3</v>
      </c>
      <c r="O51" s="277">
        <f t="shared" si="43"/>
        <v>5.076142131979695E-3</v>
      </c>
      <c r="P51" s="277">
        <f t="shared" si="43"/>
        <v>5.076142131979695E-3</v>
      </c>
      <c r="Q51" s="277">
        <f t="shared" si="43"/>
        <v>5.076142131979695E-3</v>
      </c>
      <c r="R51" s="277">
        <f t="shared" si="43"/>
        <v>5.076142131979695E-3</v>
      </c>
      <c r="S51" s="277">
        <f t="shared" si="43"/>
        <v>5.076142131979695E-3</v>
      </c>
      <c r="T51" s="277">
        <f t="shared" si="43"/>
        <v>5.076142131979695E-3</v>
      </c>
      <c r="U51" s="277">
        <f t="shared" si="38"/>
        <v>5.076142131979695E-3</v>
      </c>
      <c r="V51" s="277">
        <f t="shared" si="38"/>
        <v>5.076142131979695E-3</v>
      </c>
      <c r="W51" s="277">
        <f t="shared" si="38"/>
        <v>5.076142131979695E-3</v>
      </c>
      <c r="X51" s="277">
        <f t="shared" si="38"/>
        <v>5.076142131979695E-3</v>
      </c>
      <c r="Y51" s="277">
        <f t="shared" si="38"/>
        <v>5.076142131979695E-3</v>
      </c>
      <c r="Z51" s="277">
        <f t="shared" si="38"/>
        <v>5.076142131979695E-3</v>
      </c>
      <c r="AA51" s="277">
        <f t="shared" si="38"/>
        <v>5.076142131979695E-3</v>
      </c>
      <c r="AB51" s="277">
        <f t="shared" si="38"/>
        <v>5.076142131979695E-3</v>
      </c>
      <c r="AC51" s="277">
        <f t="shared" si="38"/>
        <v>5.076142131979695E-3</v>
      </c>
      <c r="AD51" s="277">
        <f t="shared" si="38"/>
        <v>5.076142131979695E-3</v>
      </c>
      <c r="AE51" s="277">
        <f t="shared" si="38"/>
        <v>5.076142131979695E-3</v>
      </c>
      <c r="AF51" s="277">
        <f t="shared" si="38"/>
        <v>5.076142131979695E-3</v>
      </c>
      <c r="AG51" s="277">
        <f t="shared" si="38"/>
        <v>5.076142131979695E-3</v>
      </c>
      <c r="AH51" s="277">
        <f t="shared" si="38"/>
        <v>5.076142131979695E-3</v>
      </c>
      <c r="AI51" s="277">
        <f t="shared" si="38"/>
        <v>5.076142131979695E-3</v>
      </c>
      <c r="AJ51" s="277">
        <f t="shared" si="50"/>
        <v>5.076142131979695E-3</v>
      </c>
      <c r="AK51" s="277">
        <f t="shared" si="50"/>
        <v>5.076142131979695E-3</v>
      </c>
      <c r="AL51" s="277">
        <f t="shared" si="50"/>
        <v>5.076142131979695E-3</v>
      </c>
      <c r="AM51" s="277">
        <f t="shared" si="50"/>
        <v>5.076142131979695E-3</v>
      </c>
      <c r="AN51" s="277">
        <f t="shared" si="50"/>
        <v>5.076142131979695E-3</v>
      </c>
      <c r="AO51" s="277">
        <f t="shared" si="50"/>
        <v>5.076142131979695E-3</v>
      </c>
      <c r="AP51" s="277">
        <f t="shared" si="50"/>
        <v>5.076142131979695E-3</v>
      </c>
      <c r="AQ51" s="277">
        <f t="shared" si="50"/>
        <v>5.076142131979695E-3</v>
      </c>
      <c r="AR51" s="277">
        <f t="shared" si="50"/>
        <v>5.076142131979695E-3</v>
      </c>
      <c r="AS51" s="277">
        <f t="shared" si="50"/>
        <v>5.076142131979695E-3</v>
      </c>
      <c r="AT51" s="277">
        <f t="shared" si="50"/>
        <v>5.076142131979695E-3</v>
      </c>
      <c r="AU51" s="277">
        <f t="shared" si="50"/>
        <v>5.076142131979695E-3</v>
      </c>
      <c r="AV51" s="277">
        <f t="shared" si="50"/>
        <v>5.076142131979695E-3</v>
      </c>
      <c r="AW51" s="277">
        <f t="shared" si="50"/>
        <v>5.076142131979695E-3</v>
      </c>
      <c r="AX51" s="277">
        <f t="shared" si="50"/>
        <v>5.076142131979695E-3</v>
      </c>
      <c r="AY51" s="277">
        <f t="shared" si="50"/>
        <v>5.076142131979695E-3</v>
      </c>
      <c r="AZ51" s="277">
        <f t="shared" si="49"/>
        <v>5.076142131979695E-3</v>
      </c>
      <c r="BA51" s="277">
        <f t="shared" si="49"/>
        <v>5.076142131979695E-3</v>
      </c>
      <c r="BB51" s="277">
        <f t="shared" si="49"/>
        <v>5.076142131979695E-3</v>
      </c>
      <c r="BC51" s="277">
        <f t="shared" si="49"/>
        <v>5.076142131979695E-3</v>
      </c>
      <c r="BD51" s="277">
        <f t="shared" si="39"/>
        <v>5.076142131979695E-3</v>
      </c>
      <c r="BE51" s="277">
        <f t="shared" si="39"/>
        <v>5.076142131979695E-3</v>
      </c>
      <c r="BF51" s="277">
        <f t="shared" si="39"/>
        <v>5.076142131979695E-3</v>
      </c>
      <c r="BG51" s="277">
        <f t="shared" si="39"/>
        <v>5.076142131979695E-3</v>
      </c>
      <c r="BH51" s="277">
        <f t="shared" si="39"/>
        <v>5.076142131979695E-3</v>
      </c>
      <c r="BI51" s="277">
        <f t="shared" si="39"/>
        <v>5.076142131979695E-3</v>
      </c>
      <c r="BJ51" s="277">
        <f t="shared" si="39"/>
        <v>5.076142131979695E-3</v>
      </c>
      <c r="BK51" s="277">
        <f t="shared" si="39"/>
        <v>5.076142131979695E-3</v>
      </c>
      <c r="BL51" s="277">
        <f t="shared" si="39"/>
        <v>5.076142131979695E-3</v>
      </c>
      <c r="BM51" s="277">
        <f t="shared" si="39"/>
        <v>5.076142131979695E-3</v>
      </c>
      <c r="BN51" s="277">
        <f t="shared" si="39"/>
        <v>5.076142131979695E-3</v>
      </c>
      <c r="BO51" s="277">
        <f t="shared" si="39"/>
        <v>5.076142131979695E-3</v>
      </c>
      <c r="BP51" s="277">
        <f t="shared" si="34"/>
        <v>5.076142131979695E-3</v>
      </c>
      <c r="BQ51" s="277">
        <f t="shared" si="34"/>
        <v>5.076142131979695E-3</v>
      </c>
      <c r="BR51" s="277">
        <f t="shared" si="34"/>
        <v>5.076142131979695E-3</v>
      </c>
      <c r="BS51" s="277">
        <f t="shared" si="34"/>
        <v>5.076142131979695E-3</v>
      </c>
      <c r="BT51" s="277">
        <f t="shared" si="34"/>
        <v>5.076142131979695E-3</v>
      </c>
      <c r="BU51" s="277">
        <f t="shared" si="34"/>
        <v>5.076142131979695E-3</v>
      </c>
      <c r="BV51" s="277">
        <f t="shared" si="34"/>
        <v>5.076142131979695E-3</v>
      </c>
      <c r="BW51" s="277">
        <f t="shared" si="34"/>
        <v>5.076142131979695E-3</v>
      </c>
      <c r="BX51" s="277">
        <f t="shared" si="34"/>
        <v>5.076142131979695E-3</v>
      </c>
      <c r="BY51" s="277">
        <f t="shared" si="34"/>
        <v>5.076142131979695E-3</v>
      </c>
      <c r="BZ51" s="277">
        <f t="shared" si="34"/>
        <v>5.076142131979695E-3</v>
      </c>
      <c r="CA51" s="277">
        <f t="shared" si="34"/>
        <v>5.076142131979695E-3</v>
      </c>
      <c r="CB51" s="277">
        <f t="shared" si="34"/>
        <v>5.076142131979695E-3</v>
      </c>
      <c r="CC51" s="277">
        <f t="shared" si="34"/>
        <v>5.076142131979695E-3</v>
      </c>
      <c r="CD51" s="277">
        <f t="shared" si="34"/>
        <v>5.076142131979695E-3</v>
      </c>
      <c r="CE51" s="277">
        <f t="shared" si="47"/>
        <v>5.076142131979695E-3</v>
      </c>
      <c r="CF51" s="277">
        <f t="shared" si="47"/>
        <v>5.076142131979695E-3</v>
      </c>
      <c r="CG51" s="277">
        <f t="shared" si="47"/>
        <v>5.076142131979695E-3</v>
      </c>
      <c r="CH51" s="277">
        <f t="shared" si="47"/>
        <v>5.076142131979695E-3</v>
      </c>
      <c r="CI51" s="277">
        <f t="shared" si="47"/>
        <v>5.076142131979695E-3</v>
      </c>
      <c r="CJ51" s="277">
        <f t="shared" si="52"/>
        <v>5.076142131979695E-3</v>
      </c>
      <c r="CK51" s="277">
        <f t="shared" si="52"/>
        <v>5.076142131979695E-3</v>
      </c>
      <c r="CL51" s="277">
        <f t="shared" si="52"/>
        <v>5.076142131979695E-3</v>
      </c>
      <c r="CM51" s="277">
        <f t="shared" si="52"/>
        <v>5.076142131979695E-3</v>
      </c>
      <c r="CN51" s="277">
        <f t="shared" si="52"/>
        <v>5.076142131979695E-3</v>
      </c>
      <c r="CO51" s="277">
        <f t="shared" si="52"/>
        <v>5.076142131979695E-3</v>
      </c>
      <c r="CP51" s="277">
        <f t="shared" si="52"/>
        <v>5.076142131979695E-3</v>
      </c>
      <c r="CQ51" s="277">
        <f t="shared" si="52"/>
        <v>5.076142131979695E-3</v>
      </c>
      <c r="CR51" s="277">
        <f t="shared" si="52"/>
        <v>5.076142131979695E-3</v>
      </c>
      <c r="CS51" s="277">
        <f t="shared" si="52"/>
        <v>5.076142131979695E-3</v>
      </c>
      <c r="CT51" s="277">
        <f t="shared" si="52"/>
        <v>5.076142131979695E-3</v>
      </c>
      <c r="CU51" s="277">
        <f t="shared" si="52"/>
        <v>5.076142131979695E-3</v>
      </c>
      <c r="CV51" s="277">
        <f t="shared" si="52"/>
        <v>5.076142131979695E-3</v>
      </c>
      <c r="CW51" s="277">
        <f t="shared" si="52"/>
        <v>5.076142131979695E-3</v>
      </c>
      <c r="CX51" s="277">
        <f t="shared" si="52"/>
        <v>5.076142131979695E-3</v>
      </c>
      <c r="CY51" s="277">
        <f t="shared" si="52"/>
        <v>5.076142131979695E-3</v>
      </c>
      <c r="CZ51" s="277">
        <f t="shared" si="51"/>
        <v>5.076142131979695E-3</v>
      </c>
      <c r="DA51" s="277">
        <f t="shared" si="44"/>
        <v>5.076142131979695E-3</v>
      </c>
      <c r="DB51" s="277">
        <f t="shared" si="44"/>
        <v>5.076142131979695E-3</v>
      </c>
      <c r="DC51" s="277">
        <f t="shared" si="44"/>
        <v>5.076142131979695E-3</v>
      </c>
      <c r="DD51" s="277">
        <f t="shared" si="44"/>
        <v>5.076142131979695E-3</v>
      </c>
      <c r="DE51" s="277">
        <f t="shared" si="44"/>
        <v>5.076142131979695E-3</v>
      </c>
      <c r="DF51" s="277">
        <f t="shared" si="44"/>
        <v>5.076142131979695E-3</v>
      </c>
      <c r="DG51" s="277">
        <f t="shared" si="44"/>
        <v>5.076142131979695E-3</v>
      </c>
      <c r="DH51" s="277">
        <f t="shared" si="44"/>
        <v>5.076142131979695E-3</v>
      </c>
      <c r="DI51" s="277">
        <f t="shared" si="44"/>
        <v>5.076142131979695E-3</v>
      </c>
      <c r="DJ51" s="277">
        <f t="shared" si="40"/>
        <v>5.076142131979695E-3</v>
      </c>
      <c r="DK51" s="277">
        <f t="shared" si="40"/>
        <v>5.076142131979695E-3</v>
      </c>
      <c r="DL51" s="277">
        <f t="shared" si="40"/>
        <v>5.076142131979695E-3</v>
      </c>
      <c r="DM51" s="277">
        <f t="shared" si="40"/>
        <v>5.076142131979695E-3</v>
      </c>
      <c r="DN51" s="277">
        <f t="shared" si="40"/>
        <v>5.076142131979695E-3</v>
      </c>
      <c r="DO51" s="277">
        <f t="shared" si="40"/>
        <v>5.076142131979695E-3</v>
      </c>
      <c r="DP51" s="277">
        <f t="shared" si="40"/>
        <v>5.076142131979695E-3</v>
      </c>
      <c r="DQ51" s="277">
        <f t="shared" si="40"/>
        <v>5.076142131979695E-3</v>
      </c>
      <c r="DR51" s="277">
        <f t="shared" si="40"/>
        <v>5.076142131979695E-3</v>
      </c>
      <c r="DS51" s="277">
        <f t="shared" si="40"/>
        <v>5.076142131979695E-3</v>
      </c>
      <c r="DT51" s="277">
        <f t="shared" si="40"/>
        <v>5.076142131979695E-3</v>
      </c>
      <c r="DU51" s="277">
        <f t="shared" si="40"/>
        <v>5.076142131979695E-3</v>
      </c>
      <c r="DV51" s="277">
        <f t="shared" si="40"/>
        <v>5.076142131979695E-3</v>
      </c>
      <c r="DW51" s="277">
        <f t="shared" si="40"/>
        <v>5.076142131979695E-3</v>
      </c>
      <c r="DX51" s="277">
        <f t="shared" si="40"/>
        <v>5.076142131979695E-3</v>
      </c>
      <c r="DY51" s="277">
        <f t="shared" si="35"/>
        <v>5.076142131979695E-3</v>
      </c>
      <c r="DZ51" s="277">
        <f t="shared" si="35"/>
        <v>5.076142131979695E-3</v>
      </c>
      <c r="EA51" s="277">
        <f t="shared" si="30"/>
        <v>5.076142131979695E-3</v>
      </c>
      <c r="EB51" s="277">
        <f t="shared" si="48"/>
        <v>5.076142131979695E-3</v>
      </c>
      <c r="EC51" s="277">
        <f t="shared" si="48"/>
        <v>5.076142131979695E-3</v>
      </c>
      <c r="ED51" s="277">
        <f t="shared" si="48"/>
        <v>5.076142131979695E-3</v>
      </c>
      <c r="EE51" s="277">
        <f t="shared" si="48"/>
        <v>5.076142131979695E-3</v>
      </c>
      <c r="EF51" s="277">
        <f t="shared" si="48"/>
        <v>5.076142131979695E-3</v>
      </c>
      <c r="EG51" s="277">
        <f t="shared" si="48"/>
        <v>5.076142131979695E-3</v>
      </c>
      <c r="EH51" s="277">
        <f t="shared" si="48"/>
        <v>5.076142131979695E-3</v>
      </c>
      <c r="EI51" s="277">
        <f t="shared" si="48"/>
        <v>5.076142131979695E-3</v>
      </c>
      <c r="EJ51" s="277">
        <f t="shared" si="48"/>
        <v>5.076142131979695E-3</v>
      </c>
      <c r="EK51" s="277">
        <f t="shared" si="48"/>
        <v>5.076142131979695E-3</v>
      </c>
      <c r="EL51" s="277">
        <f t="shared" si="48"/>
        <v>5.076142131979695E-3</v>
      </c>
      <c r="EM51" s="277">
        <f t="shared" si="48"/>
        <v>5.076142131979695E-3</v>
      </c>
      <c r="EN51" s="277">
        <f t="shared" si="48"/>
        <v>5.076142131979695E-3</v>
      </c>
      <c r="EO51" s="277">
        <f t="shared" si="48"/>
        <v>5.076142131979695E-3</v>
      </c>
      <c r="EP51" s="277">
        <f t="shared" si="48"/>
        <v>5.076142131979695E-3</v>
      </c>
      <c r="EQ51" s="277">
        <f t="shared" si="48"/>
        <v>5.076142131979695E-3</v>
      </c>
      <c r="ER51" s="277">
        <f t="shared" si="45"/>
        <v>5.076142131979695E-3</v>
      </c>
      <c r="ES51" s="277">
        <f t="shared" si="45"/>
        <v>5.076142131979695E-3</v>
      </c>
      <c r="ET51" s="277">
        <f t="shared" si="45"/>
        <v>5.076142131979695E-3</v>
      </c>
      <c r="EU51" s="277">
        <f t="shared" si="45"/>
        <v>5.076142131979695E-3</v>
      </c>
      <c r="EV51" s="277">
        <f t="shared" si="45"/>
        <v>5.076142131979695E-3</v>
      </c>
      <c r="EW51" s="277">
        <f t="shared" si="45"/>
        <v>5.076142131979695E-3</v>
      </c>
      <c r="EX51" s="277">
        <f t="shared" si="45"/>
        <v>5.076142131979695E-3</v>
      </c>
      <c r="EY51" s="277">
        <f t="shared" si="45"/>
        <v>5.076142131979695E-3</v>
      </c>
      <c r="EZ51" s="277">
        <f t="shared" si="45"/>
        <v>5.076142131979695E-3</v>
      </c>
      <c r="FA51" s="277">
        <f t="shared" si="45"/>
        <v>5.076142131979695E-3</v>
      </c>
      <c r="FB51" s="277">
        <f t="shared" si="45"/>
        <v>5.076142131979695E-3</v>
      </c>
      <c r="FC51" s="277">
        <f t="shared" si="45"/>
        <v>5.076142131979695E-3</v>
      </c>
      <c r="FD51" s="277">
        <f t="shared" si="41"/>
        <v>5.076142131979695E-3</v>
      </c>
      <c r="FE51" s="277">
        <f t="shared" si="41"/>
        <v>5.076142131979695E-3</v>
      </c>
      <c r="FF51" s="277">
        <f t="shared" si="41"/>
        <v>5.076142131979695E-3</v>
      </c>
      <c r="FG51" s="277">
        <f t="shared" si="36"/>
        <v>5.076142131979695E-3</v>
      </c>
      <c r="FH51" s="277">
        <f t="shared" si="36"/>
        <v>5.076142131979695E-3</v>
      </c>
      <c r="FI51" s="277">
        <f t="shared" si="36"/>
        <v>5.076142131979695E-3</v>
      </c>
      <c r="FJ51" s="277">
        <f t="shared" si="36"/>
        <v>5.076142131979695E-3</v>
      </c>
      <c r="FK51" s="277">
        <f t="shared" si="36"/>
        <v>5.076142131979695E-3</v>
      </c>
      <c r="FL51" s="277">
        <f t="shared" si="36"/>
        <v>5.076142131979695E-3</v>
      </c>
      <c r="FM51" s="277">
        <f t="shared" si="36"/>
        <v>5.076142131979695E-3</v>
      </c>
      <c r="FN51" s="277">
        <f t="shared" si="36"/>
        <v>5.076142131979695E-3</v>
      </c>
      <c r="FO51" s="277">
        <f t="shared" si="36"/>
        <v>5.076142131979695E-3</v>
      </c>
      <c r="FP51" s="277">
        <f t="shared" si="36"/>
        <v>5.076142131979695E-3</v>
      </c>
      <c r="FQ51" s="277">
        <f t="shared" si="36"/>
        <v>5.076142131979695E-3</v>
      </c>
      <c r="FR51" s="277">
        <f t="shared" si="36"/>
        <v>5.076142131979695E-3</v>
      </c>
      <c r="FS51" s="277">
        <f t="shared" si="36"/>
        <v>5.076142131979695E-3</v>
      </c>
      <c r="FT51" s="277">
        <f t="shared" si="36"/>
        <v>5.076142131979695E-3</v>
      </c>
      <c r="FU51" s="277">
        <f t="shared" si="36"/>
        <v>5.076142131979695E-3</v>
      </c>
      <c r="FV51" s="277">
        <f t="shared" si="31"/>
        <v>5.076142131979695E-3</v>
      </c>
      <c r="FW51" s="277">
        <f t="shared" si="31"/>
        <v>5.076142131979695E-3</v>
      </c>
      <c r="FX51" s="277">
        <f t="shared" si="46"/>
        <v>5.076142131979695E-3</v>
      </c>
      <c r="FY51" s="277">
        <f t="shared" si="46"/>
        <v>5.076142131979695E-3</v>
      </c>
      <c r="FZ51" s="277">
        <f t="shared" si="46"/>
        <v>5.076142131979695E-3</v>
      </c>
      <c r="GA51" s="277">
        <f t="shared" si="46"/>
        <v>5.076142131979695E-3</v>
      </c>
      <c r="GB51" s="277">
        <f t="shared" si="46"/>
        <v>5.076142131979695E-3</v>
      </c>
      <c r="GC51" s="277">
        <f t="shared" si="46"/>
        <v>5.076142131979695E-3</v>
      </c>
      <c r="GD51" s="277">
        <f t="shared" si="46"/>
        <v>5.076142131979695E-3</v>
      </c>
      <c r="GE51" s="277">
        <f t="shared" si="46"/>
        <v>5.076142131979695E-3</v>
      </c>
      <c r="GF51" s="277">
        <f t="shared" si="46"/>
        <v>5.076142131979695E-3</v>
      </c>
      <c r="GG51" s="277">
        <f t="shared" si="46"/>
        <v>5.076142131979695E-3</v>
      </c>
      <c r="GH51" s="277">
        <f t="shared" si="46"/>
        <v>5.076142131979695E-3</v>
      </c>
      <c r="GI51" s="277">
        <f t="shared" si="46"/>
        <v>5.076142131979695E-3</v>
      </c>
      <c r="GJ51" s="277">
        <f t="shared" si="46"/>
        <v>5.076142131979695E-3</v>
      </c>
      <c r="GK51" s="277">
        <f t="shared" si="46"/>
        <v>5.076142131979695E-3</v>
      </c>
      <c r="GL51" s="277">
        <f t="shared" si="46"/>
        <v>5.076142131979695E-3</v>
      </c>
      <c r="GM51" s="277">
        <f t="shared" si="46"/>
        <v>5.076142131979695E-3</v>
      </c>
      <c r="GN51" s="277">
        <f t="shared" si="42"/>
        <v>5.076142131979695E-3</v>
      </c>
      <c r="GO51" s="277">
        <f t="shared" si="42"/>
        <v>5.076142131979695E-3</v>
      </c>
      <c r="GP51" s="277">
        <f t="shared" si="10"/>
        <v>5.076142131979695E-3</v>
      </c>
      <c r="GQ51" s="277">
        <f t="shared" si="10"/>
        <v>5.076142131979695E-3</v>
      </c>
      <c r="GR51" s="277">
        <f t="shared" si="10"/>
        <v>5.076142131979695E-3</v>
      </c>
      <c r="GS51" s="277">
        <f t="shared" si="10"/>
        <v>5.076142131979695E-3</v>
      </c>
    </row>
    <row r="52" spans="1:201" x14ac:dyDescent="0.35">
      <c r="A52" s="33" t="str">
        <f>'[2]Input LH Schedule'!A52&amp;" "&amp;'[2]Input LH Schedule'!E52</f>
        <v xml:space="preserve"> </v>
      </c>
      <c r="B52" s="33" t="str">
        <f>'[2]Input LH Schedule'!Z52&amp;" "&amp;'[2]Input LH Schedule'!AD52</f>
        <v xml:space="preserve"> </v>
      </c>
      <c r="C52" s="33" t="str">
        <f t="array" ref="C52">IFERROR(INDEX($B$4:$B$226, MATCH(0,INDEX(COUNTIF($C$3:C51, $B$4:$B$226)+(COUNTIF($B$4:$B$226, $B$4:$B$226)&lt;&gt;1),0,0), 0)), "")</f>
        <v/>
      </c>
      <c r="D52" s="276" t="s">
        <v>73</v>
      </c>
      <c r="E52" s="277">
        <f t="shared" si="43"/>
        <v>5.076142131979695E-3</v>
      </c>
      <c r="F52" s="277">
        <f t="shared" si="43"/>
        <v>5.076142131979695E-3</v>
      </c>
      <c r="G52" s="277">
        <f t="shared" si="43"/>
        <v>5.076142131979695E-3</v>
      </c>
      <c r="H52" s="277">
        <f t="shared" si="43"/>
        <v>5.076142131979695E-3</v>
      </c>
      <c r="I52" s="277">
        <f t="shared" si="43"/>
        <v>5.076142131979695E-3</v>
      </c>
      <c r="J52" s="277">
        <f t="shared" si="43"/>
        <v>5.076142131979695E-3</v>
      </c>
      <c r="K52" s="277">
        <f t="shared" si="43"/>
        <v>5.076142131979695E-3</v>
      </c>
      <c r="L52" s="277">
        <f t="shared" si="43"/>
        <v>5.076142131979695E-3</v>
      </c>
      <c r="M52" s="277">
        <f t="shared" si="43"/>
        <v>5.076142131979695E-3</v>
      </c>
      <c r="N52" s="277">
        <f t="shared" si="43"/>
        <v>5.076142131979695E-3</v>
      </c>
      <c r="O52" s="277">
        <f t="shared" si="43"/>
        <v>5.076142131979695E-3</v>
      </c>
      <c r="P52" s="277">
        <f t="shared" si="43"/>
        <v>5.076142131979695E-3</v>
      </c>
      <c r="Q52" s="277">
        <f t="shared" si="43"/>
        <v>5.076142131979695E-3</v>
      </c>
      <c r="R52" s="277">
        <f t="shared" si="43"/>
        <v>5.076142131979695E-3</v>
      </c>
      <c r="S52" s="277">
        <f t="shared" si="43"/>
        <v>5.076142131979695E-3</v>
      </c>
      <c r="T52" s="277">
        <f t="shared" si="43"/>
        <v>5.076142131979695E-3</v>
      </c>
      <c r="U52" s="277">
        <f t="shared" si="38"/>
        <v>5.076142131979695E-3</v>
      </c>
      <c r="V52" s="277">
        <f t="shared" si="38"/>
        <v>5.076142131979695E-3</v>
      </c>
      <c r="W52" s="277">
        <f t="shared" si="38"/>
        <v>5.076142131979695E-3</v>
      </c>
      <c r="X52" s="277">
        <f t="shared" si="38"/>
        <v>5.076142131979695E-3</v>
      </c>
      <c r="Y52" s="277">
        <f t="shared" si="38"/>
        <v>5.076142131979695E-3</v>
      </c>
      <c r="Z52" s="277">
        <f t="shared" si="38"/>
        <v>5.076142131979695E-3</v>
      </c>
      <c r="AA52" s="277">
        <f t="shared" si="38"/>
        <v>5.076142131979695E-3</v>
      </c>
      <c r="AB52" s="277">
        <f t="shared" si="38"/>
        <v>5.076142131979695E-3</v>
      </c>
      <c r="AC52" s="277">
        <f t="shared" si="38"/>
        <v>5.076142131979695E-3</v>
      </c>
      <c r="AD52" s="277">
        <f t="shared" si="38"/>
        <v>5.076142131979695E-3</v>
      </c>
      <c r="AE52" s="277">
        <f t="shared" si="38"/>
        <v>5.076142131979695E-3</v>
      </c>
      <c r="AF52" s="277">
        <f t="shared" si="38"/>
        <v>5.076142131979695E-3</v>
      </c>
      <c r="AG52" s="277">
        <f t="shared" si="38"/>
        <v>5.076142131979695E-3</v>
      </c>
      <c r="AH52" s="277">
        <f t="shared" si="38"/>
        <v>5.076142131979695E-3</v>
      </c>
      <c r="AI52" s="277">
        <f t="shared" si="38"/>
        <v>5.076142131979695E-3</v>
      </c>
      <c r="AJ52" s="277">
        <f t="shared" si="50"/>
        <v>5.076142131979695E-3</v>
      </c>
      <c r="AK52" s="277">
        <f t="shared" si="50"/>
        <v>5.076142131979695E-3</v>
      </c>
      <c r="AL52" s="277">
        <f t="shared" si="50"/>
        <v>5.076142131979695E-3</v>
      </c>
      <c r="AM52" s="277">
        <f t="shared" si="50"/>
        <v>5.076142131979695E-3</v>
      </c>
      <c r="AN52" s="277">
        <f t="shared" si="50"/>
        <v>5.076142131979695E-3</v>
      </c>
      <c r="AO52" s="277">
        <f t="shared" si="50"/>
        <v>5.076142131979695E-3</v>
      </c>
      <c r="AP52" s="277">
        <f t="shared" si="50"/>
        <v>5.076142131979695E-3</v>
      </c>
      <c r="AQ52" s="277">
        <f t="shared" si="50"/>
        <v>5.076142131979695E-3</v>
      </c>
      <c r="AR52" s="277">
        <f t="shared" si="50"/>
        <v>5.076142131979695E-3</v>
      </c>
      <c r="AS52" s="277">
        <f t="shared" si="50"/>
        <v>5.076142131979695E-3</v>
      </c>
      <c r="AT52" s="277">
        <f t="shared" si="50"/>
        <v>5.076142131979695E-3</v>
      </c>
      <c r="AU52" s="277">
        <f t="shared" si="50"/>
        <v>5.076142131979695E-3</v>
      </c>
      <c r="AV52" s="277">
        <f t="shared" si="50"/>
        <v>5.076142131979695E-3</v>
      </c>
      <c r="AW52" s="277">
        <f t="shared" si="50"/>
        <v>5.076142131979695E-3</v>
      </c>
      <c r="AX52" s="277">
        <f t="shared" si="50"/>
        <v>5.076142131979695E-3</v>
      </c>
      <c r="AY52" s="277">
        <f t="shared" si="50"/>
        <v>5.076142131979695E-3</v>
      </c>
      <c r="AZ52" s="277">
        <f t="shared" si="49"/>
        <v>5.076142131979695E-3</v>
      </c>
      <c r="BA52" s="277">
        <f t="shared" si="49"/>
        <v>5.076142131979695E-3</v>
      </c>
      <c r="BB52" s="277">
        <f t="shared" si="49"/>
        <v>5.076142131979695E-3</v>
      </c>
      <c r="BC52" s="277">
        <f t="shared" si="49"/>
        <v>5.076142131979695E-3</v>
      </c>
      <c r="BD52" s="277">
        <f t="shared" si="39"/>
        <v>5.076142131979695E-3</v>
      </c>
      <c r="BE52" s="277">
        <f t="shared" si="39"/>
        <v>5.076142131979695E-3</v>
      </c>
      <c r="BF52" s="277">
        <f t="shared" si="39"/>
        <v>5.076142131979695E-3</v>
      </c>
      <c r="BG52" s="277">
        <f t="shared" si="39"/>
        <v>5.076142131979695E-3</v>
      </c>
      <c r="BH52" s="277">
        <f t="shared" si="39"/>
        <v>5.076142131979695E-3</v>
      </c>
      <c r="BI52" s="277">
        <f t="shared" si="39"/>
        <v>5.076142131979695E-3</v>
      </c>
      <c r="BJ52" s="277">
        <f t="shared" si="39"/>
        <v>5.076142131979695E-3</v>
      </c>
      <c r="BK52" s="277">
        <f t="shared" si="39"/>
        <v>5.076142131979695E-3</v>
      </c>
      <c r="BL52" s="277">
        <f t="shared" si="39"/>
        <v>5.076142131979695E-3</v>
      </c>
      <c r="BM52" s="277">
        <f t="shared" si="39"/>
        <v>5.076142131979695E-3</v>
      </c>
      <c r="BN52" s="277">
        <f t="shared" si="39"/>
        <v>5.076142131979695E-3</v>
      </c>
      <c r="BO52" s="277">
        <f t="shared" si="39"/>
        <v>5.076142131979695E-3</v>
      </c>
      <c r="BP52" s="277">
        <f t="shared" si="34"/>
        <v>5.076142131979695E-3</v>
      </c>
      <c r="BQ52" s="277">
        <f t="shared" si="34"/>
        <v>5.076142131979695E-3</v>
      </c>
      <c r="BR52" s="277">
        <f t="shared" si="34"/>
        <v>5.076142131979695E-3</v>
      </c>
      <c r="BS52" s="277">
        <f t="shared" si="34"/>
        <v>5.076142131979695E-3</v>
      </c>
      <c r="BT52" s="277">
        <f t="shared" si="34"/>
        <v>5.076142131979695E-3</v>
      </c>
      <c r="BU52" s="277">
        <f t="shared" si="34"/>
        <v>5.076142131979695E-3</v>
      </c>
      <c r="BV52" s="277">
        <f t="shared" si="34"/>
        <v>5.076142131979695E-3</v>
      </c>
      <c r="BW52" s="277">
        <f t="shared" si="34"/>
        <v>5.076142131979695E-3</v>
      </c>
      <c r="BX52" s="277">
        <f t="shared" si="34"/>
        <v>5.076142131979695E-3</v>
      </c>
      <c r="BY52" s="277">
        <f t="shared" si="34"/>
        <v>5.076142131979695E-3</v>
      </c>
      <c r="BZ52" s="277">
        <f t="shared" si="34"/>
        <v>5.076142131979695E-3</v>
      </c>
      <c r="CA52" s="277">
        <f t="shared" si="34"/>
        <v>5.076142131979695E-3</v>
      </c>
      <c r="CB52" s="277">
        <f t="shared" si="34"/>
        <v>5.076142131979695E-3</v>
      </c>
      <c r="CC52" s="277">
        <f t="shared" si="34"/>
        <v>5.076142131979695E-3</v>
      </c>
      <c r="CD52" s="277">
        <f t="shared" si="34"/>
        <v>5.076142131979695E-3</v>
      </c>
      <c r="CE52" s="277">
        <f t="shared" si="47"/>
        <v>5.076142131979695E-3</v>
      </c>
      <c r="CF52" s="277">
        <f t="shared" si="47"/>
        <v>5.076142131979695E-3</v>
      </c>
      <c r="CG52" s="277">
        <f t="shared" si="47"/>
        <v>5.076142131979695E-3</v>
      </c>
      <c r="CH52" s="277">
        <f t="shared" si="47"/>
        <v>5.076142131979695E-3</v>
      </c>
      <c r="CI52" s="277">
        <f t="shared" si="47"/>
        <v>5.076142131979695E-3</v>
      </c>
      <c r="CJ52" s="277">
        <f t="shared" si="52"/>
        <v>5.076142131979695E-3</v>
      </c>
      <c r="CK52" s="277">
        <f t="shared" si="52"/>
        <v>5.076142131979695E-3</v>
      </c>
      <c r="CL52" s="277">
        <f t="shared" si="52"/>
        <v>5.076142131979695E-3</v>
      </c>
      <c r="CM52" s="277">
        <f t="shared" si="52"/>
        <v>5.076142131979695E-3</v>
      </c>
      <c r="CN52" s="277">
        <f t="shared" si="52"/>
        <v>5.076142131979695E-3</v>
      </c>
      <c r="CO52" s="277">
        <f t="shared" si="52"/>
        <v>5.076142131979695E-3</v>
      </c>
      <c r="CP52" s="277">
        <f t="shared" si="52"/>
        <v>5.076142131979695E-3</v>
      </c>
      <c r="CQ52" s="277">
        <f t="shared" si="52"/>
        <v>5.076142131979695E-3</v>
      </c>
      <c r="CR52" s="277">
        <f t="shared" si="52"/>
        <v>5.076142131979695E-3</v>
      </c>
      <c r="CS52" s="277">
        <f t="shared" si="52"/>
        <v>5.076142131979695E-3</v>
      </c>
      <c r="CT52" s="277">
        <f t="shared" si="52"/>
        <v>5.076142131979695E-3</v>
      </c>
      <c r="CU52" s="277">
        <f t="shared" si="52"/>
        <v>5.076142131979695E-3</v>
      </c>
      <c r="CV52" s="277">
        <f t="shared" si="52"/>
        <v>5.076142131979695E-3</v>
      </c>
      <c r="CW52" s="277">
        <f t="shared" si="52"/>
        <v>5.076142131979695E-3</v>
      </c>
      <c r="CX52" s="277">
        <f t="shared" si="52"/>
        <v>5.076142131979695E-3</v>
      </c>
      <c r="CY52" s="277">
        <f t="shared" si="52"/>
        <v>5.076142131979695E-3</v>
      </c>
      <c r="CZ52" s="277">
        <f t="shared" si="51"/>
        <v>5.076142131979695E-3</v>
      </c>
      <c r="DA52" s="277">
        <f t="shared" si="44"/>
        <v>5.076142131979695E-3</v>
      </c>
      <c r="DB52" s="277">
        <f t="shared" si="44"/>
        <v>5.076142131979695E-3</v>
      </c>
      <c r="DC52" s="277">
        <f t="shared" si="44"/>
        <v>5.076142131979695E-3</v>
      </c>
      <c r="DD52" s="277">
        <f t="shared" si="44"/>
        <v>5.076142131979695E-3</v>
      </c>
      <c r="DE52" s="277">
        <f t="shared" si="44"/>
        <v>5.076142131979695E-3</v>
      </c>
      <c r="DF52" s="277">
        <f t="shared" si="44"/>
        <v>5.076142131979695E-3</v>
      </c>
      <c r="DG52" s="277">
        <f t="shared" si="44"/>
        <v>5.076142131979695E-3</v>
      </c>
      <c r="DH52" s="277">
        <f t="shared" si="44"/>
        <v>5.076142131979695E-3</v>
      </c>
      <c r="DI52" s="277">
        <f t="shared" si="44"/>
        <v>5.076142131979695E-3</v>
      </c>
      <c r="DJ52" s="277">
        <f t="shared" si="40"/>
        <v>5.076142131979695E-3</v>
      </c>
      <c r="DK52" s="277">
        <f t="shared" si="40"/>
        <v>5.076142131979695E-3</v>
      </c>
      <c r="DL52" s="277">
        <f t="shared" si="40"/>
        <v>5.076142131979695E-3</v>
      </c>
      <c r="DM52" s="277">
        <f t="shared" si="40"/>
        <v>5.076142131979695E-3</v>
      </c>
      <c r="DN52" s="277">
        <f t="shared" si="40"/>
        <v>5.076142131979695E-3</v>
      </c>
      <c r="DO52" s="277">
        <f t="shared" si="40"/>
        <v>5.076142131979695E-3</v>
      </c>
      <c r="DP52" s="277">
        <f t="shared" si="40"/>
        <v>5.076142131979695E-3</v>
      </c>
      <c r="DQ52" s="277">
        <f t="shared" si="40"/>
        <v>5.076142131979695E-3</v>
      </c>
      <c r="DR52" s="277">
        <f t="shared" si="40"/>
        <v>5.076142131979695E-3</v>
      </c>
      <c r="DS52" s="277">
        <f t="shared" si="40"/>
        <v>5.076142131979695E-3</v>
      </c>
      <c r="DT52" s="277">
        <f t="shared" si="40"/>
        <v>5.076142131979695E-3</v>
      </c>
      <c r="DU52" s="277">
        <f t="shared" si="40"/>
        <v>5.076142131979695E-3</v>
      </c>
      <c r="DV52" s="277">
        <f t="shared" si="40"/>
        <v>5.076142131979695E-3</v>
      </c>
      <c r="DW52" s="277">
        <f t="shared" si="40"/>
        <v>5.076142131979695E-3</v>
      </c>
      <c r="DX52" s="277">
        <f t="shared" si="40"/>
        <v>5.076142131979695E-3</v>
      </c>
      <c r="DY52" s="277">
        <f t="shared" si="35"/>
        <v>5.076142131979695E-3</v>
      </c>
      <c r="DZ52" s="277">
        <f t="shared" si="35"/>
        <v>5.076142131979695E-3</v>
      </c>
      <c r="EA52" s="277">
        <f t="shared" si="30"/>
        <v>5.076142131979695E-3</v>
      </c>
      <c r="EB52" s="277">
        <f t="shared" si="48"/>
        <v>5.076142131979695E-3</v>
      </c>
      <c r="EC52" s="277">
        <f t="shared" si="48"/>
        <v>5.076142131979695E-3</v>
      </c>
      <c r="ED52" s="277">
        <f t="shared" si="48"/>
        <v>5.076142131979695E-3</v>
      </c>
      <c r="EE52" s="277">
        <f t="shared" si="48"/>
        <v>5.076142131979695E-3</v>
      </c>
      <c r="EF52" s="277">
        <f t="shared" si="48"/>
        <v>5.076142131979695E-3</v>
      </c>
      <c r="EG52" s="277">
        <f t="shared" si="48"/>
        <v>5.076142131979695E-3</v>
      </c>
      <c r="EH52" s="277">
        <f t="shared" si="48"/>
        <v>5.076142131979695E-3</v>
      </c>
      <c r="EI52" s="277">
        <f t="shared" si="48"/>
        <v>5.076142131979695E-3</v>
      </c>
      <c r="EJ52" s="277">
        <f t="shared" si="48"/>
        <v>5.076142131979695E-3</v>
      </c>
      <c r="EK52" s="277">
        <f t="shared" si="48"/>
        <v>5.076142131979695E-3</v>
      </c>
      <c r="EL52" s="277">
        <f t="shared" si="48"/>
        <v>5.076142131979695E-3</v>
      </c>
      <c r="EM52" s="277">
        <f t="shared" si="48"/>
        <v>5.076142131979695E-3</v>
      </c>
      <c r="EN52" s="277">
        <f t="shared" si="48"/>
        <v>5.076142131979695E-3</v>
      </c>
      <c r="EO52" s="277">
        <f t="shared" si="48"/>
        <v>5.076142131979695E-3</v>
      </c>
      <c r="EP52" s="277">
        <f t="shared" si="48"/>
        <v>5.076142131979695E-3</v>
      </c>
      <c r="EQ52" s="277">
        <f t="shared" si="48"/>
        <v>5.076142131979695E-3</v>
      </c>
      <c r="ER52" s="277">
        <f t="shared" si="45"/>
        <v>5.076142131979695E-3</v>
      </c>
      <c r="ES52" s="277">
        <f t="shared" si="45"/>
        <v>5.076142131979695E-3</v>
      </c>
      <c r="ET52" s="277">
        <f t="shared" si="45"/>
        <v>5.076142131979695E-3</v>
      </c>
      <c r="EU52" s="277">
        <f t="shared" si="45"/>
        <v>5.076142131979695E-3</v>
      </c>
      <c r="EV52" s="277">
        <f t="shared" si="45"/>
        <v>5.076142131979695E-3</v>
      </c>
      <c r="EW52" s="277">
        <f t="shared" si="45"/>
        <v>5.076142131979695E-3</v>
      </c>
      <c r="EX52" s="277">
        <f t="shared" si="45"/>
        <v>5.076142131979695E-3</v>
      </c>
      <c r="EY52" s="277">
        <f t="shared" si="45"/>
        <v>5.076142131979695E-3</v>
      </c>
      <c r="EZ52" s="277">
        <f t="shared" si="45"/>
        <v>5.076142131979695E-3</v>
      </c>
      <c r="FA52" s="277">
        <f t="shared" si="45"/>
        <v>5.076142131979695E-3</v>
      </c>
      <c r="FB52" s="277">
        <f t="shared" si="45"/>
        <v>5.076142131979695E-3</v>
      </c>
      <c r="FC52" s="277">
        <f t="shared" si="45"/>
        <v>5.076142131979695E-3</v>
      </c>
      <c r="FD52" s="277">
        <f t="shared" si="41"/>
        <v>5.076142131979695E-3</v>
      </c>
      <c r="FE52" s="277">
        <f t="shared" si="41"/>
        <v>5.076142131979695E-3</v>
      </c>
      <c r="FF52" s="277">
        <f t="shared" si="41"/>
        <v>5.076142131979695E-3</v>
      </c>
      <c r="FG52" s="277">
        <f t="shared" si="36"/>
        <v>5.076142131979695E-3</v>
      </c>
      <c r="FH52" s="277">
        <f t="shared" si="36"/>
        <v>5.076142131979695E-3</v>
      </c>
      <c r="FI52" s="277">
        <f t="shared" si="36"/>
        <v>5.076142131979695E-3</v>
      </c>
      <c r="FJ52" s="277">
        <f t="shared" si="36"/>
        <v>5.076142131979695E-3</v>
      </c>
      <c r="FK52" s="277">
        <f t="shared" si="36"/>
        <v>5.076142131979695E-3</v>
      </c>
      <c r="FL52" s="277">
        <f t="shared" si="36"/>
        <v>5.076142131979695E-3</v>
      </c>
      <c r="FM52" s="277">
        <f t="shared" si="36"/>
        <v>5.076142131979695E-3</v>
      </c>
      <c r="FN52" s="277">
        <f t="shared" si="36"/>
        <v>5.076142131979695E-3</v>
      </c>
      <c r="FO52" s="277">
        <f t="shared" si="36"/>
        <v>5.076142131979695E-3</v>
      </c>
      <c r="FP52" s="277">
        <f t="shared" si="36"/>
        <v>5.076142131979695E-3</v>
      </c>
      <c r="FQ52" s="277">
        <f t="shared" si="36"/>
        <v>5.076142131979695E-3</v>
      </c>
      <c r="FR52" s="277">
        <f t="shared" si="36"/>
        <v>5.076142131979695E-3</v>
      </c>
      <c r="FS52" s="277">
        <f t="shared" si="36"/>
        <v>5.076142131979695E-3</v>
      </c>
      <c r="FT52" s="277">
        <f t="shared" si="36"/>
        <v>5.076142131979695E-3</v>
      </c>
      <c r="FU52" s="277">
        <f t="shared" si="36"/>
        <v>5.076142131979695E-3</v>
      </c>
      <c r="FV52" s="277">
        <f t="shared" si="31"/>
        <v>5.076142131979695E-3</v>
      </c>
      <c r="FW52" s="277">
        <f t="shared" si="31"/>
        <v>5.076142131979695E-3</v>
      </c>
      <c r="FX52" s="277">
        <f t="shared" si="46"/>
        <v>5.076142131979695E-3</v>
      </c>
      <c r="FY52" s="277">
        <f t="shared" si="46"/>
        <v>5.076142131979695E-3</v>
      </c>
      <c r="FZ52" s="277">
        <f t="shared" si="46"/>
        <v>5.076142131979695E-3</v>
      </c>
      <c r="GA52" s="277">
        <f t="shared" si="46"/>
        <v>5.076142131979695E-3</v>
      </c>
      <c r="GB52" s="277">
        <f t="shared" si="46"/>
        <v>5.076142131979695E-3</v>
      </c>
      <c r="GC52" s="277">
        <f t="shared" si="46"/>
        <v>5.076142131979695E-3</v>
      </c>
      <c r="GD52" s="277">
        <f t="shared" si="46"/>
        <v>5.076142131979695E-3</v>
      </c>
      <c r="GE52" s="277">
        <f t="shared" si="46"/>
        <v>5.076142131979695E-3</v>
      </c>
      <c r="GF52" s="277">
        <f t="shared" si="46"/>
        <v>5.076142131979695E-3</v>
      </c>
      <c r="GG52" s="277">
        <f t="shared" si="46"/>
        <v>5.076142131979695E-3</v>
      </c>
      <c r="GH52" s="277">
        <f t="shared" si="46"/>
        <v>5.076142131979695E-3</v>
      </c>
      <c r="GI52" s="277">
        <f t="shared" si="46"/>
        <v>5.076142131979695E-3</v>
      </c>
      <c r="GJ52" s="277">
        <f t="shared" si="46"/>
        <v>5.076142131979695E-3</v>
      </c>
      <c r="GK52" s="277">
        <f t="shared" si="46"/>
        <v>5.076142131979695E-3</v>
      </c>
      <c r="GL52" s="277">
        <f t="shared" si="46"/>
        <v>5.076142131979695E-3</v>
      </c>
      <c r="GM52" s="277">
        <f t="shared" si="46"/>
        <v>5.076142131979695E-3</v>
      </c>
      <c r="GN52" s="277">
        <f t="shared" si="42"/>
        <v>5.076142131979695E-3</v>
      </c>
      <c r="GO52" s="277">
        <f t="shared" si="42"/>
        <v>5.076142131979695E-3</v>
      </c>
      <c r="GP52" s="277">
        <f t="shared" si="10"/>
        <v>5.076142131979695E-3</v>
      </c>
      <c r="GQ52" s="277">
        <f t="shared" si="10"/>
        <v>5.076142131979695E-3</v>
      </c>
      <c r="GR52" s="277">
        <f t="shared" si="10"/>
        <v>5.076142131979695E-3</v>
      </c>
      <c r="GS52" s="277">
        <f t="shared" si="10"/>
        <v>5.076142131979695E-3</v>
      </c>
    </row>
    <row r="53" spans="1:201" x14ac:dyDescent="0.35">
      <c r="A53" s="33" t="str">
        <f>'[2]Input LH Schedule'!A53&amp;" "&amp;'[2]Input LH Schedule'!E53</f>
        <v xml:space="preserve"> </v>
      </c>
      <c r="B53" s="33" t="str">
        <f>'[2]Input LH Schedule'!Z53&amp;" "&amp;'[2]Input LH Schedule'!AD53</f>
        <v xml:space="preserve"> </v>
      </c>
      <c r="C53" s="33" t="str">
        <f t="array" ref="C53">IFERROR(INDEX($B$4:$B$226, MATCH(0,INDEX(COUNTIF($C$3:C52, $B$4:$B$226)+(COUNTIF($B$4:$B$226, $B$4:$B$226)&lt;&gt;1),0,0), 0)), "")</f>
        <v/>
      </c>
      <c r="D53" s="276" t="s">
        <v>74</v>
      </c>
      <c r="E53" s="277">
        <f t="shared" si="43"/>
        <v>5.076142131979695E-3</v>
      </c>
      <c r="F53" s="277">
        <f t="shared" si="43"/>
        <v>5.076142131979695E-3</v>
      </c>
      <c r="G53" s="277">
        <f t="shared" si="43"/>
        <v>5.076142131979695E-3</v>
      </c>
      <c r="H53" s="277">
        <f t="shared" si="43"/>
        <v>5.076142131979695E-3</v>
      </c>
      <c r="I53" s="277">
        <f t="shared" si="43"/>
        <v>5.076142131979695E-3</v>
      </c>
      <c r="J53" s="277">
        <f t="shared" si="43"/>
        <v>5.076142131979695E-3</v>
      </c>
      <c r="K53" s="277">
        <f t="shared" si="43"/>
        <v>5.076142131979695E-3</v>
      </c>
      <c r="L53" s="277">
        <f t="shared" si="43"/>
        <v>5.076142131979695E-3</v>
      </c>
      <c r="M53" s="277">
        <f t="shared" si="43"/>
        <v>5.076142131979695E-3</v>
      </c>
      <c r="N53" s="277">
        <f t="shared" si="43"/>
        <v>5.076142131979695E-3</v>
      </c>
      <c r="O53" s="277">
        <f t="shared" si="43"/>
        <v>5.076142131979695E-3</v>
      </c>
      <c r="P53" s="277">
        <f t="shared" si="43"/>
        <v>5.076142131979695E-3</v>
      </c>
      <c r="Q53" s="277">
        <f t="shared" si="43"/>
        <v>5.076142131979695E-3</v>
      </c>
      <c r="R53" s="277">
        <f t="shared" si="43"/>
        <v>5.076142131979695E-3</v>
      </c>
      <c r="S53" s="277">
        <f t="shared" si="43"/>
        <v>5.076142131979695E-3</v>
      </c>
      <c r="T53" s="277">
        <f t="shared" si="43"/>
        <v>5.076142131979695E-3</v>
      </c>
      <c r="U53" s="277">
        <f t="shared" si="38"/>
        <v>5.076142131979695E-3</v>
      </c>
      <c r="V53" s="277">
        <f t="shared" si="38"/>
        <v>5.076142131979695E-3</v>
      </c>
      <c r="W53" s="277">
        <f t="shared" si="38"/>
        <v>5.076142131979695E-3</v>
      </c>
      <c r="X53" s="277">
        <f t="shared" si="38"/>
        <v>5.076142131979695E-3</v>
      </c>
      <c r="Y53" s="277">
        <f t="shared" si="38"/>
        <v>5.076142131979695E-3</v>
      </c>
      <c r="Z53" s="277">
        <f t="shared" si="38"/>
        <v>5.076142131979695E-3</v>
      </c>
      <c r="AA53" s="277">
        <f t="shared" si="38"/>
        <v>5.076142131979695E-3</v>
      </c>
      <c r="AB53" s="277">
        <f t="shared" si="38"/>
        <v>5.076142131979695E-3</v>
      </c>
      <c r="AC53" s="277">
        <f t="shared" si="38"/>
        <v>5.076142131979695E-3</v>
      </c>
      <c r="AD53" s="277">
        <f t="shared" si="38"/>
        <v>5.076142131979695E-3</v>
      </c>
      <c r="AE53" s="277">
        <f t="shared" si="38"/>
        <v>5.076142131979695E-3</v>
      </c>
      <c r="AF53" s="277">
        <f t="shared" si="38"/>
        <v>5.076142131979695E-3</v>
      </c>
      <c r="AG53" s="277">
        <f t="shared" si="38"/>
        <v>5.076142131979695E-3</v>
      </c>
      <c r="AH53" s="277">
        <f t="shared" si="38"/>
        <v>5.076142131979695E-3</v>
      </c>
      <c r="AI53" s="277">
        <f t="shared" si="38"/>
        <v>5.076142131979695E-3</v>
      </c>
      <c r="AJ53" s="277">
        <f t="shared" si="50"/>
        <v>5.076142131979695E-3</v>
      </c>
      <c r="AK53" s="277">
        <f t="shared" si="50"/>
        <v>5.076142131979695E-3</v>
      </c>
      <c r="AL53" s="277">
        <f t="shared" si="50"/>
        <v>5.076142131979695E-3</v>
      </c>
      <c r="AM53" s="277">
        <f t="shared" si="50"/>
        <v>5.076142131979695E-3</v>
      </c>
      <c r="AN53" s="277">
        <f t="shared" si="50"/>
        <v>5.076142131979695E-3</v>
      </c>
      <c r="AO53" s="277">
        <f t="shared" si="50"/>
        <v>5.076142131979695E-3</v>
      </c>
      <c r="AP53" s="277">
        <f t="shared" si="50"/>
        <v>5.076142131979695E-3</v>
      </c>
      <c r="AQ53" s="277">
        <f t="shared" si="50"/>
        <v>5.076142131979695E-3</v>
      </c>
      <c r="AR53" s="277">
        <f t="shared" si="50"/>
        <v>5.076142131979695E-3</v>
      </c>
      <c r="AS53" s="277">
        <f t="shared" si="50"/>
        <v>5.076142131979695E-3</v>
      </c>
      <c r="AT53" s="277">
        <f t="shared" si="50"/>
        <v>5.076142131979695E-3</v>
      </c>
      <c r="AU53" s="277">
        <f t="shared" si="50"/>
        <v>5.076142131979695E-3</v>
      </c>
      <c r="AV53" s="277">
        <f t="shared" si="50"/>
        <v>5.076142131979695E-3</v>
      </c>
      <c r="AW53" s="277">
        <f t="shared" si="50"/>
        <v>5.076142131979695E-3</v>
      </c>
      <c r="AX53" s="277">
        <f t="shared" si="50"/>
        <v>5.076142131979695E-3</v>
      </c>
      <c r="AY53" s="277">
        <f t="shared" si="50"/>
        <v>5.076142131979695E-3</v>
      </c>
      <c r="AZ53" s="277">
        <f t="shared" si="49"/>
        <v>5.076142131979695E-3</v>
      </c>
      <c r="BA53" s="277">
        <f t="shared" si="49"/>
        <v>5.076142131979695E-3</v>
      </c>
      <c r="BB53" s="277">
        <f t="shared" si="49"/>
        <v>5.076142131979695E-3</v>
      </c>
      <c r="BC53" s="277">
        <f t="shared" si="49"/>
        <v>5.076142131979695E-3</v>
      </c>
      <c r="BD53" s="277">
        <f t="shared" si="39"/>
        <v>5.076142131979695E-3</v>
      </c>
      <c r="BE53" s="277">
        <f t="shared" si="39"/>
        <v>5.076142131979695E-3</v>
      </c>
      <c r="BF53" s="277">
        <f t="shared" si="39"/>
        <v>5.076142131979695E-3</v>
      </c>
      <c r="BG53" s="277">
        <f t="shared" si="39"/>
        <v>5.076142131979695E-3</v>
      </c>
      <c r="BH53" s="277">
        <f t="shared" si="39"/>
        <v>5.076142131979695E-3</v>
      </c>
      <c r="BI53" s="277">
        <f t="shared" si="39"/>
        <v>5.076142131979695E-3</v>
      </c>
      <c r="BJ53" s="277">
        <f t="shared" si="39"/>
        <v>5.076142131979695E-3</v>
      </c>
      <c r="BK53" s="277">
        <f t="shared" si="39"/>
        <v>5.076142131979695E-3</v>
      </c>
      <c r="BL53" s="277">
        <f t="shared" si="39"/>
        <v>5.076142131979695E-3</v>
      </c>
      <c r="BM53" s="277">
        <f t="shared" si="39"/>
        <v>5.076142131979695E-3</v>
      </c>
      <c r="BN53" s="277">
        <f t="shared" si="39"/>
        <v>5.076142131979695E-3</v>
      </c>
      <c r="BO53" s="277">
        <f t="shared" si="39"/>
        <v>5.076142131979695E-3</v>
      </c>
      <c r="BP53" s="277">
        <f t="shared" si="34"/>
        <v>5.076142131979695E-3</v>
      </c>
      <c r="BQ53" s="277">
        <f t="shared" si="34"/>
        <v>5.076142131979695E-3</v>
      </c>
      <c r="BR53" s="277">
        <f t="shared" si="34"/>
        <v>5.076142131979695E-3</v>
      </c>
      <c r="BS53" s="277">
        <f t="shared" si="34"/>
        <v>5.076142131979695E-3</v>
      </c>
      <c r="BT53" s="277">
        <f t="shared" si="34"/>
        <v>5.076142131979695E-3</v>
      </c>
      <c r="BU53" s="277">
        <f t="shared" si="34"/>
        <v>5.076142131979695E-3</v>
      </c>
      <c r="BV53" s="277">
        <f t="shared" si="34"/>
        <v>5.076142131979695E-3</v>
      </c>
      <c r="BW53" s="277">
        <f t="shared" si="34"/>
        <v>5.076142131979695E-3</v>
      </c>
      <c r="BX53" s="277">
        <f t="shared" si="34"/>
        <v>5.076142131979695E-3</v>
      </c>
      <c r="BY53" s="277">
        <f t="shared" si="34"/>
        <v>5.076142131979695E-3</v>
      </c>
      <c r="BZ53" s="277">
        <f t="shared" si="34"/>
        <v>5.076142131979695E-3</v>
      </c>
      <c r="CA53" s="277">
        <f t="shared" si="34"/>
        <v>5.076142131979695E-3</v>
      </c>
      <c r="CB53" s="277">
        <f t="shared" si="34"/>
        <v>5.076142131979695E-3</v>
      </c>
      <c r="CC53" s="277">
        <f t="shared" si="34"/>
        <v>5.076142131979695E-3</v>
      </c>
      <c r="CD53" s="277">
        <f t="shared" si="34"/>
        <v>5.076142131979695E-3</v>
      </c>
      <c r="CE53" s="277">
        <f t="shared" si="47"/>
        <v>5.076142131979695E-3</v>
      </c>
      <c r="CF53" s="277">
        <f t="shared" si="47"/>
        <v>5.076142131979695E-3</v>
      </c>
      <c r="CG53" s="277">
        <f t="shared" si="47"/>
        <v>5.076142131979695E-3</v>
      </c>
      <c r="CH53" s="277">
        <f t="shared" si="47"/>
        <v>5.076142131979695E-3</v>
      </c>
      <c r="CI53" s="277">
        <f t="shared" si="47"/>
        <v>5.076142131979695E-3</v>
      </c>
      <c r="CJ53" s="277">
        <f t="shared" si="52"/>
        <v>5.076142131979695E-3</v>
      </c>
      <c r="CK53" s="277">
        <f t="shared" si="52"/>
        <v>5.076142131979695E-3</v>
      </c>
      <c r="CL53" s="277">
        <f t="shared" si="52"/>
        <v>5.076142131979695E-3</v>
      </c>
      <c r="CM53" s="277">
        <f t="shared" si="52"/>
        <v>5.076142131979695E-3</v>
      </c>
      <c r="CN53" s="277">
        <f t="shared" si="52"/>
        <v>5.076142131979695E-3</v>
      </c>
      <c r="CO53" s="277">
        <f t="shared" si="52"/>
        <v>5.076142131979695E-3</v>
      </c>
      <c r="CP53" s="277">
        <f t="shared" si="52"/>
        <v>5.076142131979695E-3</v>
      </c>
      <c r="CQ53" s="277">
        <f t="shared" si="52"/>
        <v>5.076142131979695E-3</v>
      </c>
      <c r="CR53" s="277">
        <f t="shared" si="52"/>
        <v>5.076142131979695E-3</v>
      </c>
      <c r="CS53" s="277">
        <f t="shared" si="52"/>
        <v>5.076142131979695E-3</v>
      </c>
      <c r="CT53" s="277">
        <f t="shared" si="52"/>
        <v>5.076142131979695E-3</v>
      </c>
      <c r="CU53" s="277">
        <f t="shared" si="52"/>
        <v>5.076142131979695E-3</v>
      </c>
      <c r="CV53" s="277">
        <f t="shared" si="52"/>
        <v>5.076142131979695E-3</v>
      </c>
      <c r="CW53" s="277">
        <f t="shared" si="52"/>
        <v>5.076142131979695E-3</v>
      </c>
      <c r="CX53" s="277">
        <f t="shared" si="52"/>
        <v>5.076142131979695E-3</v>
      </c>
      <c r="CY53" s="277">
        <f t="shared" si="52"/>
        <v>5.076142131979695E-3</v>
      </c>
      <c r="CZ53" s="277">
        <f t="shared" si="51"/>
        <v>5.076142131979695E-3</v>
      </c>
      <c r="DA53" s="277">
        <f t="shared" si="44"/>
        <v>5.076142131979695E-3</v>
      </c>
      <c r="DB53" s="277">
        <f t="shared" si="44"/>
        <v>5.076142131979695E-3</v>
      </c>
      <c r="DC53" s="277">
        <f t="shared" si="44"/>
        <v>5.076142131979695E-3</v>
      </c>
      <c r="DD53" s="277">
        <f t="shared" si="44"/>
        <v>5.076142131979695E-3</v>
      </c>
      <c r="DE53" s="277">
        <f t="shared" si="44"/>
        <v>5.076142131979695E-3</v>
      </c>
      <c r="DF53" s="277">
        <f t="shared" si="44"/>
        <v>5.076142131979695E-3</v>
      </c>
      <c r="DG53" s="277">
        <f t="shared" si="44"/>
        <v>5.076142131979695E-3</v>
      </c>
      <c r="DH53" s="277">
        <f t="shared" si="44"/>
        <v>5.076142131979695E-3</v>
      </c>
      <c r="DI53" s="277">
        <f t="shared" si="44"/>
        <v>5.076142131979695E-3</v>
      </c>
      <c r="DJ53" s="277">
        <f t="shared" si="40"/>
        <v>5.076142131979695E-3</v>
      </c>
      <c r="DK53" s="277">
        <f t="shared" si="40"/>
        <v>5.076142131979695E-3</v>
      </c>
      <c r="DL53" s="277">
        <f t="shared" si="40"/>
        <v>5.076142131979695E-3</v>
      </c>
      <c r="DM53" s="277">
        <f t="shared" si="40"/>
        <v>5.076142131979695E-3</v>
      </c>
      <c r="DN53" s="277">
        <f t="shared" si="40"/>
        <v>5.076142131979695E-3</v>
      </c>
      <c r="DO53" s="277">
        <f t="shared" si="40"/>
        <v>5.076142131979695E-3</v>
      </c>
      <c r="DP53" s="277">
        <f t="shared" si="40"/>
        <v>5.076142131979695E-3</v>
      </c>
      <c r="DQ53" s="277">
        <f t="shared" si="40"/>
        <v>5.076142131979695E-3</v>
      </c>
      <c r="DR53" s="277">
        <f t="shared" si="40"/>
        <v>5.076142131979695E-3</v>
      </c>
      <c r="DS53" s="277">
        <f t="shared" si="40"/>
        <v>5.076142131979695E-3</v>
      </c>
      <c r="DT53" s="277">
        <f t="shared" si="40"/>
        <v>5.076142131979695E-3</v>
      </c>
      <c r="DU53" s="277">
        <f t="shared" si="40"/>
        <v>5.076142131979695E-3</v>
      </c>
      <c r="DV53" s="277">
        <f t="shared" si="40"/>
        <v>5.076142131979695E-3</v>
      </c>
      <c r="DW53" s="277">
        <f t="shared" si="40"/>
        <v>5.076142131979695E-3</v>
      </c>
      <c r="DX53" s="277">
        <f t="shared" si="40"/>
        <v>5.076142131979695E-3</v>
      </c>
      <c r="DY53" s="277">
        <f t="shared" si="35"/>
        <v>5.076142131979695E-3</v>
      </c>
      <c r="DZ53" s="277">
        <f t="shared" si="35"/>
        <v>5.076142131979695E-3</v>
      </c>
      <c r="EA53" s="277">
        <f t="shared" si="30"/>
        <v>5.076142131979695E-3</v>
      </c>
      <c r="EB53" s="277">
        <f t="shared" si="48"/>
        <v>5.076142131979695E-3</v>
      </c>
      <c r="EC53" s="277">
        <f t="shared" si="48"/>
        <v>5.076142131979695E-3</v>
      </c>
      <c r="ED53" s="277">
        <f t="shared" si="48"/>
        <v>5.076142131979695E-3</v>
      </c>
      <c r="EE53" s="277">
        <f t="shared" si="48"/>
        <v>5.076142131979695E-3</v>
      </c>
      <c r="EF53" s="277">
        <f t="shared" si="48"/>
        <v>5.076142131979695E-3</v>
      </c>
      <c r="EG53" s="277">
        <f t="shared" si="48"/>
        <v>5.076142131979695E-3</v>
      </c>
      <c r="EH53" s="277">
        <f t="shared" si="48"/>
        <v>5.076142131979695E-3</v>
      </c>
      <c r="EI53" s="277">
        <f t="shared" si="48"/>
        <v>5.076142131979695E-3</v>
      </c>
      <c r="EJ53" s="277">
        <f t="shared" si="48"/>
        <v>5.076142131979695E-3</v>
      </c>
      <c r="EK53" s="277">
        <f t="shared" si="48"/>
        <v>5.076142131979695E-3</v>
      </c>
      <c r="EL53" s="277">
        <f t="shared" si="48"/>
        <v>5.076142131979695E-3</v>
      </c>
      <c r="EM53" s="277">
        <f t="shared" si="48"/>
        <v>5.076142131979695E-3</v>
      </c>
      <c r="EN53" s="277">
        <f t="shared" si="48"/>
        <v>5.076142131979695E-3</v>
      </c>
      <c r="EO53" s="277">
        <f t="shared" si="48"/>
        <v>5.076142131979695E-3</v>
      </c>
      <c r="EP53" s="277">
        <f t="shared" si="48"/>
        <v>5.076142131979695E-3</v>
      </c>
      <c r="EQ53" s="277">
        <f t="shared" si="48"/>
        <v>5.076142131979695E-3</v>
      </c>
      <c r="ER53" s="277">
        <f t="shared" si="45"/>
        <v>5.076142131979695E-3</v>
      </c>
      <c r="ES53" s="277">
        <f t="shared" si="45"/>
        <v>5.076142131979695E-3</v>
      </c>
      <c r="ET53" s="277">
        <f t="shared" si="45"/>
        <v>5.076142131979695E-3</v>
      </c>
      <c r="EU53" s="277">
        <f t="shared" si="45"/>
        <v>5.076142131979695E-3</v>
      </c>
      <c r="EV53" s="277">
        <f t="shared" si="45"/>
        <v>5.076142131979695E-3</v>
      </c>
      <c r="EW53" s="277">
        <f t="shared" si="45"/>
        <v>5.076142131979695E-3</v>
      </c>
      <c r="EX53" s="277">
        <f t="shared" si="45"/>
        <v>5.076142131979695E-3</v>
      </c>
      <c r="EY53" s="277">
        <f t="shared" si="45"/>
        <v>5.076142131979695E-3</v>
      </c>
      <c r="EZ53" s="277">
        <f t="shared" si="45"/>
        <v>5.076142131979695E-3</v>
      </c>
      <c r="FA53" s="277">
        <f t="shared" si="45"/>
        <v>5.076142131979695E-3</v>
      </c>
      <c r="FB53" s="277">
        <f t="shared" si="45"/>
        <v>5.076142131979695E-3</v>
      </c>
      <c r="FC53" s="277">
        <f t="shared" si="45"/>
        <v>5.076142131979695E-3</v>
      </c>
      <c r="FD53" s="277">
        <f t="shared" si="41"/>
        <v>5.076142131979695E-3</v>
      </c>
      <c r="FE53" s="277">
        <f t="shared" si="41"/>
        <v>5.076142131979695E-3</v>
      </c>
      <c r="FF53" s="277">
        <f t="shared" si="41"/>
        <v>5.076142131979695E-3</v>
      </c>
      <c r="FG53" s="277">
        <f t="shared" si="36"/>
        <v>5.076142131979695E-3</v>
      </c>
      <c r="FH53" s="277">
        <f t="shared" si="36"/>
        <v>5.076142131979695E-3</v>
      </c>
      <c r="FI53" s="277">
        <f t="shared" si="36"/>
        <v>5.076142131979695E-3</v>
      </c>
      <c r="FJ53" s="277">
        <f t="shared" si="36"/>
        <v>5.076142131979695E-3</v>
      </c>
      <c r="FK53" s="277">
        <f t="shared" si="36"/>
        <v>5.076142131979695E-3</v>
      </c>
      <c r="FL53" s="277">
        <f t="shared" si="36"/>
        <v>5.076142131979695E-3</v>
      </c>
      <c r="FM53" s="277">
        <f t="shared" si="36"/>
        <v>5.076142131979695E-3</v>
      </c>
      <c r="FN53" s="277">
        <f t="shared" si="36"/>
        <v>5.076142131979695E-3</v>
      </c>
      <c r="FO53" s="277">
        <f t="shared" si="36"/>
        <v>5.076142131979695E-3</v>
      </c>
      <c r="FP53" s="277">
        <f t="shared" si="36"/>
        <v>5.076142131979695E-3</v>
      </c>
      <c r="FQ53" s="277">
        <f t="shared" si="36"/>
        <v>5.076142131979695E-3</v>
      </c>
      <c r="FR53" s="277">
        <f t="shared" si="36"/>
        <v>5.076142131979695E-3</v>
      </c>
      <c r="FS53" s="277">
        <f t="shared" si="36"/>
        <v>5.076142131979695E-3</v>
      </c>
      <c r="FT53" s="277">
        <f t="shared" si="36"/>
        <v>5.076142131979695E-3</v>
      </c>
      <c r="FU53" s="277">
        <f t="shared" si="36"/>
        <v>5.076142131979695E-3</v>
      </c>
      <c r="FV53" s="277">
        <f t="shared" si="31"/>
        <v>5.076142131979695E-3</v>
      </c>
      <c r="FW53" s="277">
        <f t="shared" si="31"/>
        <v>5.076142131979695E-3</v>
      </c>
      <c r="FX53" s="277">
        <f t="shared" si="46"/>
        <v>5.076142131979695E-3</v>
      </c>
      <c r="FY53" s="277">
        <f t="shared" si="46"/>
        <v>5.076142131979695E-3</v>
      </c>
      <c r="FZ53" s="277">
        <f t="shared" si="46"/>
        <v>5.076142131979695E-3</v>
      </c>
      <c r="GA53" s="277">
        <f t="shared" si="46"/>
        <v>5.076142131979695E-3</v>
      </c>
      <c r="GB53" s="277">
        <f t="shared" si="46"/>
        <v>5.076142131979695E-3</v>
      </c>
      <c r="GC53" s="277">
        <f t="shared" si="46"/>
        <v>5.076142131979695E-3</v>
      </c>
      <c r="GD53" s="277">
        <f t="shared" si="46"/>
        <v>5.076142131979695E-3</v>
      </c>
      <c r="GE53" s="277">
        <f t="shared" si="46"/>
        <v>5.076142131979695E-3</v>
      </c>
      <c r="GF53" s="277">
        <f t="shared" si="46"/>
        <v>5.076142131979695E-3</v>
      </c>
      <c r="GG53" s="277">
        <f t="shared" si="46"/>
        <v>5.076142131979695E-3</v>
      </c>
      <c r="GH53" s="277">
        <f t="shared" si="46"/>
        <v>5.076142131979695E-3</v>
      </c>
      <c r="GI53" s="277">
        <f t="shared" si="46"/>
        <v>5.076142131979695E-3</v>
      </c>
      <c r="GJ53" s="277">
        <f t="shared" si="46"/>
        <v>5.076142131979695E-3</v>
      </c>
      <c r="GK53" s="277">
        <f t="shared" si="46"/>
        <v>5.076142131979695E-3</v>
      </c>
      <c r="GL53" s="277">
        <f t="shared" si="46"/>
        <v>5.076142131979695E-3</v>
      </c>
      <c r="GM53" s="277">
        <f t="shared" si="46"/>
        <v>5.076142131979695E-3</v>
      </c>
      <c r="GN53" s="277">
        <f t="shared" si="42"/>
        <v>5.076142131979695E-3</v>
      </c>
      <c r="GO53" s="277">
        <f t="shared" si="42"/>
        <v>5.076142131979695E-3</v>
      </c>
      <c r="GP53" s="277">
        <f t="shared" si="10"/>
        <v>5.076142131979695E-3</v>
      </c>
      <c r="GQ53" s="277">
        <f t="shared" si="10"/>
        <v>5.076142131979695E-3</v>
      </c>
      <c r="GR53" s="277">
        <f t="shared" si="10"/>
        <v>5.076142131979695E-3</v>
      </c>
      <c r="GS53" s="277">
        <f t="shared" si="10"/>
        <v>5.076142131979695E-3</v>
      </c>
    </row>
    <row r="54" spans="1:201" x14ac:dyDescent="0.35">
      <c r="A54" s="33" t="str">
        <f>'[2]Input LH Schedule'!A54&amp;" "&amp;'[2]Input LH Schedule'!E54</f>
        <v xml:space="preserve"> </v>
      </c>
      <c r="B54" s="33" t="str">
        <f>'[2]Input LH Schedule'!Z54&amp;" "&amp;'[2]Input LH Schedule'!AD54</f>
        <v xml:space="preserve"> </v>
      </c>
      <c r="C54" s="33" t="str">
        <f t="array" ref="C54">IFERROR(INDEX($B$4:$B$226, MATCH(0,INDEX(COUNTIF($C$3:C53, $B$4:$B$226)+(COUNTIF($B$4:$B$226, $B$4:$B$226)&lt;&gt;1),0,0), 0)), "")</f>
        <v/>
      </c>
      <c r="D54" s="276" t="s">
        <v>75</v>
      </c>
      <c r="E54" s="277">
        <f t="shared" si="43"/>
        <v>5.076142131979695E-3</v>
      </c>
      <c r="F54" s="277">
        <f t="shared" si="43"/>
        <v>5.076142131979695E-3</v>
      </c>
      <c r="G54" s="277">
        <f t="shared" si="43"/>
        <v>5.076142131979695E-3</v>
      </c>
      <c r="H54" s="277">
        <f t="shared" si="43"/>
        <v>5.076142131979695E-3</v>
      </c>
      <c r="I54" s="277">
        <f t="shared" si="43"/>
        <v>5.076142131979695E-3</v>
      </c>
      <c r="J54" s="277">
        <f t="shared" si="43"/>
        <v>5.076142131979695E-3</v>
      </c>
      <c r="K54" s="277">
        <f t="shared" si="43"/>
        <v>5.076142131979695E-3</v>
      </c>
      <c r="L54" s="277">
        <f t="shared" si="43"/>
        <v>5.076142131979695E-3</v>
      </c>
      <c r="M54" s="277">
        <f t="shared" si="43"/>
        <v>5.076142131979695E-3</v>
      </c>
      <c r="N54" s="277">
        <f t="shared" si="43"/>
        <v>5.076142131979695E-3</v>
      </c>
      <c r="O54" s="277">
        <f t="shared" si="43"/>
        <v>5.076142131979695E-3</v>
      </c>
      <c r="P54" s="277">
        <f t="shared" si="43"/>
        <v>5.076142131979695E-3</v>
      </c>
      <c r="Q54" s="277">
        <f t="shared" si="43"/>
        <v>5.076142131979695E-3</v>
      </c>
      <c r="R54" s="277">
        <f t="shared" si="43"/>
        <v>5.076142131979695E-3</v>
      </c>
      <c r="S54" s="277">
        <f t="shared" si="43"/>
        <v>5.076142131979695E-3</v>
      </c>
      <c r="T54" s="277">
        <f t="shared" si="43"/>
        <v>5.076142131979695E-3</v>
      </c>
      <c r="U54" s="277">
        <f t="shared" si="38"/>
        <v>5.076142131979695E-3</v>
      </c>
      <c r="V54" s="277">
        <f t="shared" si="38"/>
        <v>5.076142131979695E-3</v>
      </c>
      <c r="W54" s="277">
        <f t="shared" si="38"/>
        <v>5.076142131979695E-3</v>
      </c>
      <c r="X54" s="277">
        <f t="shared" si="38"/>
        <v>5.076142131979695E-3</v>
      </c>
      <c r="Y54" s="277">
        <f t="shared" si="38"/>
        <v>5.076142131979695E-3</v>
      </c>
      <c r="Z54" s="277">
        <f t="shared" si="38"/>
        <v>5.076142131979695E-3</v>
      </c>
      <c r="AA54" s="277">
        <f t="shared" si="38"/>
        <v>5.076142131979695E-3</v>
      </c>
      <c r="AB54" s="277">
        <f t="shared" si="38"/>
        <v>5.076142131979695E-3</v>
      </c>
      <c r="AC54" s="277">
        <f t="shared" si="38"/>
        <v>5.076142131979695E-3</v>
      </c>
      <c r="AD54" s="277">
        <f t="shared" si="38"/>
        <v>5.076142131979695E-3</v>
      </c>
      <c r="AE54" s="277">
        <f t="shared" si="38"/>
        <v>5.076142131979695E-3</v>
      </c>
      <c r="AF54" s="277">
        <f t="shared" si="38"/>
        <v>5.076142131979695E-3</v>
      </c>
      <c r="AG54" s="277">
        <f t="shared" si="38"/>
        <v>5.076142131979695E-3</v>
      </c>
      <c r="AH54" s="277">
        <f t="shared" si="38"/>
        <v>5.076142131979695E-3</v>
      </c>
      <c r="AI54" s="277">
        <f t="shared" si="38"/>
        <v>5.076142131979695E-3</v>
      </c>
      <c r="AJ54" s="277">
        <f t="shared" si="50"/>
        <v>5.076142131979695E-3</v>
      </c>
      <c r="AK54" s="277">
        <f t="shared" si="50"/>
        <v>5.076142131979695E-3</v>
      </c>
      <c r="AL54" s="277">
        <f t="shared" si="50"/>
        <v>5.076142131979695E-3</v>
      </c>
      <c r="AM54" s="277">
        <f t="shared" si="50"/>
        <v>5.076142131979695E-3</v>
      </c>
      <c r="AN54" s="277">
        <f t="shared" si="50"/>
        <v>5.076142131979695E-3</v>
      </c>
      <c r="AO54" s="277">
        <f t="shared" si="50"/>
        <v>5.076142131979695E-3</v>
      </c>
      <c r="AP54" s="277">
        <f t="shared" si="50"/>
        <v>5.076142131979695E-3</v>
      </c>
      <c r="AQ54" s="277">
        <f t="shared" si="50"/>
        <v>5.076142131979695E-3</v>
      </c>
      <c r="AR54" s="277">
        <f t="shared" si="50"/>
        <v>5.076142131979695E-3</v>
      </c>
      <c r="AS54" s="277">
        <f t="shared" si="50"/>
        <v>5.076142131979695E-3</v>
      </c>
      <c r="AT54" s="277">
        <f t="shared" si="50"/>
        <v>5.076142131979695E-3</v>
      </c>
      <c r="AU54" s="277">
        <f t="shared" si="50"/>
        <v>5.076142131979695E-3</v>
      </c>
      <c r="AV54" s="277">
        <f t="shared" si="50"/>
        <v>5.076142131979695E-3</v>
      </c>
      <c r="AW54" s="277">
        <f t="shared" si="50"/>
        <v>5.076142131979695E-3</v>
      </c>
      <c r="AX54" s="277">
        <f t="shared" si="50"/>
        <v>5.076142131979695E-3</v>
      </c>
      <c r="AY54" s="277">
        <f t="shared" si="50"/>
        <v>5.076142131979695E-3</v>
      </c>
      <c r="AZ54" s="277">
        <f t="shared" si="49"/>
        <v>5.076142131979695E-3</v>
      </c>
      <c r="BA54" s="277">
        <f t="shared" si="49"/>
        <v>5.076142131979695E-3</v>
      </c>
      <c r="BB54" s="277">
        <f t="shared" si="49"/>
        <v>5.076142131979695E-3</v>
      </c>
      <c r="BC54" s="277">
        <f t="shared" si="49"/>
        <v>5.076142131979695E-3</v>
      </c>
      <c r="BD54" s="277">
        <f t="shared" si="39"/>
        <v>5.076142131979695E-3</v>
      </c>
      <c r="BE54" s="277">
        <f t="shared" si="39"/>
        <v>5.076142131979695E-3</v>
      </c>
      <c r="BF54" s="277">
        <f t="shared" si="39"/>
        <v>5.076142131979695E-3</v>
      </c>
      <c r="BG54" s="277">
        <f t="shared" si="39"/>
        <v>5.076142131979695E-3</v>
      </c>
      <c r="BH54" s="277">
        <f t="shared" si="39"/>
        <v>5.076142131979695E-3</v>
      </c>
      <c r="BI54" s="277">
        <f t="shared" si="39"/>
        <v>5.076142131979695E-3</v>
      </c>
      <c r="BJ54" s="277">
        <f t="shared" si="39"/>
        <v>5.076142131979695E-3</v>
      </c>
      <c r="BK54" s="277">
        <f t="shared" si="39"/>
        <v>5.076142131979695E-3</v>
      </c>
      <c r="BL54" s="277">
        <f t="shared" si="39"/>
        <v>5.076142131979695E-3</v>
      </c>
      <c r="BM54" s="277">
        <f t="shared" si="39"/>
        <v>5.076142131979695E-3</v>
      </c>
      <c r="BN54" s="277">
        <f t="shared" si="39"/>
        <v>5.076142131979695E-3</v>
      </c>
      <c r="BO54" s="277">
        <f t="shared" si="39"/>
        <v>5.076142131979695E-3</v>
      </c>
      <c r="BP54" s="277">
        <f t="shared" si="34"/>
        <v>5.076142131979695E-3</v>
      </c>
      <c r="BQ54" s="277">
        <f t="shared" si="34"/>
        <v>5.076142131979695E-3</v>
      </c>
      <c r="BR54" s="277">
        <f t="shared" si="34"/>
        <v>5.076142131979695E-3</v>
      </c>
      <c r="BS54" s="277">
        <f t="shared" si="34"/>
        <v>5.076142131979695E-3</v>
      </c>
      <c r="BT54" s="277">
        <f t="shared" si="34"/>
        <v>5.076142131979695E-3</v>
      </c>
      <c r="BU54" s="277">
        <f t="shared" si="34"/>
        <v>5.076142131979695E-3</v>
      </c>
      <c r="BV54" s="277">
        <f t="shared" si="34"/>
        <v>5.076142131979695E-3</v>
      </c>
      <c r="BW54" s="277">
        <f t="shared" si="34"/>
        <v>5.076142131979695E-3</v>
      </c>
      <c r="BX54" s="277">
        <f t="shared" si="34"/>
        <v>5.076142131979695E-3</v>
      </c>
      <c r="BY54" s="277">
        <f t="shared" si="34"/>
        <v>5.076142131979695E-3</v>
      </c>
      <c r="BZ54" s="277">
        <f t="shared" si="34"/>
        <v>5.076142131979695E-3</v>
      </c>
      <c r="CA54" s="277">
        <f t="shared" si="34"/>
        <v>5.076142131979695E-3</v>
      </c>
      <c r="CB54" s="277">
        <f t="shared" si="34"/>
        <v>5.076142131979695E-3</v>
      </c>
      <c r="CC54" s="277">
        <f t="shared" si="34"/>
        <v>5.076142131979695E-3</v>
      </c>
      <c r="CD54" s="277">
        <f t="shared" si="34"/>
        <v>5.076142131979695E-3</v>
      </c>
      <c r="CE54" s="277">
        <f t="shared" si="47"/>
        <v>5.076142131979695E-3</v>
      </c>
      <c r="CF54" s="277">
        <f t="shared" si="47"/>
        <v>5.076142131979695E-3</v>
      </c>
      <c r="CG54" s="277">
        <f t="shared" si="47"/>
        <v>5.076142131979695E-3</v>
      </c>
      <c r="CH54" s="277">
        <f t="shared" si="47"/>
        <v>5.076142131979695E-3</v>
      </c>
      <c r="CI54" s="277">
        <f t="shared" si="47"/>
        <v>5.076142131979695E-3</v>
      </c>
      <c r="CJ54" s="277">
        <f t="shared" si="52"/>
        <v>5.076142131979695E-3</v>
      </c>
      <c r="CK54" s="277">
        <f t="shared" si="52"/>
        <v>5.076142131979695E-3</v>
      </c>
      <c r="CL54" s="277">
        <f t="shared" si="52"/>
        <v>5.076142131979695E-3</v>
      </c>
      <c r="CM54" s="277">
        <f t="shared" si="52"/>
        <v>5.076142131979695E-3</v>
      </c>
      <c r="CN54" s="277">
        <f t="shared" si="52"/>
        <v>5.076142131979695E-3</v>
      </c>
      <c r="CO54" s="277">
        <f t="shared" si="52"/>
        <v>5.076142131979695E-3</v>
      </c>
      <c r="CP54" s="277">
        <f t="shared" si="52"/>
        <v>5.076142131979695E-3</v>
      </c>
      <c r="CQ54" s="277">
        <f t="shared" si="52"/>
        <v>5.076142131979695E-3</v>
      </c>
      <c r="CR54" s="277">
        <f t="shared" si="52"/>
        <v>5.076142131979695E-3</v>
      </c>
      <c r="CS54" s="277">
        <f t="shared" si="52"/>
        <v>5.076142131979695E-3</v>
      </c>
      <c r="CT54" s="277">
        <f t="shared" si="52"/>
        <v>5.076142131979695E-3</v>
      </c>
      <c r="CU54" s="277">
        <f t="shared" si="52"/>
        <v>5.076142131979695E-3</v>
      </c>
      <c r="CV54" s="277">
        <f t="shared" si="52"/>
        <v>5.076142131979695E-3</v>
      </c>
      <c r="CW54" s="277">
        <f t="shared" si="52"/>
        <v>5.076142131979695E-3</v>
      </c>
      <c r="CX54" s="277">
        <f t="shared" si="52"/>
        <v>5.076142131979695E-3</v>
      </c>
      <c r="CY54" s="277">
        <f t="shared" si="52"/>
        <v>5.076142131979695E-3</v>
      </c>
      <c r="CZ54" s="277">
        <f t="shared" si="51"/>
        <v>5.076142131979695E-3</v>
      </c>
      <c r="DA54" s="277">
        <f t="shared" si="44"/>
        <v>5.076142131979695E-3</v>
      </c>
      <c r="DB54" s="277">
        <f t="shared" si="44"/>
        <v>5.076142131979695E-3</v>
      </c>
      <c r="DC54" s="277">
        <f t="shared" si="44"/>
        <v>5.076142131979695E-3</v>
      </c>
      <c r="DD54" s="277">
        <f t="shared" si="44"/>
        <v>5.076142131979695E-3</v>
      </c>
      <c r="DE54" s="277">
        <f t="shared" si="44"/>
        <v>5.076142131979695E-3</v>
      </c>
      <c r="DF54" s="277">
        <f t="shared" si="44"/>
        <v>5.076142131979695E-3</v>
      </c>
      <c r="DG54" s="277">
        <f t="shared" si="44"/>
        <v>5.076142131979695E-3</v>
      </c>
      <c r="DH54" s="277">
        <f t="shared" si="44"/>
        <v>5.076142131979695E-3</v>
      </c>
      <c r="DI54" s="277">
        <f t="shared" si="44"/>
        <v>5.076142131979695E-3</v>
      </c>
      <c r="DJ54" s="277">
        <f t="shared" si="40"/>
        <v>5.076142131979695E-3</v>
      </c>
      <c r="DK54" s="277">
        <f t="shared" si="40"/>
        <v>5.076142131979695E-3</v>
      </c>
      <c r="DL54" s="277">
        <f t="shared" si="40"/>
        <v>5.076142131979695E-3</v>
      </c>
      <c r="DM54" s="277">
        <f t="shared" si="40"/>
        <v>5.076142131979695E-3</v>
      </c>
      <c r="DN54" s="277">
        <f t="shared" si="40"/>
        <v>5.076142131979695E-3</v>
      </c>
      <c r="DO54" s="277">
        <f t="shared" si="40"/>
        <v>5.076142131979695E-3</v>
      </c>
      <c r="DP54" s="277">
        <f t="shared" si="40"/>
        <v>5.076142131979695E-3</v>
      </c>
      <c r="DQ54" s="277">
        <f t="shared" si="40"/>
        <v>5.076142131979695E-3</v>
      </c>
      <c r="DR54" s="277">
        <f t="shared" si="40"/>
        <v>5.076142131979695E-3</v>
      </c>
      <c r="DS54" s="277">
        <f t="shared" si="40"/>
        <v>5.076142131979695E-3</v>
      </c>
      <c r="DT54" s="277">
        <f t="shared" si="40"/>
        <v>5.076142131979695E-3</v>
      </c>
      <c r="DU54" s="277">
        <f t="shared" si="40"/>
        <v>5.076142131979695E-3</v>
      </c>
      <c r="DV54" s="277">
        <f t="shared" si="40"/>
        <v>5.076142131979695E-3</v>
      </c>
      <c r="DW54" s="277">
        <f t="shared" si="40"/>
        <v>5.076142131979695E-3</v>
      </c>
      <c r="DX54" s="277">
        <f t="shared" si="40"/>
        <v>5.076142131979695E-3</v>
      </c>
      <c r="DY54" s="277">
        <f t="shared" si="35"/>
        <v>5.076142131979695E-3</v>
      </c>
      <c r="DZ54" s="277">
        <f t="shared" si="35"/>
        <v>5.076142131979695E-3</v>
      </c>
      <c r="EA54" s="277">
        <f t="shared" si="30"/>
        <v>5.076142131979695E-3</v>
      </c>
      <c r="EB54" s="277">
        <f t="shared" si="48"/>
        <v>5.076142131979695E-3</v>
      </c>
      <c r="EC54" s="277">
        <f t="shared" si="48"/>
        <v>5.076142131979695E-3</v>
      </c>
      <c r="ED54" s="277">
        <f t="shared" si="48"/>
        <v>5.076142131979695E-3</v>
      </c>
      <c r="EE54" s="277">
        <f t="shared" si="48"/>
        <v>5.076142131979695E-3</v>
      </c>
      <c r="EF54" s="277">
        <f t="shared" si="48"/>
        <v>5.076142131979695E-3</v>
      </c>
      <c r="EG54" s="277">
        <f t="shared" si="48"/>
        <v>5.076142131979695E-3</v>
      </c>
      <c r="EH54" s="277">
        <f t="shared" si="48"/>
        <v>5.076142131979695E-3</v>
      </c>
      <c r="EI54" s="277">
        <f t="shared" si="48"/>
        <v>5.076142131979695E-3</v>
      </c>
      <c r="EJ54" s="277">
        <f t="shared" si="48"/>
        <v>5.076142131979695E-3</v>
      </c>
      <c r="EK54" s="277">
        <f t="shared" si="48"/>
        <v>5.076142131979695E-3</v>
      </c>
      <c r="EL54" s="277">
        <f t="shared" si="48"/>
        <v>5.076142131979695E-3</v>
      </c>
      <c r="EM54" s="277">
        <f t="shared" si="48"/>
        <v>5.076142131979695E-3</v>
      </c>
      <c r="EN54" s="277">
        <f t="shared" si="48"/>
        <v>5.076142131979695E-3</v>
      </c>
      <c r="EO54" s="277">
        <f t="shared" si="48"/>
        <v>5.076142131979695E-3</v>
      </c>
      <c r="EP54" s="277">
        <f t="shared" si="48"/>
        <v>5.076142131979695E-3</v>
      </c>
      <c r="EQ54" s="277">
        <f t="shared" si="48"/>
        <v>5.076142131979695E-3</v>
      </c>
      <c r="ER54" s="277">
        <f t="shared" si="45"/>
        <v>5.076142131979695E-3</v>
      </c>
      <c r="ES54" s="277">
        <f t="shared" si="45"/>
        <v>5.076142131979695E-3</v>
      </c>
      <c r="ET54" s="277">
        <f t="shared" si="45"/>
        <v>5.076142131979695E-3</v>
      </c>
      <c r="EU54" s="277">
        <f t="shared" si="45"/>
        <v>5.076142131979695E-3</v>
      </c>
      <c r="EV54" s="277">
        <f t="shared" si="45"/>
        <v>5.076142131979695E-3</v>
      </c>
      <c r="EW54" s="277">
        <f t="shared" si="45"/>
        <v>5.076142131979695E-3</v>
      </c>
      <c r="EX54" s="277">
        <f t="shared" si="45"/>
        <v>5.076142131979695E-3</v>
      </c>
      <c r="EY54" s="277">
        <f t="shared" si="45"/>
        <v>5.076142131979695E-3</v>
      </c>
      <c r="EZ54" s="277">
        <f t="shared" si="45"/>
        <v>5.076142131979695E-3</v>
      </c>
      <c r="FA54" s="277">
        <f t="shared" si="45"/>
        <v>5.076142131979695E-3</v>
      </c>
      <c r="FB54" s="277">
        <f t="shared" si="45"/>
        <v>5.076142131979695E-3</v>
      </c>
      <c r="FC54" s="277">
        <f t="shared" si="45"/>
        <v>5.076142131979695E-3</v>
      </c>
      <c r="FD54" s="277">
        <f t="shared" si="41"/>
        <v>5.076142131979695E-3</v>
      </c>
      <c r="FE54" s="277">
        <f t="shared" si="41"/>
        <v>5.076142131979695E-3</v>
      </c>
      <c r="FF54" s="277">
        <f t="shared" si="41"/>
        <v>5.076142131979695E-3</v>
      </c>
      <c r="FG54" s="277">
        <f t="shared" si="36"/>
        <v>5.076142131979695E-3</v>
      </c>
      <c r="FH54" s="277">
        <f t="shared" si="36"/>
        <v>5.076142131979695E-3</v>
      </c>
      <c r="FI54" s="277">
        <f t="shared" si="36"/>
        <v>5.076142131979695E-3</v>
      </c>
      <c r="FJ54" s="277">
        <f t="shared" si="36"/>
        <v>5.076142131979695E-3</v>
      </c>
      <c r="FK54" s="277">
        <f t="shared" si="36"/>
        <v>5.076142131979695E-3</v>
      </c>
      <c r="FL54" s="277">
        <f t="shared" si="36"/>
        <v>5.076142131979695E-3</v>
      </c>
      <c r="FM54" s="277">
        <f t="shared" si="36"/>
        <v>5.076142131979695E-3</v>
      </c>
      <c r="FN54" s="277">
        <f t="shared" si="36"/>
        <v>5.076142131979695E-3</v>
      </c>
      <c r="FO54" s="277">
        <f t="shared" si="36"/>
        <v>5.076142131979695E-3</v>
      </c>
      <c r="FP54" s="277">
        <f t="shared" si="36"/>
        <v>5.076142131979695E-3</v>
      </c>
      <c r="FQ54" s="277">
        <f t="shared" si="36"/>
        <v>5.076142131979695E-3</v>
      </c>
      <c r="FR54" s="277">
        <f t="shared" si="36"/>
        <v>5.076142131979695E-3</v>
      </c>
      <c r="FS54" s="277">
        <f t="shared" si="36"/>
        <v>5.076142131979695E-3</v>
      </c>
      <c r="FT54" s="277">
        <f t="shared" si="36"/>
        <v>5.076142131979695E-3</v>
      </c>
      <c r="FU54" s="277">
        <f t="shared" si="36"/>
        <v>5.076142131979695E-3</v>
      </c>
      <c r="FV54" s="277">
        <f t="shared" si="31"/>
        <v>5.076142131979695E-3</v>
      </c>
      <c r="FW54" s="277">
        <f t="shared" si="31"/>
        <v>5.076142131979695E-3</v>
      </c>
      <c r="FX54" s="277">
        <f t="shared" si="46"/>
        <v>5.076142131979695E-3</v>
      </c>
      <c r="FY54" s="277">
        <f t="shared" si="46"/>
        <v>5.076142131979695E-3</v>
      </c>
      <c r="FZ54" s="277">
        <f t="shared" si="46"/>
        <v>5.076142131979695E-3</v>
      </c>
      <c r="GA54" s="277">
        <f t="shared" si="46"/>
        <v>5.076142131979695E-3</v>
      </c>
      <c r="GB54" s="277">
        <f t="shared" si="46"/>
        <v>5.076142131979695E-3</v>
      </c>
      <c r="GC54" s="277">
        <f t="shared" si="46"/>
        <v>5.076142131979695E-3</v>
      </c>
      <c r="GD54" s="277">
        <f t="shared" si="46"/>
        <v>5.076142131979695E-3</v>
      </c>
      <c r="GE54" s="277">
        <f t="shared" si="46"/>
        <v>5.076142131979695E-3</v>
      </c>
      <c r="GF54" s="277">
        <f t="shared" si="46"/>
        <v>5.076142131979695E-3</v>
      </c>
      <c r="GG54" s="277">
        <f t="shared" si="46"/>
        <v>5.076142131979695E-3</v>
      </c>
      <c r="GH54" s="277">
        <f t="shared" si="46"/>
        <v>5.076142131979695E-3</v>
      </c>
      <c r="GI54" s="277">
        <f t="shared" si="46"/>
        <v>5.076142131979695E-3</v>
      </c>
      <c r="GJ54" s="277">
        <f t="shared" si="46"/>
        <v>5.076142131979695E-3</v>
      </c>
      <c r="GK54" s="277">
        <f t="shared" si="46"/>
        <v>5.076142131979695E-3</v>
      </c>
      <c r="GL54" s="277">
        <f t="shared" si="46"/>
        <v>5.076142131979695E-3</v>
      </c>
      <c r="GM54" s="277">
        <f t="shared" si="46"/>
        <v>5.076142131979695E-3</v>
      </c>
      <c r="GN54" s="277">
        <f t="shared" si="42"/>
        <v>5.076142131979695E-3</v>
      </c>
      <c r="GO54" s="277">
        <f t="shared" si="42"/>
        <v>5.076142131979695E-3</v>
      </c>
      <c r="GP54" s="277">
        <f t="shared" si="10"/>
        <v>5.076142131979695E-3</v>
      </c>
      <c r="GQ54" s="277">
        <f t="shared" si="10"/>
        <v>5.076142131979695E-3</v>
      </c>
      <c r="GR54" s="277">
        <f t="shared" si="10"/>
        <v>5.076142131979695E-3</v>
      </c>
      <c r="GS54" s="277">
        <f t="shared" si="10"/>
        <v>5.076142131979695E-3</v>
      </c>
    </row>
    <row r="55" spans="1:201" x14ac:dyDescent="0.35">
      <c r="A55" s="33" t="str">
        <f>'[2]Input LH Schedule'!A55&amp;" "&amp;'[2]Input LH Schedule'!E55</f>
        <v xml:space="preserve"> </v>
      </c>
      <c r="B55" s="33" t="str">
        <f>'[2]Input LH Schedule'!Z55&amp;" "&amp;'[2]Input LH Schedule'!AD55</f>
        <v xml:space="preserve"> </v>
      </c>
      <c r="C55" s="33" t="str">
        <f t="array" ref="C55">IFERROR(INDEX($B$4:$B$226, MATCH(0,INDEX(COUNTIF($C$3:C54, $B$4:$B$226)+(COUNTIF($B$4:$B$226, $B$4:$B$226)&lt;&gt;1),0,0), 0)), "")</f>
        <v/>
      </c>
      <c r="D55" s="276" t="s">
        <v>76</v>
      </c>
      <c r="E55" s="277">
        <f t="shared" si="43"/>
        <v>5.076142131979695E-3</v>
      </c>
      <c r="F55" s="277">
        <f t="shared" si="43"/>
        <v>5.076142131979695E-3</v>
      </c>
      <c r="G55" s="277">
        <f t="shared" si="43"/>
        <v>5.076142131979695E-3</v>
      </c>
      <c r="H55" s="277">
        <f t="shared" si="43"/>
        <v>5.076142131979695E-3</v>
      </c>
      <c r="I55" s="277">
        <f t="shared" si="43"/>
        <v>5.076142131979695E-3</v>
      </c>
      <c r="J55" s="277">
        <f t="shared" si="43"/>
        <v>5.076142131979695E-3</v>
      </c>
      <c r="K55" s="277">
        <f t="shared" si="43"/>
        <v>5.076142131979695E-3</v>
      </c>
      <c r="L55" s="277">
        <f t="shared" si="43"/>
        <v>5.076142131979695E-3</v>
      </c>
      <c r="M55" s="277">
        <f t="shared" si="43"/>
        <v>5.076142131979695E-3</v>
      </c>
      <c r="N55" s="277">
        <f t="shared" si="43"/>
        <v>5.076142131979695E-3</v>
      </c>
      <c r="O55" s="277">
        <f t="shared" si="43"/>
        <v>5.076142131979695E-3</v>
      </c>
      <c r="P55" s="277">
        <f t="shared" si="43"/>
        <v>5.076142131979695E-3</v>
      </c>
      <c r="Q55" s="277">
        <f t="shared" si="43"/>
        <v>5.076142131979695E-3</v>
      </c>
      <c r="R55" s="277">
        <f t="shared" si="43"/>
        <v>5.076142131979695E-3</v>
      </c>
      <c r="S55" s="277">
        <f t="shared" si="43"/>
        <v>5.076142131979695E-3</v>
      </c>
      <c r="T55" s="277">
        <f t="shared" si="43"/>
        <v>5.076142131979695E-3</v>
      </c>
      <c r="U55" s="277">
        <f t="shared" si="38"/>
        <v>5.076142131979695E-3</v>
      </c>
      <c r="V55" s="277">
        <f t="shared" si="38"/>
        <v>5.076142131979695E-3</v>
      </c>
      <c r="W55" s="277">
        <f t="shared" si="38"/>
        <v>5.076142131979695E-3</v>
      </c>
      <c r="X55" s="277">
        <f t="shared" si="38"/>
        <v>5.076142131979695E-3</v>
      </c>
      <c r="Y55" s="277">
        <f t="shared" si="38"/>
        <v>5.076142131979695E-3</v>
      </c>
      <c r="Z55" s="277">
        <f t="shared" si="38"/>
        <v>5.076142131979695E-3</v>
      </c>
      <c r="AA55" s="277">
        <f t="shared" si="38"/>
        <v>5.076142131979695E-3</v>
      </c>
      <c r="AB55" s="277">
        <f t="shared" si="38"/>
        <v>5.076142131979695E-3</v>
      </c>
      <c r="AC55" s="277">
        <f t="shared" si="38"/>
        <v>5.076142131979695E-3</v>
      </c>
      <c r="AD55" s="277">
        <f t="shared" si="38"/>
        <v>5.076142131979695E-3</v>
      </c>
      <c r="AE55" s="277">
        <f t="shared" si="38"/>
        <v>5.076142131979695E-3</v>
      </c>
      <c r="AF55" s="277">
        <f t="shared" si="38"/>
        <v>5.076142131979695E-3</v>
      </c>
      <c r="AG55" s="277">
        <f t="shared" si="38"/>
        <v>5.076142131979695E-3</v>
      </c>
      <c r="AH55" s="277">
        <f t="shared" si="38"/>
        <v>5.076142131979695E-3</v>
      </c>
      <c r="AI55" s="277">
        <f t="shared" si="38"/>
        <v>5.076142131979695E-3</v>
      </c>
      <c r="AJ55" s="277">
        <f t="shared" si="50"/>
        <v>5.076142131979695E-3</v>
      </c>
      <c r="AK55" s="277">
        <f t="shared" si="50"/>
        <v>5.076142131979695E-3</v>
      </c>
      <c r="AL55" s="277">
        <f t="shared" si="50"/>
        <v>5.076142131979695E-3</v>
      </c>
      <c r="AM55" s="277">
        <f t="shared" si="50"/>
        <v>5.076142131979695E-3</v>
      </c>
      <c r="AN55" s="277">
        <f t="shared" si="50"/>
        <v>5.076142131979695E-3</v>
      </c>
      <c r="AO55" s="277">
        <f t="shared" si="50"/>
        <v>5.076142131979695E-3</v>
      </c>
      <c r="AP55" s="277">
        <f t="shared" si="50"/>
        <v>5.076142131979695E-3</v>
      </c>
      <c r="AQ55" s="277">
        <f t="shared" si="50"/>
        <v>5.076142131979695E-3</v>
      </c>
      <c r="AR55" s="277">
        <f t="shared" si="50"/>
        <v>5.076142131979695E-3</v>
      </c>
      <c r="AS55" s="277">
        <f t="shared" si="50"/>
        <v>5.076142131979695E-3</v>
      </c>
      <c r="AT55" s="277">
        <f t="shared" si="50"/>
        <v>5.076142131979695E-3</v>
      </c>
      <c r="AU55" s="277">
        <f t="shared" si="50"/>
        <v>5.076142131979695E-3</v>
      </c>
      <c r="AV55" s="277">
        <f t="shared" si="50"/>
        <v>5.076142131979695E-3</v>
      </c>
      <c r="AW55" s="277">
        <f t="shared" si="50"/>
        <v>5.076142131979695E-3</v>
      </c>
      <c r="AX55" s="277">
        <f t="shared" si="50"/>
        <v>5.076142131979695E-3</v>
      </c>
      <c r="AY55" s="277">
        <f t="shared" si="50"/>
        <v>5.076142131979695E-3</v>
      </c>
      <c r="AZ55" s="277">
        <f t="shared" si="49"/>
        <v>5.076142131979695E-3</v>
      </c>
      <c r="BA55" s="277">
        <f t="shared" si="49"/>
        <v>5.076142131979695E-3</v>
      </c>
      <c r="BB55" s="277">
        <f t="shared" si="49"/>
        <v>5.076142131979695E-3</v>
      </c>
      <c r="BC55" s="277">
        <f t="shared" si="49"/>
        <v>5.076142131979695E-3</v>
      </c>
      <c r="BD55" s="277">
        <f t="shared" si="39"/>
        <v>5.076142131979695E-3</v>
      </c>
      <c r="BE55" s="277">
        <f t="shared" si="39"/>
        <v>5.076142131979695E-3</v>
      </c>
      <c r="BF55" s="277">
        <f t="shared" si="39"/>
        <v>5.076142131979695E-3</v>
      </c>
      <c r="BG55" s="277">
        <f t="shared" si="39"/>
        <v>5.076142131979695E-3</v>
      </c>
      <c r="BH55" s="277">
        <f t="shared" si="39"/>
        <v>5.076142131979695E-3</v>
      </c>
      <c r="BI55" s="277">
        <f t="shared" si="39"/>
        <v>5.076142131979695E-3</v>
      </c>
      <c r="BJ55" s="277">
        <f t="shared" si="39"/>
        <v>5.076142131979695E-3</v>
      </c>
      <c r="BK55" s="277">
        <f t="shared" si="39"/>
        <v>5.076142131979695E-3</v>
      </c>
      <c r="BL55" s="277">
        <f t="shared" si="39"/>
        <v>5.076142131979695E-3</v>
      </c>
      <c r="BM55" s="277">
        <f t="shared" si="39"/>
        <v>5.076142131979695E-3</v>
      </c>
      <c r="BN55" s="277">
        <f t="shared" si="39"/>
        <v>5.076142131979695E-3</v>
      </c>
      <c r="BO55" s="277">
        <f t="shared" si="39"/>
        <v>5.076142131979695E-3</v>
      </c>
      <c r="BP55" s="277">
        <f t="shared" si="34"/>
        <v>5.076142131979695E-3</v>
      </c>
      <c r="BQ55" s="277">
        <f t="shared" si="34"/>
        <v>5.076142131979695E-3</v>
      </c>
      <c r="BR55" s="277">
        <f t="shared" si="34"/>
        <v>5.076142131979695E-3</v>
      </c>
      <c r="BS55" s="277">
        <f t="shared" si="34"/>
        <v>5.076142131979695E-3</v>
      </c>
      <c r="BT55" s="277">
        <f t="shared" si="34"/>
        <v>5.076142131979695E-3</v>
      </c>
      <c r="BU55" s="277">
        <f t="shared" si="34"/>
        <v>5.076142131979695E-3</v>
      </c>
      <c r="BV55" s="277">
        <f t="shared" si="34"/>
        <v>5.076142131979695E-3</v>
      </c>
      <c r="BW55" s="277">
        <f t="shared" si="34"/>
        <v>5.076142131979695E-3</v>
      </c>
      <c r="BX55" s="277">
        <f t="shared" si="34"/>
        <v>5.076142131979695E-3</v>
      </c>
      <c r="BY55" s="277">
        <f t="shared" si="34"/>
        <v>5.076142131979695E-3</v>
      </c>
      <c r="BZ55" s="277">
        <f t="shared" si="34"/>
        <v>5.076142131979695E-3</v>
      </c>
      <c r="CA55" s="277">
        <f t="shared" si="34"/>
        <v>5.076142131979695E-3</v>
      </c>
      <c r="CB55" s="277">
        <f t="shared" si="34"/>
        <v>5.076142131979695E-3</v>
      </c>
      <c r="CC55" s="277">
        <f t="shared" si="34"/>
        <v>5.076142131979695E-3</v>
      </c>
      <c r="CD55" s="277">
        <f t="shared" si="34"/>
        <v>5.076142131979695E-3</v>
      </c>
      <c r="CE55" s="277">
        <f t="shared" si="47"/>
        <v>5.076142131979695E-3</v>
      </c>
      <c r="CF55" s="277">
        <f t="shared" si="47"/>
        <v>5.076142131979695E-3</v>
      </c>
      <c r="CG55" s="277">
        <f t="shared" si="47"/>
        <v>5.076142131979695E-3</v>
      </c>
      <c r="CH55" s="277">
        <f t="shared" si="47"/>
        <v>5.076142131979695E-3</v>
      </c>
      <c r="CI55" s="277">
        <f t="shared" si="47"/>
        <v>5.076142131979695E-3</v>
      </c>
      <c r="CJ55" s="277">
        <f t="shared" si="52"/>
        <v>5.076142131979695E-3</v>
      </c>
      <c r="CK55" s="277">
        <f t="shared" si="52"/>
        <v>5.076142131979695E-3</v>
      </c>
      <c r="CL55" s="277">
        <f t="shared" si="52"/>
        <v>5.076142131979695E-3</v>
      </c>
      <c r="CM55" s="277">
        <f t="shared" si="52"/>
        <v>5.076142131979695E-3</v>
      </c>
      <c r="CN55" s="277">
        <f t="shared" si="52"/>
        <v>5.076142131979695E-3</v>
      </c>
      <c r="CO55" s="277">
        <f t="shared" si="52"/>
        <v>5.076142131979695E-3</v>
      </c>
      <c r="CP55" s="277">
        <f t="shared" si="52"/>
        <v>5.076142131979695E-3</v>
      </c>
      <c r="CQ55" s="277">
        <f t="shared" si="52"/>
        <v>5.076142131979695E-3</v>
      </c>
      <c r="CR55" s="277">
        <f t="shared" si="52"/>
        <v>5.076142131979695E-3</v>
      </c>
      <c r="CS55" s="277">
        <f t="shared" si="52"/>
        <v>5.076142131979695E-3</v>
      </c>
      <c r="CT55" s="277">
        <f t="shared" si="52"/>
        <v>5.076142131979695E-3</v>
      </c>
      <c r="CU55" s="277">
        <f t="shared" si="52"/>
        <v>5.076142131979695E-3</v>
      </c>
      <c r="CV55" s="277">
        <f t="shared" si="52"/>
        <v>5.076142131979695E-3</v>
      </c>
      <c r="CW55" s="277">
        <f t="shared" si="52"/>
        <v>5.076142131979695E-3</v>
      </c>
      <c r="CX55" s="277">
        <f t="shared" si="52"/>
        <v>5.076142131979695E-3</v>
      </c>
      <c r="CY55" s="277">
        <f t="shared" si="52"/>
        <v>5.076142131979695E-3</v>
      </c>
      <c r="CZ55" s="277">
        <f t="shared" si="51"/>
        <v>5.076142131979695E-3</v>
      </c>
      <c r="DA55" s="277">
        <f t="shared" si="44"/>
        <v>5.076142131979695E-3</v>
      </c>
      <c r="DB55" s="277">
        <f t="shared" si="44"/>
        <v>5.076142131979695E-3</v>
      </c>
      <c r="DC55" s="277">
        <f t="shared" si="44"/>
        <v>5.076142131979695E-3</v>
      </c>
      <c r="DD55" s="277">
        <f t="shared" si="44"/>
        <v>5.076142131979695E-3</v>
      </c>
      <c r="DE55" s="277">
        <f t="shared" si="44"/>
        <v>5.076142131979695E-3</v>
      </c>
      <c r="DF55" s="277">
        <f t="shared" si="44"/>
        <v>5.076142131979695E-3</v>
      </c>
      <c r="DG55" s="277">
        <f t="shared" si="44"/>
        <v>5.076142131979695E-3</v>
      </c>
      <c r="DH55" s="277">
        <f t="shared" si="44"/>
        <v>5.076142131979695E-3</v>
      </c>
      <c r="DI55" s="277">
        <f t="shared" si="44"/>
        <v>5.076142131979695E-3</v>
      </c>
      <c r="DJ55" s="277">
        <f t="shared" si="40"/>
        <v>5.076142131979695E-3</v>
      </c>
      <c r="DK55" s="277">
        <f t="shared" si="40"/>
        <v>5.076142131979695E-3</v>
      </c>
      <c r="DL55" s="277">
        <f t="shared" si="40"/>
        <v>5.076142131979695E-3</v>
      </c>
      <c r="DM55" s="277">
        <f t="shared" si="40"/>
        <v>5.076142131979695E-3</v>
      </c>
      <c r="DN55" s="277">
        <f t="shared" si="40"/>
        <v>5.076142131979695E-3</v>
      </c>
      <c r="DO55" s="277">
        <f t="shared" si="40"/>
        <v>5.076142131979695E-3</v>
      </c>
      <c r="DP55" s="277">
        <f t="shared" si="40"/>
        <v>5.076142131979695E-3</v>
      </c>
      <c r="DQ55" s="277">
        <f t="shared" si="40"/>
        <v>5.076142131979695E-3</v>
      </c>
      <c r="DR55" s="277">
        <f t="shared" si="40"/>
        <v>5.076142131979695E-3</v>
      </c>
      <c r="DS55" s="277">
        <f t="shared" si="40"/>
        <v>5.076142131979695E-3</v>
      </c>
      <c r="DT55" s="277">
        <f t="shared" si="40"/>
        <v>5.076142131979695E-3</v>
      </c>
      <c r="DU55" s="277">
        <f t="shared" si="40"/>
        <v>5.076142131979695E-3</v>
      </c>
      <c r="DV55" s="277">
        <f t="shared" si="40"/>
        <v>5.076142131979695E-3</v>
      </c>
      <c r="DW55" s="277">
        <f t="shared" si="40"/>
        <v>5.076142131979695E-3</v>
      </c>
      <c r="DX55" s="277">
        <f t="shared" si="40"/>
        <v>5.076142131979695E-3</v>
      </c>
      <c r="DY55" s="277">
        <f t="shared" si="35"/>
        <v>5.076142131979695E-3</v>
      </c>
      <c r="DZ55" s="277">
        <f t="shared" si="35"/>
        <v>5.076142131979695E-3</v>
      </c>
      <c r="EA55" s="277">
        <f t="shared" si="30"/>
        <v>5.076142131979695E-3</v>
      </c>
      <c r="EB55" s="277">
        <f t="shared" si="48"/>
        <v>5.076142131979695E-3</v>
      </c>
      <c r="EC55" s="277">
        <f t="shared" si="48"/>
        <v>5.076142131979695E-3</v>
      </c>
      <c r="ED55" s="277">
        <f t="shared" si="48"/>
        <v>5.076142131979695E-3</v>
      </c>
      <c r="EE55" s="277">
        <f t="shared" si="48"/>
        <v>5.076142131979695E-3</v>
      </c>
      <c r="EF55" s="277">
        <f t="shared" si="48"/>
        <v>5.076142131979695E-3</v>
      </c>
      <c r="EG55" s="277">
        <f t="shared" si="48"/>
        <v>5.076142131979695E-3</v>
      </c>
      <c r="EH55" s="277">
        <f t="shared" si="48"/>
        <v>5.076142131979695E-3</v>
      </c>
      <c r="EI55" s="277">
        <f t="shared" si="48"/>
        <v>5.076142131979695E-3</v>
      </c>
      <c r="EJ55" s="277">
        <f t="shared" si="48"/>
        <v>5.076142131979695E-3</v>
      </c>
      <c r="EK55" s="277">
        <f t="shared" si="48"/>
        <v>5.076142131979695E-3</v>
      </c>
      <c r="EL55" s="277">
        <f t="shared" si="48"/>
        <v>5.076142131979695E-3</v>
      </c>
      <c r="EM55" s="277">
        <f t="shared" si="48"/>
        <v>5.076142131979695E-3</v>
      </c>
      <c r="EN55" s="277">
        <f t="shared" si="48"/>
        <v>5.076142131979695E-3</v>
      </c>
      <c r="EO55" s="277">
        <f t="shared" si="48"/>
        <v>5.076142131979695E-3</v>
      </c>
      <c r="EP55" s="277">
        <f t="shared" si="48"/>
        <v>5.076142131979695E-3</v>
      </c>
      <c r="EQ55" s="277">
        <f t="shared" si="48"/>
        <v>5.076142131979695E-3</v>
      </c>
      <c r="ER55" s="277">
        <f t="shared" si="45"/>
        <v>5.076142131979695E-3</v>
      </c>
      <c r="ES55" s="277">
        <f t="shared" si="45"/>
        <v>5.076142131979695E-3</v>
      </c>
      <c r="ET55" s="277">
        <f t="shared" si="45"/>
        <v>5.076142131979695E-3</v>
      </c>
      <c r="EU55" s="277">
        <f t="shared" si="45"/>
        <v>5.076142131979695E-3</v>
      </c>
      <c r="EV55" s="277">
        <f t="shared" si="45"/>
        <v>5.076142131979695E-3</v>
      </c>
      <c r="EW55" s="277">
        <f t="shared" si="45"/>
        <v>5.076142131979695E-3</v>
      </c>
      <c r="EX55" s="277">
        <f t="shared" si="45"/>
        <v>5.076142131979695E-3</v>
      </c>
      <c r="EY55" s="277">
        <f t="shared" si="45"/>
        <v>5.076142131979695E-3</v>
      </c>
      <c r="EZ55" s="277">
        <f t="shared" si="45"/>
        <v>5.076142131979695E-3</v>
      </c>
      <c r="FA55" s="277">
        <f t="shared" si="45"/>
        <v>5.076142131979695E-3</v>
      </c>
      <c r="FB55" s="277">
        <f t="shared" si="45"/>
        <v>5.076142131979695E-3</v>
      </c>
      <c r="FC55" s="277">
        <f t="shared" si="45"/>
        <v>5.076142131979695E-3</v>
      </c>
      <c r="FD55" s="277">
        <f t="shared" si="41"/>
        <v>5.076142131979695E-3</v>
      </c>
      <c r="FE55" s="277">
        <f t="shared" si="41"/>
        <v>5.076142131979695E-3</v>
      </c>
      <c r="FF55" s="277">
        <f t="shared" si="41"/>
        <v>5.076142131979695E-3</v>
      </c>
      <c r="FG55" s="277">
        <f t="shared" si="36"/>
        <v>5.076142131979695E-3</v>
      </c>
      <c r="FH55" s="277">
        <f t="shared" si="36"/>
        <v>5.076142131979695E-3</v>
      </c>
      <c r="FI55" s="277">
        <f t="shared" si="36"/>
        <v>5.076142131979695E-3</v>
      </c>
      <c r="FJ55" s="277">
        <f t="shared" si="36"/>
        <v>5.076142131979695E-3</v>
      </c>
      <c r="FK55" s="277">
        <f t="shared" si="36"/>
        <v>5.076142131979695E-3</v>
      </c>
      <c r="FL55" s="277">
        <f t="shared" si="36"/>
        <v>5.076142131979695E-3</v>
      </c>
      <c r="FM55" s="277">
        <f t="shared" si="36"/>
        <v>5.076142131979695E-3</v>
      </c>
      <c r="FN55" s="277">
        <f t="shared" si="36"/>
        <v>5.076142131979695E-3</v>
      </c>
      <c r="FO55" s="277">
        <f t="shared" si="36"/>
        <v>5.076142131979695E-3</v>
      </c>
      <c r="FP55" s="277">
        <f t="shared" si="36"/>
        <v>5.076142131979695E-3</v>
      </c>
      <c r="FQ55" s="277">
        <f t="shared" si="36"/>
        <v>5.076142131979695E-3</v>
      </c>
      <c r="FR55" s="277">
        <f t="shared" si="36"/>
        <v>5.076142131979695E-3</v>
      </c>
      <c r="FS55" s="277">
        <f t="shared" si="36"/>
        <v>5.076142131979695E-3</v>
      </c>
      <c r="FT55" s="277">
        <f t="shared" si="36"/>
        <v>5.076142131979695E-3</v>
      </c>
      <c r="FU55" s="277">
        <f t="shared" si="36"/>
        <v>5.076142131979695E-3</v>
      </c>
      <c r="FV55" s="277">
        <f t="shared" si="31"/>
        <v>5.076142131979695E-3</v>
      </c>
      <c r="FW55" s="277">
        <f t="shared" si="31"/>
        <v>5.076142131979695E-3</v>
      </c>
      <c r="FX55" s="277">
        <f t="shared" si="46"/>
        <v>5.076142131979695E-3</v>
      </c>
      <c r="FY55" s="277">
        <f t="shared" si="46"/>
        <v>5.076142131979695E-3</v>
      </c>
      <c r="FZ55" s="277">
        <f t="shared" si="46"/>
        <v>5.076142131979695E-3</v>
      </c>
      <c r="GA55" s="277">
        <f t="shared" si="46"/>
        <v>5.076142131979695E-3</v>
      </c>
      <c r="GB55" s="277">
        <f t="shared" si="46"/>
        <v>5.076142131979695E-3</v>
      </c>
      <c r="GC55" s="277">
        <f t="shared" si="46"/>
        <v>5.076142131979695E-3</v>
      </c>
      <c r="GD55" s="277">
        <f t="shared" si="46"/>
        <v>5.076142131979695E-3</v>
      </c>
      <c r="GE55" s="277">
        <f t="shared" si="46"/>
        <v>5.076142131979695E-3</v>
      </c>
      <c r="GF55" s="277">
        <f t="shared" si="46"/>
        <v>5.076142131979695E-3</v>
      </c>
      <c r="GG55" s="277">
        <f t="shared" si="46"/>
        <v>5.076142131979695E-3</v>
      </c>
      <c r="GH55" s="277">
        <f t="shared" si="46"/>
        <v>5.076142131979695E-3</v>
      </c>
      <c r="GI55" s="277">
        <f t="shared" si="46"/>
        <v>5.076142131979695E-3</v>
      </c>
      <c r="GJ55" s="277">
        <f t="shared" si="46"/>
        <v>5.076142131979695E-3</v>
      </c>
      <c r="GK55" s="277">
        <f t="shared" si="46"/>
        <v>5.076142131979695E-3</v>
      </c>
      <c r="GL55" s="277">
        <f t="shared" si="46"/>
        <v>5.076142131979695E-3</v>
      </c>
      <c r="GM55" s="277">
        <f t="shared" si="46"/>
        <v>5.076142131979695E-3</v>
      </c>
      <c r="GN55" s="277">
        <f t="shared" si="42"/>
        <v>5.076142131979695E-3</v>
      </c>
      <c r="GO55" s="277">
        <f t="shared" si="42"/>
        <v>5.076142131979695E-3</v>
      </c>
      <c r="GP55" s="277">
        <f t="shared" si="10"/>
        <v>5.076142131979695E-3</v>
      </c>
      <c r="GQ55" s="277">
        <f t="shared" si="10"/>
        <v>5.076142131979695E-3</v>
      </c>
      <c r="GR55" s="277">
        <f t="shared" si="10"/>
        <v>5.076142131979695E-3</v>
      </c>
      <c r="GS55" s="277">
        <f t="shared" si="10"/>
        <v>5.076142131979695E-3</v>
      </c>
    </row>
    <row r="56" spans="1:201" x14ac:dyDescent="0.35">
      <c r="A56" s="33" t="str">
        <f>'[2]Input LH Schedule'!A56&amp;" "&amp;'[2]Input LH Schedule'!E56</f>
        <v xml:space="preserve"> </v>
      </c>
      <c r="B56" s="33" t="str">
        <f>'[2]Input LH Schedule'!Z56&amp;" "&amp;'[2]Input LH Schedule'!AD56</f>
        <v xml:space="preserve"> </v>
      </c>
      <c r="C56" s="33" t="str">
        <f t="array" ref="C56">IFERROR(INDEX($B$4:$B$226, MATCH(0,INDEX(COUNTIF($C$3:C55, $B$4:$B$226)+(COUNTIF($B$4:$B$226, $B$4:$B$226)&lt;&gt;1),0,0), 0)), "")</f>
        <v/>
      </c>
      <c r="D56" s="276" t="s">
        <v>77</v>
      </c>
      <c r="E56" s="277">
        <f t="shared" si="43"/>
        <v>5.076142131979695E-3</v>
      </c>
      <c r="F56" s="277">
        <f t="shared" si="43"/>
        <v>5.076142131979695E-3</v>
      </c>
      <c r="G56" s="277">
        <f t="shared" si="43"/>
        <v>5.076142131979695E-3</v>
      </c>
      <c r="H56" s="277">
        <f t="shared" si="43"/>
        <v>5.076142131979695E-3</v>
      </c>
      <c r="I56" s="277">
        <f t="shared" si="43"/>
        <v>5.076142131979695E-3</v>
      </c>
      <c r="J56" s="277">
        <f t="shared" si="43"/>
        <v>5.076142131979695E-3</v>
      </c>
      <c r="K56" s="277">
        <f t="shared" si="43"/>
        <v>5.076142131979695E-3</v>
      </c>
      <c r="L56" s="277">
        <f t="shared" si="43"/>
        <v>5.076142131979695E-3</v>
      </c>
      <c r="M56" s="277">
        <f t="shared" si="43"/>
        <v>5.076142131979695E-3</v>
      </c>
      <c r="N56" s="277">
        <f t="shared" si="43"/>
        <v>5.076142131979695E-3</v>
      </c>
      <c r="O56" s="277">
        <f t="shared" si="43"/>
        <v>5.076142131979695E-3</v>
      </c>
      <c r="P56" s="277">
        <f t="shared" si="43"/>
        <v>5.076142131979695E-3</v>
      </c>
      <c r="Q56" s="277">
        <f t="shared" si="43"/>
        <v>5.076142131979695E-3</v>
      </c>
      <c r="R56" s="277">
        <f t="shared" si="43"/>
        <v>5.076142131979695E-3</v>
      </c>
      <c r="S56" s="277">
        <f t="shared" si="43"/>
        <v>5.076142131979695E-3</v>
      </c>
      <c r="T56" s="277">
        <f t="shared" si="43"/>
        <v>5.076142131979695E-3</v>
      </c>
      <c r="U56" s="277">
        <f t="shared" si="38"/>
        <v>5.076142131979695E-3</v>
      </c>
      <c r="V56" s="277">
        <f t="shared" si="38"/>
        <v>5.076142131979695E-3</v>
      </c>
      <c r="W56" s="277">
        <f t="shared" si="38"/>
        <v>5.076142131979695E-3</v>
      </c>
      <c r="X56" s="277">
        <f t="shared" si="38"/>
        <v>5.076142131979695E-3</v>
      </c>
      <c r="Y56" s="277">
        <f t="shared" si="38"/>
        <v>5.076142131979695E-3</v>
      </c>
      <c r="Z56" s="277">
        <f t="shared" si="38"/>
        <v>5.076142131979695E-3</v>
      </c>
      <c r="AA56" s="277">
        <f t="shared" si="38"/>
        <v>5.076142131979695E-3</v>
      </c>
      <c r="AB56" s="277">
        <f t="shared" si="38"/>
        <v>5.076142131979695E-3</v>
      </c>
      <c r="AC56" s="277">
        <f t="shared" si="38"/>
        <v>5.076142131979695E-3</v>
      </c>
      <c r="AD56" s="277">
        <f t="shared" si="38"/>
        <v>5.076142131979695E-3</v>
      </c>
      <c r="AE56" s="277">
        <f t="shared" si="38"/>
        <v>5.076142131979695E-3</v>
      </c>
      <c r="AF56" s="277">
        <f t="shared" si="38"/>
        <v>5.076142131979695E-3</v>
      </c>
      <c r="AG56" s="277">
        <f t="shared" si="38"/>
        <v>5.076142131979695E-3</v>
      </c>
      <c r="AH56" s="277">
        <f t="shared" si="38"/>
        <v>5.076142131979695E-3</v>
      </c>
      <c r="AI56" s="277">
        <f t="shared" si="38"/>
        <v>5.076142131979695E-3</v>
      </c>
      <c r="AJ56" s="277">
        <f t="shared" si="50"/>
        <v>5.076142131979695E-3</v>
      </c>
      <c r="AK56" s="277">
        <f t="shared" si="50"/>
        <v>5.076142131979695E-3</v>
      </c>
      <c r="AL56" s="277">
        <f t="shared" si="50"/>
        <v>5.076142131979695E-3</v>
      </c>
      <c r="AM56" s="277">
        <f t="shared" si="50"/>
        <v>5.076142131979695E-3</v>
      </c>
      <c r="AN56" s="277">
        <f t="shared" si="50"/>
        <v>5.076142131979695E-3</v>
      </c>
      <c r="AO56" s="277">
        <f t="shared" si="50"/>
        <v>5.076142131979695E-3</v>
      </c>
      <c r="AP56" s="277">
        <f t="shared" si="50"/>
        <v>5.076142131979695E-3</v>
      </c>
      <c r="AQ56" s="277">
        <f t="shared" si="50"/>
        <v>5.076142131979695E-3</v>
      </c>
      <c r="AR56" s="277">
        <f t="shared" si="50"/>
        <v>5.076142131979695E-3</v>
      </c>
      <c r="AS56" s="277">
        <f t="shared" si="50"/>
        <v>5.076142131979695E-3</v>
      </c>
      <c r="AT56" s="277">
        <f t="shared" si="50"/>
        <v>5.076142131979695E-3</v>
      </c>
      <c r="AU56" s="277">
        <f t="shared" si="50"/>
        <v>5.076142131979695E-3</v>
      </c>
      <c r="AV56" s="277">
        <f t="shared" si="50"/>
        <v>5.076142131979695E-3</v>
      </c>
      <c r="AW56" s="277">
        <f t="shared" si="50"/>
        <v>5.076142131979695E-3</v>
      </c>
      <c r="AX56" s="277">
        <f t="shared" si="50"/>
        <v>5.076142131979695E-3</v>
      </c>
      <c r="AY56" s="277">
        <f t="shared" si="50"/>
        <v>5.076142131979695E-3</v>
      </c>
      <c r="AZ56" s="277">
        <f t="shared" si="49"/>
        <v>5.076142131979695E-3</v>
      </c>
      <c r="BA56" s="277">
        <f t="shared" si="49"/>
        <v>5.076142131979695E-3</v>
      </c>
      <c r="BB56" s="277">
        <f t="shared" si="49"/>
        <v>5.076142131979695E-3</v>
      </c>
      <c r="BC56" s="277">
        <f t="shared" si="49"/>
        <v>5.076142131979695E-3</v>
      </c>
      <c r="BD56" s="277">
        <f t="shared" si="39"/>
        <v>5.076142131979695E-3</v>
      </c>
      <c r="BE56" s="277">
        <f t="shared" si="39"/>
        <v>5.076142131979695E-3</v>
      </c>
      <c r="BF56" s="277">
        <f t="shared" si="39"/>
        <v>5.076142131979695E-3</v>
      </c>
      <c r="BG56" s="277">
        <f t="shared" si="39"/>
        <v>5.076142131979695E-3</v>
      </c>
      <c r="BH56" s="277">
        <f t="shared" si="39"/>
        <v>5.076142131979695E-3</v>
      </c>
      <c r="BI56" s="277">
        <f t="shared" si="39"/>
        <v>5.076142131979695E-3</v>
      </c>
      <c r="BJ56" s="277">
        <f t="shared" si="39"/>
        <v>5.076142131979695E-3</v>
      </c>
      <c r="BK56" s="277">
        <f t="shared" si="39"/>
        <v>5.076142131979695E-3</v>
      </c>
      <c r="BL56" s="277">
        <f t="shared" si="39"/>
        <v>5.076142131979695E-3</v>
      </c>
      <c r="BM56" s="277">
        <f t="shared" si="39"/>
        <v>5.076142131979695E-3</v>
      </c>
      <c r="BN56" s="277">
        <f t="shared" si="39"/>
        <v>5.076142131979695E-3</v>
      </c>
      <c r="BO56" s="277">
        <f t="shared" si="39"/>
        <v>5.076142131979695E-3</v>
      </c>
      <c r="BP56" s="277">
        <f t="shared" si="34"/>
        <v>5.076142131979695E-3</v>
      </c>
      <c r="BQ56" s="277">
        <f t="shared" si="34"/>
        <v>5.076142131979695E-3</v>
      </c>
      <c r="BR56" s="277">
        <f t="shared" si="34"/>
        <v>5.076142131979695E-3</v>
      </c>
      <c r="BS56" s="277">
        <f t="shared" si="34"/>
        <v>5.076142131979695E-3</v>
      </c>
      <c r="BT56" s="277">
        <f t="shared" si="34"/>
        <v>5.076142131979695E-3</v>
      </c>
      <c r="BU56" s="277">
        <f t="shared" si="34"/>
        <v>5.076142131979695E-3</v>
      </c>
      <c r="BV56" s="277">
        <f t="shared" si="34"/>
        <v>5.076142131979695E-3</v>
      </c>
      <c r="BW56" s="277">
        <f t="shared" si="34"/>
        <v>5.076142131979695E-3</v>
      </c>
      <c r="BX56" s="277">
        <f t="shared" si="34"/>
        <v>5.076142131979695E-3</v>
      </c>
      <c r="BY56" s="277">
        <f t="shared" si="34"/>
        <v>5.076142131979695E-3</v>
      </c>
      <c r="BZ56" s="277">
        <f t="shared" si="34"/>
        <v>5.076142131979695E-3</v>
      </c>
      <c r="CA56" s="277">
        <f t="shared" si="34"/>
        <v>5.076142131979695E-3</v>
      </c>
      <c r="CB56" s="277">
        <f t="shared" si="34"/>
        <v>5.076142131979695E-3</v>
      </c>
      <c r="CC56" s="277">
        <f t="shared" si="34"/>
        <v>5.076142131979695E-3</v>
      </c>
      <c r="CD56" s="277">
        <f t="shared" si="34"/>
        <v>5.076142131979695E-3</v>
      </c>
      <c r="CE56" s="277">
        <f t="shared" si="47"/>
        <v>5.076142131979695E-3</v>
      </c>
      <c r="CF56" s="277">
        <f t="shared" si="47"/>
        <v>5.076142131979695E-3</v>
      </c>
      <c r="CG56" s="277">
        <f t="shared" si="47"/>
        <v>5.076142131979695E-3</v>
      </c>
      <c r="CH56" s="277">
        <f t="shared" si="47"/>
        <v>5.076142131979695E-3</v>
      </c>
      <c r="CI56" s="277">
        <f t="shared" si="47"/>
        <v>5.076142131979695E-3</v>
      </c>
      <c r="CJ56" s="277">
        <f t="shared" si="52"/>
        <v>5.076142131979695E-3</v>
      </c>
      <c r="CK56" s="277">
        <f t="shared" si="52"/>
        <v>5.076142131979695E-3</v>
      </c>
      <c r="CL56" s="277">
        <f t="shared" si="52"/>
        <v>5.076142131979695E-3</v>
      </c>
      <c r="CM56" s="277">
        <f t="shared" si="52"/>
        <v>5.076142131979695E-3</v>
      </c>
      <c r="CN56" s="277">
        <f t="shared" si="52"/>
        <v>5.076142131979695E-3</v>
      </c>
      <c r="CO56" s="277">
        <f t="shared" si="52"/>
        <v>5.076142131979695E-3</v>
      </c>
      <c r="CP56" s="277">
        <f t="shared" si="52"/>
        <v>5.076142131979695E-3</v>
      </c>
      <c r="CQ56" s="277">
        <f t="shared" si="52"/>
        <v>5.076142131979695E-3</v>
      </c>
      <c r="CR56" s="277">
        <f t="shared" si="52"/>
        <v>5.076142131979695E-3</v>
      </c>
      <c r="CS56" s="277">
        <f t="shared" si="52"/>
        <v>5.076142131979695E-3</v>
      </c>
      <c r="CT56" s="277">
        <f t="shared" si="52"/>
        <v>5.076142131979695E-3</v>
      </c>
      <c r="CU56" s="277">
        <f t="shared" si="52"/>
        <v>5.076142131979695E-3</v>
      </c>
      <c r="CV56" s="277">
        <f t="shared" si="52"/>
        <v>5.076142131979695E-3</v>
      </c>
      <c r="CW56" s="277">
        <f t="shared" si="52"/>
        <v>5.076142131979695E-3</v>
      </c>
      <c r="CX56" s="277">
        <f t="shared" si="52"/>
        <v>5.076142131979695E-3</v>
      </c>
      <c r="CY56" s="277">
        <f t="shared" si="52"/>
        <v>5.076142131979695E-3</v>
      </c>
      <c r="CZ56" s="277">
        <f t="shared" si="51"/>
        <v>5.076142131979695E-3</v>
      </c>
      <c r="DA56" s="277">
        <f t="shared" si="44"/>
        <v>5.076142131979695E-3</v>
      </c>
      <c r="DB56" s="277">
        <f t="shared" si="44"/>
        <v>5.076142131979695E-3</v>
      </c>
      <c r="DC56" s="277">
        <f t="shared" si="44"/>
        <v>5.076142131979695E-3</v>
      </c>
      <c r="DD56" s="277">
        <f t="shared" si="44"/>
        <v>5.076142131979695E-3</v>
      </c>
      <c r="DE56" s="277">
        <f t="shared" si="44"/>
        <v>5.076142131979695E-3</v>
      </c>
      <c r="DF56" s="277">
        <f t="shared" si="44"/>
        <v>5.076142131979695E-3</v>
      </c>
      <c r="DG56" s="277">
        <f t="shared" si="44"/>
        <v>5.076142131979695E-3</v>
      </c>
      <c r="DH56" s="277">
        <f t="shared" si="44"/>
        <v>5.076142131979695E-3</v>
      </c>
      <c r="DI56" s="277">
        <f t="shared" si="44"/>
        <v>5.076142131979695E-3</v>
      </c>
      <c r="DJ56" s="277">
        <f t="shared" si="40"/>
        <v>5.076142131979695E-3</v>
      </c>
      <c r="DK56" s="277">
        <f t="shared" si="40"/>
        <v>5.076142131979695E-3</v>
      </c>
      <c r="DL56" s="277">
        <f t="shared" si="40"/>
        <v>5.076142131979695E-3</v>
      </c>
      <c r="DM56" s="277">
        <f t="shared" si="40"/>
        <v>5.076142131979695E-3</v>
      </c>
      <c r="DN56" s="277">
        <f t="shared" si="40"/>
        <v>5.076142131979695E-3</v>
      </c>
      <c r="DO56" s="277">
        <f t="shared" si="40"/>
        <v>5.076142131979695E-3</v>
      </c>
      <c r="DP56" s="277">
        <f t="shared" si="40"/>
        <v>5.076142131979695E-3</v>
      </c>
      <c r="DQ56" s="277">
        <f t="shared" si="40"/>
        <v>5.076142131979695E-3</v>
      </c>
      <c r="DR56" s="277">
        <f t="shared" si="40"/>
        <v>5.076142131979695E-3</v>
      </c>
      <c r="DS56" s="277">
        <f t="shared" si="40"/>
        <v>5.076142131979695E-3</v>
      </c>
      <c r="DT56" s="277">
        <f t="shared" si="40"/>
        <v>5.076142131979695E-3</v>
      </c>
      <c r="DU56" s="277">
        <f t="shared" si="40"/>
        <v>5.076142131979695E-3</v>
      </c>
      <c r="DV56" s="277">
        <f t="shared" si="40"/>
        <v>5.076142131979695E-3</v>
      </c>
      <c r="DW56" s="277">
        <f t="shared" si="40"/>
        <v>5.076142131979695E-3</v>
      </c>
      <c r="DX56" s="277">
        <f t="shared" si="40"/>
        <v>5.076142131979695E-3</v>
      </c>
      <c r="DY56" s="277">
        <f t="shared" si="35"/>
        <v>5.076142131979695E-3</v>
      </c>
      <c r="DZ56" s="277">
        <f t="shared" si="35"/>
        <v>5.076142131979695E-3</v>
      </c>
      <c r="EA56" s="277">
        <f t="shared" si="30"/>
        <v>5.076142131979695E-3</v>
      </c>
      <c r="EB56" s="277">
        <f t="shared" si="48"/>
        <v>5.076142131979695E-3</v>
      </c>
      <c r="EC56" s="277">
        <f t="shared" si="48"/>
        <v>5.076142131979695E-3</v>
      </c>
      <c r="ED56" s="277">
        <f t="shared" si="48"/>
        <v>5.076142131979695E-3</v>
      </c>
      <c r="EE56" s="277">
        <f t="shared" si="48"/>
        <v>5.076142131979695E-3</v>
      </c>
      <c r="EF56" s="277">
        <f t="shared" si="48"/>
        <v>5.076142131979695E-3</v>
      </c>
      <c r="EG56" s="277">
        <f t="shared" si="48"/>
        <v>5.076142131979695E-3</v>
      </c>
      <c r="EH56" s="277">
        <f t="shared" si="48"/>
        <v>5.076142131979695E-3</v>
      </c>
      <c r="EI56" s="277">
        <f t="shared" si="48"/>
        <v>5.076142131979695E-3</v>
      </c>
      <c r="EJ56" s="277">
        <f t="shared" si="48"/>
        <v>5.076142131979695E-3</v>
      </c>
      <c r="EK56" s="277">
        <f t="shared" si="48"/>
        <v>5.076142131979695E-3</v>
      </c>
      <c r="EL56" s="277">
        <f t="shared" si="48"/>
        <v>5.076142131979695E-3</v>
      </c>
      <c r="EM56" s="277">
        <f t="shared" si="48"/>
        <v>5.076142131979695E-3</v>
      </c>
      <c r="EN56" s="277">
        <f t="shared" si="48"/>
        <v>5.076142131979695E-3</v>
      </c>
      <c r="EO56" s="277">
        <f t="shared" si="48"/>
        <v>5.076142131979695E-3</v>
      </c>
      <c r="EP56" s="277">
        <f t="shared" si="48"/>
        <v>5.076142131979695E-3</v>
      </c>
      <c r="EQ56" s="277">
        <f t="shared" si="48"/>
        <v>5.076142131979695E-3</v>
      </c>
      <c r="ER56" s="277">
        <f t="shared" si="45"/>
        <v>5.076142131979695E-3</v>
      </c>
      <c r="ES56" s="277">
        <f t="shared" si="45"/>
        <v>5.076142131979695E-3</v>
      </c>
      <c r="ET56" s="277">
        <f t="shared" si="45"/>
        <v>5.076142131979695E-3</v>
      </c>
      <c r="EU56" s="277">
        <f t="shared" si="45"/>
        <v>5.076142131979695E-3</v>
      </c>
      <c r="EV56" s="277">
        <f t="shared" si="45"/>
        <v>5.076142131979695E-3</v>
      </c>
      <c r="EW56" s="277">
        <f t="shared" si="45"/>
        <v>5.076142131979695E-3</v>
      </c>
      <c r="EX56" s="277">
        <f t="shared" si="45"/>
        <v>5.076142131979695E-3</v>
      </c>
      <c r="EY56" s="277">
        <f t="shared" si="45"/>
        <v>5.076142131979695E-3</v>
      </c>
      <c r="EZ56" s="277">
        <f t="shared" si="45"/>
        <v>5.076142131979695E-3</v>
      </c>
      <c r="FA56" s="277">
        <f t="shared" si="45"/>
        <v>5.076142131979695E-3</v>
      </c>
      <c r="FB56" s="277">
        <f t="shared" si="45"/>
        <v>5.076142131979695E-3</v>
      </c>
      <c r="FC56" s="277">
        <f t="shared" si="45"/>
        <v>5.076142131979695E-3</v>
      </c>
      <c r="FD56" s="277">
        <f t="shared" si="41"/>
        <v>5.076142131979695E-3</v>
      </c>
      <c r="FE56" s="277">
        <f t="shared" si="41"/>
        <v>5.076142131979695E-3</v>
      </c>
      <c r="FF56" s="277">
        <f t="shared" si="41"/>
        <v>5.076142131979695E-3</v>
      </c>
      <c r="FG56" s="277">
        <f t="shared" si="36"/>
        <v>5.076142131979695E-3</v>
      </c>
      <c r="FH56" s="277">
        <f t="shared" si="36"/>
        <v>5.076142131979695E-3</v>
      </c>
      <c r="FI56" s="277">
        <f t="shared" si="36"/>
        <v>5.076142131979695E-3</v>
      </c>
      <c r="FJ56" s="277">
        <f t="shared" si="36"/>
        <v>5.076142131979695E-3</v>
      </c>
      <c r="FK56" s="277">
        <f t="shared" si="36"/>
        <v>5.076142131979695E-3</v>
      </c>
      <c r="FL56" s="277">
        <f t="shared" si="36"/>
        <v>5.076142131979695E-3</v>
      </c>
      <c r="FM56" s="277">
        <f t="shared" si="36"/>
        <v>5.076142131979695E-3</v>
      </c>
      <c r="FN56" s="277">
        <f t="shared" si="36"/>
        <v>5.076142131979695E-3</v>
      </c>
      <c r="FO56" s="277">
        <f t="shared" si="36"/>
        <v>5.076142131979695E-3</v>
      </c>
      <c r="FP56" s="277">
        <f t="shared" si="36"/>
        <v>5.076142131979695E-3</v>
      </c>
      <c r="FQ56" s="277">
        <f t="shared" si="36"/>
        <v>5.076142131979695E-3</v>
      </c>
      <c r="FR56" s="277">
        <f t="shared" si="36"/>
        <v>5.076142131979695E-3</v>
      </c>
      <c r="FS56" s="277">
        <f t="shared" si="36"/>
        <v>5.076142131979695E-3</v>
      </c>
      <c r="FT56" s="277">
        <f t="shared" si="36"/>
        <v>5.076142131979695E-3</v>
      </c>
      <c r="FU56" s="277">
        <f t="shared" si="36"/>
        <v>5.076142131979695E-3</v>
      </c>
      <c r="FV56" s="277">
        <f t="shared" si="31"/>
        <v>5.076142131979695E-3</v>
      </c>
      <c r="FW56" s="277">
        <f t="shared" ref="FW56:GL65" si="53">1/197</f>
        <v>5.076142131979695E-3</v>
      </c>
      <c r="FX56" s="277">
        <f t="shared" si="53"/>
        <v>5.076142131979695E-3</v>
      </c>
      <c r="FY56" s="277">
        <f t="shared" si="53"/>
        <v>5.076142131979695E-3</v>
      </c>
      <c r="FZ56" s="277">
        <f t="shared" si="53"/>
        <v>5.076142131979695E-3</v>
      </c>
      <c r="GA56" s="277">
        <f t="shared" si="53"/>
        <v>5.076142131979695E-3</v>
      </c>
      <c r="GB56" s="277">
        <f t="shared" si="53"/>
        <v>5.076142131979695E-3</v>
      </c>
      <c r="GC56" s="277">
        <f t="shared" si="53"/>
        <v>5.076142131979695E-3</v>
      </c>
      <c r="GD56" s="277">
        <f t="shared" si="53"/>
        <v>5.076142131979695E-3</v>
      </c>
      <c r="GE56" s="277">
        <f t="shared" si="53"/>
        <v>5.076142131979695E-3</v>
      </c>
      <c r="GF56" s="277">
        <f t="shared" si="53"/>
        <v>5.076142131979695E-3</v>
      </c>
      <c r="GG56" s="277">
        <f t="shared" si="53"/>
        <v>5.076142131979695E-3</v>
      </c>
      <c r="GH56" s="277">
        <f t="shared" si="53"/>
        <v>5.076142131979695E-3</v>
      </c>
      <c r="GI56" s="277">
        <f t="shared" si="53"/>
        <v>5.076142131979695E-3</v>
      </c>
      <c r="GJ56" s="277">
        <f t="shared" si="53"/>
        <v>5.076142131979695E-3</v>
      </c>
      <c r="GK56" s="277">
        <f t="shared" si="53"/>
        <v>5.076142131979695E-3</v>
      </c>
      <c r="GL56" s="277">
        <f t="shared" si="53"/>
        <v>5.076142131979695E-3</v>
      </c>
      <c r="GM56" s="277">
        <f t="shared" si="46"/>
        <v>5.076142131979695E-3</v>
      </c>
      <c r="GN56" s="277">
        <f t="shared" si="42"/>
        <v>5.076142131979695E-3</v>
      </c>
      <c r="GO56" s="277">
        <f t="shared" si="42"/>
        <v>5.076142131979695E-3</v>
      </c>
      <c r="GP56" s="277">
        <f t="shared" si="10"/>
        <v>5.076142131979695E-3</v>
      </c>
      <c r="GQ56" s="277">
        <f t="shared" si="10"/>
        <v>5.076142131979695E-3</v>
      </c>
      <c r="GR56" s="277">
        <f t="shared" si="10"/>
        <v>5.076142131979695E-3</v>
      </c>
      <c r="GS56" s="277">
        <f t="shared" si="10"/>
        <v>5.076142131979695E-3</v>
      </c>
    </row>
    <row r="57" spans="1:201" x14ac:dyDescent="0.35">
      <c r="A57" s="33" t="str">
        <f>'[2]Input LH Schedule'!A57&amp;" "&amp;'[2]Input LH Schedule'!E57</f>
        <v xml:space="preserve"> </v>
      </c>
      <c r="B57" s="33" t="str">
        <f>'[2]Input LH Schedule'!Z57&amp;" "&amp;'[2]Input LH Schedule'!AD57</f>
        <v xml:space="preserve"> </v>
      </c>
      <c r="C57" s="33" t="str">
        <f t="array" ref="C57">IFERROR(INDEX($B$4:$B$226, MATCH(0,INDEX(COUNTIF($C$3:C56, $B$4:$B$226)+(COUNTIF($B$4:$B$226, $B$4:$B$226)&lt;&gt;1),0,0), 0)), "")</f>
        <v/>
      </c>
      <c r="D57" s="276" t="s">
        <v>78</v>
      </c>
      <c r="E57" s="277">
        <f t="shared" si="43"/>
        <v>5.076142131979695E-3</v>
      </c>
      <c r="F57" s="277">
        <f t="shared" si="43"/>
        <v>5.076142131979695E-3</v>
      </c>
      <c r="G57" s="277">
        <f t="shared" si="43"/>
        <v>5.076142131979695E-3</v>
      </c>
      <c r="H57" s="277">
        <f t="shared" si="43"/>
        <v>5.076142131979695E-3</v>
      </c>
      <c r="I57" s="277">
        <f t="shared" si="43"/>
        <v>5.076142131979695E-3</v>
      </c>
      <c r="J57" s="277">
        <f t="shared" si="43"/>
        <v>5.076142131979695E-3</v>
      </c>
      <c r="K57" s="277">
        <f t="shared" si="43"/>
        <v>5.076142131979695E-3</v>
      </c>
      <c r="L57" s="277">
        <f t="shared" si="43"/>
        <v>5.076142131979695E-3</v>
      </c>
      <c r="M57" s="277">
        <f t="shared" si="43"/>
        <v>5.076142131979695E-3</v>
      </c>
      <c r="N57" s="277">
        <f t="shared" si="43"/>
        <v>5.076142131979695E-3</v>
      </c>
      <c r="O57" s="277">
        <f t="shared" si="43"/>
        <v>5.076142131979695E-3</v>
      </c>
      <c r="P57" s="277">
        <f t="shared" si="43"/>
        <v>5.076142131979695E-3</v>
      </c>
      <c r="Q57" s="277">
        <f t="shared" si="43"/>
        <v>5.076142131979695E-3</v>
      </c>
      <c r="R57" s="277">
        <f t="shared" si="43"/>
        <v>5.076142131979695E-3</v>
      </c>
      <c r="S57" s="277">
        <f t="shared" si="43"/>
        <v>5.076142131979695E-3</v>
      </c>
      <c r="T57" s="277">
        <f t="shared" si="43"/>
        <v>5.076142131979695E-3</v>
      </c>
      <c r="U57" s="277">
        <f t="shared" si="38"/>
        <v>5.076142131979695E-3</v>
      </c>
      <c r="V57" s="277">
        <f t="shared" si="38"/>
        <v>5.076142131979695E-3</v>
      </c>
      <c r="W57" s="277">
        <f t="shared" si="38"/>
        <v>5.076142131979695E-3</v>
      </c>
      <c r="X57" s="277">
        <f t="shared" si="38"/>
        <v>5.076142131979695E-3</v>
      </c>
      <c r="Y57" s="277">
        <f t="shared" si="38"/>
        <v>5.076142131979695E-3</v>
      </c>
      <c r="Z57" s="277">
        <f t="shared" si="38"/>
        <v>5.076142131979695E-3</v>
      </c>
      <c r="AA57" s="277">
        <f t="shared" si="38"/>
        <v>5.076142131979695E-3</v>
      </c>
      <c r="AB57" s="277">
        <f t="shared" si="38"/>
        <v>5.076142131979695E-3</v>
      </c>
      <c r="AC57" s="277">
        <f t="shared" si="38"/>
        <v>5.076142131979695E-3</v>
      </c>
      <c r="AD57" s="277">
        <f t="shared" si="38"/>
        <v>5.076142131979695E-3</v>
      </c>
      <c r="AE57" s="277">
        <f t="shared" si="38"/>
        <v>5.076142131979695E-3</v>
      </c>
      <c r="AF57" s="277">
        <f t="shared" si="38"/>
        <v>5.076142131979695E-3</v>
      </c>
      <c r="AG57" s="277">
        <f t="shared" si="38"/>
        <v>5.076142131979695E-3</v>
      </c>
      <c r="AH57" s="277">
        <f t="shared" si="38"/>
        <v>5.076142131979695E-3</v>
      </c>
      <c r="AI57" s="277">
        <f t="shared" si="38"/>
        <v>5.076142131979695E-3</v>
      </c>
      <c r="AJ57" s="277">
        <f t="shared" si="50"/>
        <v>5.076142131979695E-3</v>
      </c>
      <c r="AK57" s="277">
        <f t="shared" si="50"/>
        <v>5.076142131979695E-3</v>
      </c>
      <c r="AL57" s="277">
        <f t="shared" si="50"/>
        <v>5.076142131979695E-3</v>
      </c>
      <c r="AM57" s="277">
        <f t="shared" si="50"/>
        <v>5.076142131979695E-3</v>
      </c>
      <c r="AN57" s="277">
        <f t="shared" si="50"/>
        <v>5.076142131979695E-3</v>
      </c>
      <c r="AO57" s="277">
        <f t="shared" si="50"/>
        <v>5.076142131979695E-3</v>
      </c>
      <c r="AP57" s="277">
        <f t="shared" si="50"/>
        <v>5.076142131979695E-3</v>
      </c>
      <c r="AQ57" s="277">
        <f t="shared" si="50"/>
        <v>5.076142131979695E-3</v>
      </c>
      <c r="AR57" s="277">
        <f t="shared" si="50"/>
        <v>5.076142131979695E-3</v>
      </c>
      <c r="AS57" s="277">
        <f t="shared" si="50"/>
        <v>5.076142131979695E-3</v>
      </c>
      <c r="AT57" s="277">
        <f t="shared" si="50"/>
        <v>5.076142131979695E-3</v>
      </c>
      <c r="AU57" s="277">
        <f t="shared" si="50"/>
        <v>5.076142131979695E-3</v>
      </c>
      <c r="AV57" s="277">
        <f t="shared" si="50"/>
        <v>5.076142131979695E-3</v>
      </c>
      <c r="AW57" s="277">
        <f t="shared" si="50"/>
        <v>5.076142131979695E-3</v>
      </c>
      <c r="AX57" s="277">
        <f t="shared" si="50"/>
        <v>5.076142131979695E-3</v>
      </c>
      <c r="AY57" s="277">
        <f t="shared" si="50"/>
        <v>5.076142131979695E-3</v>
      </c>
      <c r="AZ57" s="277">
        <f t="shared" si="49"/>
        <v>5.076142131979695E-3</v>
      </c>
      <c r="BA57" s="277">
        <f t="shared" si="49"/>
        <v>5.076142131979695E-3</v>
      </c>
      <c r="BB57" s="277">
        <f t="shared" si="49"/>
        <v>5.076142131979695E-3</v>
      </c>
      <c r="BC57" s="277">
        <f t="shared" si="49"/>
        <v>5.076142131979695E-3</v>
      </c>
      <c r="BD57" s="277">
        <f t="shared" si="39"/>
        <v>5.076142131979695E-3</v>
      </c>
      <c r="BE57" s="277">
        <f t="shared" si="39"/>
        <v>5.076142131979695E-3</v>
      </c>
      <c r="BF57" s="277">
        <f t="shared" si="39"/>
        <v>5.076142131979695E-3</v>
      </c>
      <c r="BG57" s="277">
        <f t="shared" si="39"/>
        <v>5.076142131979695E-3</v>
      </c>
      <c r="BH57" s="277">
        <f t="shared" si="39"/>
        <v>5.076142131979695E-3</v>
      </c>
      <c r="BI57" s="277">
        <f t="shared" si="39"/>
        <v>5.076142131979695E-3</v>
      </c>
      <c r="BJ57" s="277">
        <f t="shared" si="39"/>
        <v>5.076142131979695E-3</v>
      </c>
      <c r="BK57" s="277">
        <f t="shared" si="39"/>
        <v>5.076142131979695E-3</v>
      </c>
      <c r="BL57" s="277">
        <f t="shared" si="39"/>
        <v>5.076142131979695E-3</v>
      </c>
      <c r="BM57" s="277">
        <f t="shared" si="39"/>
        <v>5.076142131979695E-3</v>
      </c>
      <c r="BN57" s="277">
        <f t="shared" si="39"/>
        <v>5.076142131979695E-3</v>
      </c>
      <c r="BO57" s="277">
        <f t="shared" si="39"/>
        <v>5.076142131979695E-3</v>
      </c>
      <c r="BP57" s="277">
        <f t="shared" si="34"/>
        <v>5.076142131979695E-3</v>
      </c>
      <c r="BQ57" s="277">
        <f t="shared" si="34"/>
        <v>5.076142131979695E-3</v>
      </c>
      <c r="BR57" s="277">
        <f t="shared" si="34"/>
        <v>5.076142131979695E-3</v>
      </c>
      <c r="BS57" s="277">
        <f t="shared" si="34"/>
        <v>5.076142131979695E-3</v>
      </c>
      <c r="BT57" s="277">
        <f t="shared" si="34"/>
        <v>5.076142131979695E-3</v>
      </c>
      <c r="BU57" s="277">
        <f t="shared" si="34"/>
        <v>5.076142131979695E-3</v>
      </c>
      <c r="BV57" s="277">
        <f t="shared" si="34"/>
        <v>5.076142131979695E-3</v>
      </c>
      <c r="BW57" s="277">
        <f t="shared" si="34"/>
        <v>5.076142131979695E-3</v>
      </c>
      <c r="BX57" s="277">
        <f t="shared" si="34"/>
        <v>5.076142131979695E-3</v>
      </c>
      <c r="BY57" s="277">
        <f t="shared" si="34"/>
        <v>5.076142131979695E-3</v>
      </c>
      <c r="BZ57" s="277">
        <f t="shared" si="34"/>
        <v>5.076142131979695E-3</v>
      </c>
      <c r="CA57" s="277">
        <f t="shared" si="34"/>
        <v>5.076142131979695E-3</v>
      </c>
      <c r="CB57" s="277">
        <f t="shared" si="34"/>
        <v>5.076142131979695E-3</v>
      </c>
      <c r="CC57" s="277">
        <f t="shared" si="34"/>
        <v>5.076142131979695E-3</v>
      </c>
      <c r="CD57" s="277">
        <f t="shared" si="34"/>
        <v>5.076142131979695E-3</v>
      </c>
      <c r="CE57" s="277">
        <f t="shared" si="47"/>
        <v>5.076142131979695E-3</v>
      </c>
      <c r="CF57" s="277">
        <f t="shared" si="47"/>
        <v>5.076142131979695E-3</v>
      </c>
      <c r="CG57" s="277">
        <f t="shared" si="47"/>
        <v>5.076142131979695E-3</v>
      </c>
      <c r="CH57" s="277">
        <f t="shared" si="47"/>
        <v>5.076142131979695E-3</v>
      </c>
      <c r="CI57" s="277">
        <f t="shared" si="47"/>
        <v>5.076142131979695E-3</v>
      </c>
      <c r="CJ57" s="277">
        <f t="shared" si="52"/>
        <v>5.076142131979695E-3</v>
      </c>
      <c r="CK57" s="277">
        <f t="shared" si="52"/>
        <v>5.076142131979695E-3</v>
      </c>
      <c r="CL57" s="277">
        <f t="shared" si="52"/>
        <v>5.076142131979695E-3</v>
      </c>
      <c r="CM57" s="277">
        <f t="shared" si="52"/>
        <v>5.076142131979695E-3</v>
      </c>
      <c r="CN57" s="277">
        <f t="shared" si="52"/>
        <v>5.076142131979695E-3</v>
      </c>
      <c r="CO57" s="277">
        <f t="shared" si="52"/>
        <v>5.076142131979695E-3</v>
      </c>
      <c r="CP57" s="277">
        <f t="shared" si="52"/>
        <v>5.076142131979695E-3</v>
      </c>
      <c r="CQ57" s="277">
        <f t="shared" si="52"/>
        <v>5.076142131979695E-3</v>
      </c>
      <c r="CR57" s="277">
        <f t="shared" si="52"/>
        <v>5.076142131979695E-3</v>
      </c>
      <c r="CS57" s="277">
        <f t="shared" si="52"/>
        <v>5.076142131979695E-3</v>
      </c>
      <c r="CT57" s="277">
        <f t="shared" si="52"/>
        <v>5.076142131979695E-3</v>
      </c>
      <c r="CU57" s="277">
        <f t="shared" si="52"/>
        <v>5.076142131979695E-3</v>
      </c>
      <c r="CV57" s="277">
        <f t="shared" si="52"/>
        <v>5.076142131979695E-3</v>
      </c>
      <c r="CW57" s="277">
        <f t="shared" si="52"/>
        <v>5.076142131979695E-3</v>
      </c>
      <c r="CX57" s="277">
        <f t="shared" si="52"/>
        <v>5.076142131979695E-3</v>
      </c>
      <c r="CY57" s="277">
        <f t="shared" si="52"/>
        <v>5.076142131979695E-3</v>
      </c>
      <c r="CZ57" s="277">
        <f t="shared" si="51"/>
        <v>5.076142131979695E-3</v>
      </c>
      <c r="DA57" s="277">
        <f t="shared" si="44"/>
        <v>5.076142131979695E-3</v>
      </c>
      <c r="DB57" s="277">
        <f t="shared" si="44"/>
        <v>5.076142131979695E-3</v>
      </c>
      <c r="DC57" s="277">
        <f t="shared" si="44"/>
        <v>5.076142131979695E-3</v>
      </c>
      <c r="DD57" s="277">
        <f t="shared" si="44"/>
        <v>5.076142131979695E-3</v>
      </c>
      <c r="DE57" s="277">
        <f t="shared" si="44"/>
        <v>5.076142131979695E-3</v>
      </c>
      <c r="DF57" s="277">
        <f t="shared" si="44"/>
        <v>5.076142131979695E-3</v>
      </c>
      <c r="DG57" s="277">
        <f t="shared" si="44"/>
        <v>5.076142131979695E-3</v>
      </c>
      <c r="DH57" s="277">
        <f t="shared" si="44"/>
        <v>5.076142131979695E-3</v>
      </c>
      <c r="DI57" s="277">
        <f t="shared" si="44"/>
        <v>5.076142131979695E-3</v>
      </c>
      <c r="DJ57" s="277">
        <f t="shared" si="40"/>
        <v>5.076142131979695E-3</v>
      </c>
      <c r="DK57" s="277">
        <f t="shared" si="40"/>
        <v>5.076142131979695E-3</v>
      </c>
      <c r="DL57" s="277">
        <f t="shared" si="40"/>
        <v>5.076142131979695E-3</v>
      </c>
      <c r="DM57" s="277">
        <f t="shared" si="40"/>
        <v>5.076142131979695E-3</v>
      </c>
      <c r="DN57" s="277">
        <f t="shared" si="40"/>
        <v>5.076142131979695E-3</v>
      </c>
      <c r="DO57" s="277">
        <f t="shared" si="40"/>
        <v>5.076142131979695E-3</v>
      </c>
      <c r="DP57" s="277">
        <f t="shared" si="40"/>
        <v>5.076142131979695E-3</v>
      </c>
      <c r="DQ57" s="277">
        <f t="shared" si="40"/>
        <v>5.076142131979695E-3</v>
      </c>
      <c r="DR57" s="277">
        <f t="shared" si="40"/>
        <v>5.076142131979695E-3</v>
      </c>
      <c r="DS57" s="277">
        <f t="shared" si="40"/>
        <v>5.076142131979695E-3</v>
      </c>
      <c r="DT57" s="277">
        <f t="shared" si="40"/>
        <v>5.076142131979695E-3</v>
      </c>
      <c r="DU57" s="277">
        <f t="shared" si="40"/>
        <v>5.076142131979695E-3</v>
      </c>
      <c r="DV57" s="277">
        <f t="shared" si="40"/>
        <v>5.076142131979695E-3</v>
      </c>
      <c r="DW57" s="277">
        <f t="shared" si="40"/>
        <v>5.076142131979695E-3</v>
      </c>
      <c r="DX57" s="277">
        <f t="shared" si="40"/>
        <v>5.076142131979695E-3</v>
      </c>
      <c r="DY57" s="277">
        <f t="shared" si="35"/>
        <v>5.076142131979695E-3</v>
      </c>
      <c r="DZ57" s="277">
        <f t="shared" si="35"/>
        <v>5.076142131979695E-3</v>
      </c>
      <c r="EA57" s="277">
        <f t="shared" si="30"/>
        <v>5.076142131979695E-3</v>
      </c>
      <c r="EB57" s="277">
        <f t="shared" si="48"/>
        <v>5.076142131979695E-3</v>
      </c>
      <c r="EC57" s="277">
        <f t="shared" si="48"/>
        <v>5.076142131979695E-3</v>
      </c>
      <c r="ED57" s="277">
        <f t="shared" si="48"/>
        <v>5.076142131979695E-3</v>
      </c>
      <c r="EE57" s="277">
        <f t="shared" si="48"/>
        <v>5.076142131979695E-3</v>
      </c>
      <c r="EF57" s="277">
        <f t="shared" si="48"/>
        <v>5.076142131979695E-3</v>
      </c>
      <c r="EG57" s="277">
        <f t="shared" si="48"/>
        <v>5.076142131979695E-3</v>
      </c>
      <c r="EH57" s="277">
        <f t="shared" si="48"/>
        <v>5.076142131979695E-3</v>
      </c>
      <c r="EI57" s="277">
        <f t="shared" si="48"/>
        <v>5.076142131979695E-3</v>
      </c>
      <c r="EJ57" s="277">
        <f t="shared" si="48"/>
        <v>5.076142131979695E-3</v>
      </c>
      <c r="EK57" s="277">
        <f t="shared" si="48"/>
        <v>5.076142131979695E-3</v>
      </c>
      <c r="EL57" s="277">
        <f t="shared" si="48"/>
        <v>5.076142131979695E-3</v>
      </c>
      <c r="EM57" s="277">
        <f t="shared" si="48"/>
        <v>5.076142131979695E-3</v>
      </c>
      <c r="EN57" s="277">
        <f t="shared" si="48"/>
        <v>5.076142131979695E-3</v>
      </c>
      <c r="EO57" s="277">
        <f t="shared" si="48"/>
        <v>5.076142131979695E-3</v>
      </c>
      <c r="EP57" s="277">
        <f t="shared" si="48"/>
        <v>5.076142131979695E-3</v>
      </c>
      <c r="EQ57" s="277">
        <f t="shared" si="48"/>
        <v>5.076142131979695E-3</v>
      </c>
      <c r="ER57" s="277">
        <f t="shared" si="45"/>
        <v>5.076142131979695E-3</v>
      </c>
      <c r="ES57" s="277">
        <f t="shared" si="45"/>
        <v>5.076142131979695E-3</v>
      </c>
      <c r="ET57" s="277">
        <f t="shared" si="45"/>
        <v>5.076142131979695E-3</v>
      </c>
      <c r="EU57" s="277">
        <f t="shared" si="45"/>
        <v>5.076142131979695E-3</v>
      </c>
      <c r="EV57" s="277">
        <f t="shared" si="45"/>
        <v>5.076142131979695E-3</v>
      </c>
      <c r="EW57" s="277">
        <f t="shared" si="45"/>
        <v>5.076142131979695E-3</v>
      </c>
      <c r="EX57" s="277">
        <f t="shared" si="45"/>
        <v>5.076142131979695E-3</v>
      </c>
      <c r="EY57" s="277">
        <f t="shared" si="45"/>
        <v>5.076142131979695E-3</v>
      </c>
      <c r="EZ57" s="277">
        <f t="shared" si="45"/>
        <v>5.076142131979695E-3</v>
      </c>
      <c r="FA57" s="277">
        <f t="shared" si="45"/>
        <v>5.076142131979695E-3</v>
      </c>
      <c r="FB57" s="277">
        <f t="shared" si="45"/>
        <v>5.076142131979695E-3</v>
      </c>
      <c r="FC57" s="277">
        <f t="shared" si="45"/>
        <v>5.076142131979695E-3</v>
      </c>
      <c r="FD57" s="277">
        <f t="shared" si="41"/>
        <v>5.076142131979695E-3</v>
      </c>
      <c r="FE57" s="277">
        <f t="shared" si="41"/>
        <v>5.076142131979695E-3</v>
      </c>
      <c r="FF57" s="277">
        <f t="shared" si="41"/>
        <v>5.076142131979695E-3</v>
      </c>
      <c r="FG57" s="277">
        <f t="shared" si="36"/>
        <v>5.076142131979695E-3</v>
      </c>
      <c r="FH57" s="277">
        <f t="shared" si="36"/>
        <v>5.076142131979695E-3</v>
      </c>
      <c r="FI57" s="277">
        <f t="shared" si="36"/>
        <v>5.076142131979695E-3</v>
      </c>
      <c r="FJ57" s="277">
        <f t="shared" si="36"/>
        <v>5.076142131979695E-3</v>
      </c>
      <c r="FK57" s="277">
        <f t="shared" si="36"/>
        <v>5.076142131979695E-3</v>
      </c>
      <c r="FL57" s="277">
        <f t="shared" si="36"/>
        <v>5.076142131979695E-3</v>
      </c>
      <c r="FM57" s="277">
        <f t="shared" si="36"/>
        <v>5.076142131979695E-3</v>
      </c>
      <c r="FN57" s="277">
        <f t="shared" si="36"/>
        <v>5.076142131979695E-3</v>
      </c>
      <c r="FO57" s="277">
        <f t="shared" si="36"/>
        <v>5.076142131979695E-3</v>
      </c>
      <c r="FP57" s="277">
        <f t="shared" si="36"/>
        <v>5.076142131979695E-3</v>
      </c>
      <c r="FQ57" s="277">
        <f t="shared" si="36"/>
        <v>5.076142131979695E-3</v>
      </c>
      <c r="FR57" s="277">
        <f t="shared" si="36"/>
        <v>5.076142131979695E-3</v>
      </c>
      <c r="FS57" s="277">
        <f t="shared" si="36"/>
        <v>5.076142131979695E-3</v>
      </c>
      <c r="FT57" s="277">
        <f t="shared" si="36"/>
        <v>5.076142131979695E-3</v>
      </c>
      <c r="FU57" s="277">
        <f t="shared" ref="FU57:GJ65" si="54">1/197</f>
        <v>5.076142131979695E-3</v>
      </c>
      <c r="FV57" s="277">
        <f t="shared" si="54"/>
        <v>5.076142131979695E-3</v>
      </c>
      <c r="FW57" s="277">
        <f t="shared" si="54"/>
        <v>5.076142131979695E-3</v>
      </c>
      <c r="FX57" s="277">
        <f t="shared" si="54"/>
        <v>5.076142131979695E-3</v>
      </c>
      <c r="FY57" s="277">
        <f t="shared" si="54"/>
        <v>5.076142131979695E-3</v>
      </c>
      <c r="FZ57" s="277">
        <f t="shared" si="54"/>
        <v>5.076142131979695E-3</v>
      </c>
      <c r="GA57" s="277">
        <f t="shared" si="54"/>
        <v>5.076142131979695E-3</v>
      </c>
      <c r="GB57" s="277">
        <f t="shared" si="54"/>
        <v>5.076142131979695E-3</v>
      </c>
      <c r="GC57" s="277">
        <f t="shared" si="54"/>
        <v>5.076142131979695E-3</v>
      </c>
      <c r="GD57" s="277">
        <f t="shared" si="54"/>
        <v>5.076142131979695E-3</v>
      </c>
      <c r="GE57" s="277">
        <f t="shared" si="54"/>
        <v>5.076142131979695E-3</v>
      </c>
      <c r="GF57" s="277">
        <f t="shared" si="54"/>
        <v>5.076142131979695E-3</v>
      </c>
      <c r="GG57" s="277">
        <f t="shared" si="54"/>
        <v>5.076142131979695E-3</v>
      </c>
      <c r="GH57" s="277">
        <f t="shared" si="54"/>
        <v>5.076142131979695E-3</v>
      </c>
      <c r="GI57" s="277">
        <f t="shared" si="54"/>
        <v>5.076142131979695E-3</v>
      </c>
      <c r="GJ57" s="277">
        <f t="shared" si="54"/>
        <v>5.076142131979695E-3</v>
      </c>
      <c r="GK57" s="277">
        <f t="shared" si="53"/>
        <v>5.076142131979695E-3</v>
      </c>
      <c r="GL57" s="277">
        <f t="shared" si="53"/>
        <v>5.076142131979695E-3</v>
      </c>
      <c r="GM57" s="277">
        <f t="shared" si="46"/>
        <v>5.076142131979695E-3</v>
      </c>
      <c r="GN57" s="277">
        <f t="shared" si="42"/>
        <v>5.076142131979695E-3</v>
      </c>
      <c r="GO57" s="277">
        <f t="shared" si="42"/>
        <v>5.076142131979695E-3</v>
      </c>
      <c r="GP57" s="277">
        <f t="shared" si="10"/>
        <v>5.076142131979695E-3</v>
      </c>
      <c r="GQ57" s="277">
        <f t="shared" si="10"/>
        <v>5.076142131979695E-3</v>
      </c>
      <c r="GR57" s="277">
        <f t="shared" si="10"/>
        <v>5.076142131979695E-3</v>
      </c>
      <c r="GS57" s="277">
        <f t="shared" si="10"/>
        <v>5.076142131979695E-3</v>
      </c>
    </row>
    <row r="58" spans="1:201" x14ac:dyDescent="0.35">
      <c r="A58" s="33" t="str">
        <f>'[2]Input LH Schedule'!A58&amp;" "&amp;'[2]Input LH Schedule'!E58</f>
        <v xml:space="preserve"> </v>
      </c>
      <c r="B58" s="33" t="str">
        <f>'[2]Input LH Schedule'!Z58&amp;" "&amp;'[2]Input LH Schedule'!AD58</f>
        <v xml:space="preserve"> </v>
      </c>
      <c r="C58" s="33" t="str">
        <f t="array" ref="C58">IFERROR(INDEX($B$4:$B$226, MATCH(0,INDEX(COUNTIF($C$3:C57, $B$4:$B$226)+(COUNTIF($B$4:$B$226, $B$4:$B$226)&lt;&gt;1),0,0), 0)), "")</f>
        <v/>
      </c>
      <c r="D58" s="276" t="s">
        <v>79</v>
      </c>
      <c r="E58" s="277">
        <f t="shared" si="43"/>
        <v>5.076142131979695E-3</v>
      </c>
      <c r="F58" s="277">
        <f t="shared" si="43"/>
        <v>5.076142131979695E-3</v>
      </c>
      <c r="G58" s="277">
        <f t="shared" si="43"/>
        <v>5.076142131979695E-3</v>
      </c>
      <c r="H58" s="277">
        <f t="shared" si="43"/>
        <v>5.076142131979695E-3</v>
      </c>
      <c r="I58" s="277">
        <f t="shared" si="43"/>
        <v>5.076142131979695E-3</v>
      </c>
      <c r="J58" s="277">
        <f t="shared" si="43"/>
        <v>5.076142131979695E-3</v>
      </c>
      <c r="K58" s="277">
        <f t="shared" si="43"/>
        <v>5.076142131979695E-3</v>
      </c>
      <c r="L58" s="277">
        <f t="shared" si="43"/>
        <v>5.076142131979695E-3</v>
      </c>
      <c r="M58" s="277">
        <f t="shared" si="43"/>
        <v>5.076142131979695E-3</v>
      </c>
      <c r="N58" s="277">
        <f t="shared" si="43"/>
        <v>5.076142131979695E-3</v>
      </c>
      <c r="O58" s="277">
        <f t="shared" si="43"/>
        <v>5.076142131979695E-3</v>
      </c>
      <c r="P58" s="277">
        <f t="shared" si="43"/>
        <v>5.076142131979695E-3</v>
      </c>
      <c r="Q58" s="277">
        <f t="shared" si="43"/>
        <v>5.076142131979695E-3</v>
      </c>
      <c r="R58" s="277">
        <f t="shared" si="43"/>
        <v>5.076142131979695E-3</v>
      </c>
      <c r="S58" s="277">
        <f t="shared" si="43"/>
        <v>5.076142131979695E-3</v>
      </c>
      <c r="T58" s="277">
        <f t="shared" ref="T58:AI73" si="55">1/197</f>
        <v>5.076142131979695E-3</v>
      </c>
      <c r="U58" s="277">
        <f t="shared" si="55"/>
        <v>5.076142131979695E-3</v>
      </c>
      <c r="V58" s="277">
        <f t="shared" si="55"/>
        <v>5.076142131979695E-3</v>
      </c>
      <c r="W58" s="277">
        <f t="shared" si="55"/>
        <v>5.076142131979695E-3</v>
      </c>
      <c r="X58" s="277">
        <f t="shared" si="55"/>
        <v>5.076142131979695E-3</v>
      </c>
      <c r="Y58" s="277">
        <f t="shared" si="55"/>
        <v>5.076142131979695E-3</v>
      </c>
      <c r="Z58" s="277">
        <f t="shared" si="55"/>
        <v>5.076142131979695E-3</v>
      </c>
      <c r="AA58" s="277">
        <f t="shared" si="55"/>
        <v>5.076142131979695E-3</v>
      </c>
      <c r="AB58" s="277">
        <f t="shared" si="55"/>
        <v>5.076142131979695E-3</v>
      </c>
      <c r="AC58" s="277">
        <f t="shared" si="55"/>
        <v>5.076142131979695E-3</v>
      </c>
      <c r="AD58" s="277">
        <f t="shared" si="55"/>
        <v>5.076142131979695E-3</v>
      </c>
      <c r="AE58" s="277">
        <f t="shared" si="55"/>
        <v>5.076142131979695E-3</v>
      </c>
      <c r="AF58" s="277">
        <f t="shared" si="55"/>
        <v>5.076142131979695E-3</v>
      </c>
      <c r="AG58" s="277">
        <f t="shared" si="55"/>
        <v>5.076142131979695E-3</v>
      </c>
      <c r="AH58" s="277">
        <f t="shared" si="55"/>
        <v>5.076142131979695E-3</v>
      </c>
      <c r="AI58" s="277">
        <f t="shared" si="55"/>
        <v>5.076142131979695E-3</v>
      </c>
      <c r="AJ58" s="277">
        <f t="shared" si="50"/>
        <v>5.076142131979695E-3</v>
      </c>
      <c r="AK58" s="277">
        <f t="shared" si="50"/>
        <v>5.076142131979695E-3</v>
      </c>
      <c r="AL58" s="277">
        <f t="shared" si="50"/>
        <v>5.076142131979695E-3</v>
      </c>
      <c r="AM58" s="277">
        <f t="shared" si="50"/>
        <v>5.076142131979695E-3</v>
      </c>
      <c r="AN58" s="277">
        <f t="shared" si="50"/>
        <v>5.076142131979695E-3</v>
      </c>
      <c r="AO58" s="277">
        <f t="shared" si="50"/>
        <v>5.076142131979695E-3</v>
      </c>
      <c r="AP58" s="277">
        <f t="shared" si="50"/>
        <v>5.076142131979695E-3</v>
      </c>
      <c r="AQ58" s="277">
        <f t="shared" si="50"/>
        <v>5.076142131979695E-3</v>
      </c>
      <c r="AR58" s="277">
        <f t="shared" si="50"/>
        <v>5.076142131979695E-3</v>
      </c>
      <c r="AS58" s="277">
        <f t="shared" si="50"/>
        <v>5.076142131979695E-3</v>
      </c>
      <c r="AT58" s="277">
        <f t="shared" si="50"/>
        <v>5.076142131979695E-3</v>
      </c>
      <c r="AU58" s="277">
        <f t="shared" si="50"/>
        <v>5.076142131979695E-3</v>
      </c>
      <c r="AV58" s="277">
        <f t="shared" si="50"/>
        <v>5.076142131979695E-3</v>
      </c>
      <c r="AW58" s="277">
        <f t="shared" si="50"/>
        <v>5.076142131979695E-3</v>
      </c>
      <c r="AX58" s="277">
        <f t="shared" si="50"/>
        <v>5.076142131979695E-3</v>
      </c>
      <c r="AY58" s="277">
        <f t="shared" si="50"/>
        <v>5.076142131979695E-3</v>
      </c>
      <c r="AZ58" s="277">
        <f t="shared" si="49"/>
        <v>5.076142131979695E-3</v>
      </c>
      <c r="BA58" s="277">
        <f t="shared" si="49"/>
        <v>5.076142131979695E-3</v>
      </c>
      <c r="BB58" s="277">
        <f t="shared" si="49"/>
        <v>5.076142131979695E-3</v>
      </c>
      <c r="BC58" s="277">
        <f t="shared" si="49"/>
        <v>5.076142131979695E-3</v>
      </c>
      <c r="BD58" s="277">
        <f t="shared" si="39"/>
        <v>5.076142131979695E-3</v>
      </c>
      <c r="BE58" s="277">
        <f t="shared" si="39"/>
        <v>5.076142131979695E-3</v>
      </c>
      <c r="BF58" s="277">
        <f t="shared" si="39"/>
        <v>5.076142131979695E-3</v>
      </c>
      <c r="BG58" s="277">
        <f t="shared" si="39"/>
        <v>5.076142131979695E-3</v>
      </c>
      <c r="BH58" s="277">
        <f t="shared" si="39"/>
        <v>5.076142131979695E-3</v>
      </c>
      <c r="BI58" s="277">
        <f t="shared" si="39"/>
        <v>5.076142131979695E-3</v>
      </c>
      <c r="BJ58" s="277">
        <f t="shared" si="39"/>
        <v>5.076142131979695E-3</v>
      </c>
      <c r="BK58" s="277">
        <f t="shared" si="39"/>
        <v>5.076142131979695E-3</v>
      </c>
      <c r="BL58" s="277">
        <f t="shared" si="39"/>
        <v>5.076142131979695E-3</v>
      </c>
      <c r="BM58" s="277">
        <f t="shared" si="39"/>
        <v>5.076142131979695E-3</v>
      </c>
      <c r="BN58" s="277">
        <f t="shared" si="39"/>
        <v>5.076142131979695E-3</v>
      </c>
      <c r="BO58" s="277">
        <f t="shared" si="39"/>
        <v>5.076142131979695E-3</v>
      </c>
      <c r="BP58" s="277">
        <f t="shared" si="34"/>
        <v>5.076142131979695E-3</v>
      </c>
      <c r="BQ58" s="277">
        <f t="shared" si="34"/>
        <v>5.076142131979695E-3</v>
      </c>
      <c r="BR58" s="277">
        <f t="shared" si="34"/>
        <v>5.076142131979695E-3</v>
      </c>
      <c r="BS58" s="277">
        <f t="shared" si="34"/>
        <v>5.076142131979695E-3</v>
      </c>
      <c r="BT58" s="277">
        <f t="shared" si="34"/>
        <v>5.076142131979695E-3</v>
      </c>
      <c r="BU58" s="277">
        <f t="shared" si="34"/>
        <v>5.076142131979695E-3</v>
      </c>
      <c r="BV58" s="277">
        <f t="shared" si="34"/>
        <v>5.076142131979695E-3</v>
      </c>
      <c r="BW58" s="277">
        <f t="shared" si="34"/>
        <v>5.076142131979695E-3</v>
      </c>
      <c r="BX58" s="277">
        <f t="shared" si="34"/>
        <v>5.076142131979695E-3</v>
      </c>
      <c r="BY58" s="277">
        <f t="shared" si="34"/>
        <v>5.076142131979695E-3</v>
      </c>
      <c r="BZ58" s="277">
        <f t="shared" si="34"/>
        <v>5.076142131979695E-3</v>
      </c>
      <c r="CA58" s="277">
        <f t="shared" si="34"/>
        <v>5.076142131979695E-3</v>
      </c>
      <c r="CB58" s="277">
        <f t="shared" si="34"/>
        <v>5.076142131979695E-3</v>
      </c>
      <c r="CC58" s="277">
        <f t="shared" si="34"/>
        <v>5.076142131979695E-3</v>
      </c>
      <c r="CD58" s="277">
        <f t="shared" si="34"/>
        <v>5.076142131979695E-3</v>
      </c>
      <c r="CE58" s="277">
        <f t="shared" si="47"/>
        <v>5.076142131979695E-3</v>
      </c>
      <c r="CF58" s="277">
        <f t="shared" si="47"/>
        <v>5.076142131979695E-3</v>
      </c>
      <c r="CG58" s="277">
        <f t="shared" si="47"/>
        <v>5.076142131979695E-3</v>
      </c>
      <c r="CH58" s="277">
        <f t="shared" si="47"/>
        <v>5.076142131979695E-3</v>
      </c>
      <c r="CI58" s="277">
        <f t="shared" si="47"/>
        <v>5.076142131979695E-3</v>
      </c>
      <c r="CJ58" s="277">
        <f t="shared" si="52"/>
        <v>5.076142131979695E-3</v>
      </c>
      <c r="CK58" s="277">
        <f t="shared" si="52"/>
        <v>5.076142131979695E-3</v>
      </c>
      <c r="CL58" s="277">
        <f t="shared" si="52"/>
        <v>5.076142131979695E-3</v>
      </c>
      <c r="CM58" s="277">
        <f t="shared" si="52"/>
        <v>5.076142131979695E-3</v>
      </c>
      <c r="CN58" s="277">
        <f t="shared" si="52"/>
        <v>5.076142131979695E-3</v>
      </c>
      <c r="CO58" s="277">
        <f t="shared" si="52"/>
        <v>5.076142131979695E-3</v>
      </c>
      <c r="CP58" s="277">
        <f t="shared" si="52"/>
        <v>5.076142131979695E-3</v>
      </c>
      <c r="CQ58" s="277">
        <f t="shared" si="52"/>
        <v>5.076142131979695E-3</v>
      </c>
      <c r="CR58" s="277">
        <f t="shared" si="52"/>
        <v>5.076142131979695E-3</v>
      </c>
      <c r="CS58" s="277">
        <f t="shared" si="52"/>
        <v>5.076142131979695E-3</v>
      </c>
      <c r="CT58" s="277">
        <f t="shared" si="52"/>
        <v>5.076142131979695E-3</v>
      </c>
      <c r="CU58" s="277">
        <f t="shared" si="52"/>
        <v>5.076142131979695E-3</v>
      </c>
      <c r="CV58" s="277">
        <f t="shared" si="52"/>
        <v>5.076142131979695E-3</v>
      </c>
      <c r="CW58" s="277">
        <f t="shared" si="52"/>
        <v>5.076142131979695E-3</v>
      </c>
      <c r="CX58" s="277">
        <f t="shared" si="52"/>
        <v>5.076142131979695E-3</v>
      </c>
      <c r="CY58" s="277">
        <f t="shared" si="52"/>
        <v>5.076142131979695E-3</v>
      </c>
      <c r="CZ58" s="277">
        <f t="shared" si="51"/>
        <v>5.076142131979695E-3</v>
      </c>
      <c r="DA58" s="277">
        <f t="shared" si="44"/>
        <v>5.076142131979695E-3</v>
      </c>
      <c r="DB58" s="277">
        <f t="shared" si="44"/>
        <v>5.076142131979695E-3</v>
      </c>
      <c r="DC58" s="277">
        <f t="shared" si="44"/>
        <v>5.076142131979695E-3</v>
      </c>
      <c r="DD58" s="277">
        <f t="shared" si="44"/>
        <v>5.076142131979695E-3</v>
      </c>
      <c r="DE58" s="277">
        <f t="shared" si="44"/>
        <v>5.076142131979695E-3</v>
      </c>
      <c r="DF58" s="277">
        <f t="shared" si="44"/>
        <v>5.076142131979695E-3</v>
      </c>
      <c r="DG58" s="277">
        <f t="shared" si="44"/>
        <v>5.076142131979695E-3</v>
      </c>
      <c r="DH58" s="277">
        <f t="shared" si="44"/>
        <v>5.076142131979695E-3</v>
      </c>
      <c r="DI58" s="277">
        <f t="shared" si="44"/>
        <v>5.076142131979695E-3</v>
      </c>
      <c r="DJ58" s="277">
        <f t="shared" si="40"/>
        <v>5.076142131979695E-3</v>
      </c>
      <c r="DK58" s="277">
        <f t="shared" si="40"/>
        <v>5.076142131979695E-3</v>
      </c>
      <c r="DL58" s="277">
        <f t="shared" si="40"/>
        <v>5.076142131979695E-3</v>
      </c>
      <c r="DM58" s="277">
        <f t="shared" si="40"/>
        <v>5.076142131979695E-3</v>
      </c>
      <c r="DN58" s="277">
        <f t="shared" si="40"/>
        <v>5.076142131979695E-3</v>
      </c>
      <c r="DO58" s="277">
        <f t="shared" si="40"/>
        <v>5.076142131979695E-3</v>
      </c>
      <c r="DP58" s="277">
        <f t="shared" si="40"/>
        <v>5.076142131979695E-3</v>
      </c>
      <c r="DQ58" s="277">
        <f t="shared" si="40"/>
        <v>5.076142131979695E-3</v>
      </c>
      <c r="DR58" s="277">
        <f t="shared" si="40"/>
        <v>5.076142131979695E-3</v>
      </c>
      <c r="DS58" s="277">
        <f t="shared" si="40"/>
        <v>5.076142131979695E-3</v>
      </c>
      <c r="DT58" s="277">
        <f t="shared" si="40"/>
        <v>5.076142131979695E-3</v>
      </c>
      <c r="DU58" s="277">
        <f t="shared" si="40"/>
        <v>5.076142131979695E-3</v>
      </c>
      <c r="DV58" s="277">
        <f t="shared" si="40"/>
        <v>5.076142131979695E-3</v>
      </c>
      <c r="DW58" s="277">
        <f t="shared" si="40"/>
        <v>5.076142131979695E-3</v>
      </c>
      <c r="DX58" s="277">
        <f t="shared" ref="DX58:EM73" si="56">1/197</f>
        <v>5.076142131979695E-3</v>
      </c>
      <c r="DY58" s="277">
        <f t="shared" si="56"/>
        <v>5.076142131979695E-3</v>
      </c>
      <c r="DZ58" s="277">
        <f t="shared" si="56"/>
        <v>5.076142131979695E-3</v>
      </c>
      <c r="EA58" s="277">
        <f t="shared" si="56"/>
        <v>5.076142131979695E-3</v>
      </c>
      <c r="EB58" s="277">
        <f t="shared" si="56"/>
        <v>5.076142131979695E-3</v>
      </c>
      <c r="EC58" s="277">
        <f t="shared" si="56"/>
        <v>5.076142131979695E-3</v>
      </c>
      <c r="ED58" s="277">
        <f t="shared" si="48"/>
        <v>5.076142131979695E-3</v>
      </c>
      <c r="EE58" s="277">
        <f t="shared" si="48"/>
        <v>5.076142131979695E-3</v>
      </c>
      <c r="EF58" s="277">
        <f t="shared" si="48"/>
        <v>5.076142131979695E-3</v>
      </c>
      <c r="EG58" s="277">
        <f t="shared" si="48"/>
        <v>5.076142131979695E-3</v>
      </c>
      <c r="EH58" s="277">
        <f t="shared" si="48"/>
        <v>5.076142131979695E-3</v>
      </c>
      <c r="EI58" s="277">
        <f t="shared" si="48"/>
        <v>5.076142131979695E-3</v>
      </c>
      <c r="EJ58" s="277">
        <f t="shared" si="48"/>
        <v>5.076142131979695E-3</v>
      </c>
      <c r="EK58" s="277">
        <f t="shared" si="48"/>
        <v>5.076142131979695E-3</v>
      </c>
      <c r="EL58" s="277">
        <f t="shared" si="48"/>
        <v>5.076142131979695E-3</v>
      </c>
      <c r="EM58" s="277">
        <f t="shared" si="48"/>
        <v>5.076142131979695E-3</v>
      </c>
      <c r="EN58" s="277">
        <f t="shared" si="48"/>
        <v>5.076142131979695E-3</v>
      </c>
      <c r="EO58" s="277">
        <f t="shared" si="48"/>
        <v>5.076142131979695E-3</v>
      </c>
      <c r="EP58" s="277">
        <f t="shared" si="48"/>
        <v>5.076142131979695E-3</v>
      </c>
      <c r="EQ58" s="277">
        <f t="shared" si="48"/>
        <v>5.076142131979695E-3</v>
      </c>
      <c r="ER58" s="277">
        <f t="shared" si="45"/>
        <v>5.076142131979695E-3</v>
      </c>
      <c r="ES58" s="277">
        <f t="shared" si="45"/>
        <v>5.076142131979695E-3</v>
      </c>
      <c r="ET58" s="277">
        <f t="shared" si="45"/>
        <v>5.076142131979695E-3</v>
      </c>
      <c r="EU58" s="277">
        <f t="shared" si="45"/>
        <v>5.076142131979695E-3</v>
      </c>
      <c r="EV58" s="277">
        <f t="shared" si="45"/>
        <v>5.076142131979695E-3</v>
      </c>
      <c r="EW58" s="277">
        <f t="shared" si="45"/>
        <v>5.076142131979695E-3</v>
      </c>
      <c r="EX58" s="277">
        <f t="shared" si="45"/>
        <v>5.076142131979695E-3</v>
      </c>
      <c r="EY58" s="277">
        <f t="shared" si="45"/>
        <v>5.076142131979695E-3</v>
      </c>
      <c r="EZ58" s="277">
        <f t="shared" si="45"/>
        <v>5.076142131979695E-3</v>
      </c>
      <c r="FA58" s="277">
        <f t="shared" si="45"/>
        <v>5.076142131979695E-3</v>
      </c>
      <c r="FB58" s="277">
        <f t="shared" si="45"/>
        <v>5.076142131979695E-3</v>
      </c>
      <c r="FC58" s="277">
        <f t="shared" si="45"/>
        <v>5.076142131979695E-3</v>
      </c>
      <c r="FD58" s="277">
        <f t="shared" si="41"/>
        <v>5.076142131979695E-3</v>
      </c>
      <c r="FE58" s="277">
        <f t="shared" si="41"/>
        <v>5.076142131979695E-3</v>
      </c>
      <c r="FF58" s="277">
        <f t="shared" si="41"/>
        <v>5.076142131979695E-3</v>
      </c>
      <c r="FG58" s="277">
        <f t="shared" ref="FG58:FV65" si="57">1/197</f>
        <v>5.076142131979695E-3</v>
      </c>
      <c r="FH58" s="277">
        <f t="shared" si="57"/>
        <v>5.076142131979695E-3</v>
      </c>
      <c r="FI58" s="277">
        <f t="shared" si="57"/>
        <v>5.076142131979695E-3</v>
      </c>
      <c r="FJ58" s="277">
        <f t="shared" si="57"/>
        <v>5.076142131979695E-3</v>
      </c>
      <c r="FK58" s="277">
        <f t="shared" si="57"/>
        <v>5.076142131979695E-3</v>
      </c>
      <c r="FL58" s="277">
        <f t="shared" si="57"/>
        <v>5.076142131979695E-3</v>
      </c>
      <c r="FM58" s="277">
        <f t="shared" si="57"/>
        <v>5.076142131979695E-3</v>
      </c>
      <c r="FN58" s="277">
        <f t="shared" si="57"/>
        <v>5.076142131979695E-3</v>
      </c>
      <c r="FO58" s="277">
        <f t="shared" si="57"/>
        <v>5.076142131979695E-3</v>
      </c>
      <c r="FP58" s="277">
        <f t="shared" si="57"/>
        <v>5.076142131979695E-3</v>
      </c>
      <c r="FQ58" s="277">
        <f t="shared" si="57"/>
        <v>5.076142131979695E-3</v>
      </c>
      <c r="FR58" s="277">
        <f t="shared" si="57"/>
        <v>5.076142131979695E-3</v>
      </c>
      <c r="FS58" s="277">
        <f t="shared" si="57"/>
        <v>5.076142131979695E-3</v>
      </c>
      <c r="FT58" s="277">
        <f t="shared" si="57"/>
        <v>5.076142131979695E-3</v>
      </c>
      <c r="FU58" s="277">
        <f t="shared" si="57"/>
        <v>5.076142131979695E-3</v>
      </c>
      <c r="FV58" s="277">
        <f t="shared" si="57"/>
        <v>5.076142131979695E-3</v>
      </c>
      <c r="FW58" s="277">
        <f t="shared" si="54"/>
        <v>5.076142131979695E-3</v>
      </c>
      <c r="FX58" s="277">
        <f t="shared" si="54"/>
        <v>5.076142131979695E-3</v>
      </c>
      <c r="FY58" s="277">
        <f t="shared" si="54"/>
        <v>5.076142131979695E-3</v>
      </c>
      <c r="FZ58" s="277">
        <f t="shared" si="54"/>
        <v>5.076142131979695E-3</v>
      </c>
      <c r="GA58" s="277">
        <f t="shared" si="54"/>
        <v>5.076142131979695E-3</v>
      </c>
      <c r="GB58" s="277">
        <f t="shared" si="54"/>
        <v>5.076142131979695E-3</v>
      </c>
      <c r="GC58" s="277">
        <f t="shared" si="54"/>
        <v>5.076142131979695E-3</v>
      </c>
      <c r="GD58" s="277">
        <f t="shared" si="54"/>
        <v>5.076142131979695E-3</v>
      </c>
      <c r="GE58" s="277">
        <f t="shared" si="54"/>
        <v>5.076142131979695E-3</v>
      </c>
      <c r="GF58" s="277">
        <f t="shared" si="54"/>
        <v>5.076142131979695E-3</v>
      </c>
      <c r="GG58" s="277">
        <f t="shared" si="54"/>
        <v>5.076142131979695E-3</v>
      </c>
      <c r="GH58" s="277">
        <f t="shared" si="54"/>
        <v>5.076142131979695E-3</v>
      </c>
      <c r="GI58" s="277">
        <f t="shared" si="54"/>
        <v>5.076142131979695E-3</v>
      </c>
      <c r="GJ58" s="277">
        <f t="shared" si="54"/>
        <v>5.076142131979695E-3</v>
      </c>
      <c r="GK58" s="277">
        <f t="shared" si="53"/>
        <v>5.076142131979695E-3</v>
      </c>
      <c r="GL58" s="277">
        <f t="shared" si="53"/>
        <v>5.076142131979695E-3</v>
      </c>
      <c r="GM58" s="277">
        <f t="shared" si="46"/>
        <v>5.076142131979695E-3</v>
      </c>
      <c r="GN58" s="277">
        <f t="shared" si="42"/>
        <v>5.076142131979695E-3</v>
      </c>
      <c r="GO58" s="277">
        <f t="shared" si="42"/>
        <v>5.076142131979695E-3</v>
      </c>
      <c r="GP58" s="277">
        <f t="shared" si="10"/>
        <v>5.076142131979695E-3</v>
      </c>
      <c r="GQ58" s="277">
        <f t="shared" si="10"/>
        <v>5.076142131979695E-3</v>
      </c>
      <c r="GR58" s="277">
        <f t="shared" si="10"/>
        <v>5.076142131979695E-3</v>
      </c>
      <c r="GS58" s="277">
        <f t="shared" si="10"/>
        <v>5.076142131979695E-3</v>
      </c>
    </row>
    <row r="59" spans="1:201" x14ac:dyDescent="0.35">
      <c r="A59" s="33" t="str">
        <f>'[2]Input LH Schedule'!A59&amp;" "&amp;'[2]Input LH Schedule'!E59</f>
        <v xml:space="preserve"> </v>
      </c>
      <c r="B59" s="33" t="str">
        <f>'[2]Input LH Schedule'!Z59&amp;" "&amp;'[2]Input LH Schedule'!AD59</f>
        <v xml:space="preserve"> </v>
      </c>
      <c r="C59" s="33" t="str">
        <f t="array" ref="C59">IFERROR(INDEX($B$4:$B$226, MATCH(0,INDEX(COUNTIF($C$3:C58, $B$4:$B$226)+(COUNTIF($B$4:$B$226, $B$4:$B$226)&lt;&gt;1),0,0), 0)), "")</f>
        <v/>
      </c>
      <c r="D59" s="276" t="s">
        <v>391</v>
      </c>
      <c r="E59" s="277">
        <f t="shared" ref="E59:T74" si="58">1/197</f>
        <v>5.076142131979695E-3</v>
      </c>
      <c r="F59" s="277">
        <f t="shared" si="58"/>
        <v>5.076142131979695E-3</v>
      </c>
      <c r="G59" s="277">
        <f t="shared" si="58"/>
        <v>5.076142131979695E-3</v>
      </c>
      <c r="H59" s="277">
        <f t="shared" si="58"/>
        <v>5.076142131979695E-3</v>
      </c>
      <c r="I59" s="277">
        <f t="shared" si="58"/>
        <v>5.076142131979695E-3</v>
      </c>
      <c r="J59" s="277">
        <f t="shared" si="58"/>
        <v>5.076142131979695E-3</v>
      </c>
      <c r="K59" s="277">
        <f t="shared" si="58"/>
        <v>5.076142131979695E-3</v>
      </c>
      <c r="L59" s="277">
        <f t="shared" si="58"/>
        <v>5.076142131979695E-3</v>
      </c>
      <c r="M59" s="277">
        <f t="shared" si="58"/>
        <v>5.076142131979695E-3</v>
      </c>
      <c r="N59" s="277">
        <f t="shared" si="58"/>
        <v>5.076142131979695E-3</v>
      </c>
      <c r="O59" s="277">
        <f t="shared" si="58"/>
        <v>5.076142131979695E-3</v>
      </c>
      <c r="P59" s="277">
        <f t="shared" si="58"/>
        <v>5.076142131979695E-3</v>
      </c>
      <c r="Q59" s="277">
        <f t="shared" si="58"/>
        <v>5.076142131979695E-3</v>
      </c>
      <c r="R59" s="277">
        <f t="shared" si="58"/>
        <v>5.076142131979695E-3</v>
      </c>
      <c r="S59" s="277">
        <f t="shared" si="58"/>
        <v>5.076142131979695E-3</v>
      </c>
      <c r="T59" s="277">
        <f t="shared" si="58"/>
        <v>5.076142131979695E-3</v>
      </c>
      <c r="U59" s="277">
        <f t="shared" si="55"/>
        <v>5.076142131979695E-3</v>
      </c>
      <c r="V59" s="277">
        <f t="shared" si="55"/>
        <v>5.076142131979695E-3</v>
      </c>
      <c r="W59" s="277">
        <f t="shared" si="55"/>
        <v>5.076142131979695E-3</v>
      </c>
      <c r="X59" s="277">
        <f t="shared" si="55"/>
        <v>5.076142131979695E-3</v>
      </c>
      <c r="Y59" s="277">
        <f t="shared" si="55"/>
        <v>5.076142131979695E-3</v>
      </c>
      <c r="Z59" s="277">
        <f t="shared" si="55"/>
        <v>5.076142131979695E-3</v>
      </c>
      <c r="AA59" s="277">
        <f t="shared" si="55"/>
        <v>5.076142131979695E-3</v>
      </c>
      <c r="AB59" s="277">
        <f t="shared" si="55"/>
        <v>5.076142131979695E-3</v>
      </c>
      <c r="AC59" s="277">
        <f t="shared" si="55"/>
        <v>5.076142131979695E-3</v>
      </c>
      <c r="AD59" s="277">
        <f t="shared" si="55"/>
        <v>5.076142131979695E-3</v>
      </c>
      <c r="AE59" s="277">
        <f t="shared" si="55"/>
        <v>5.076142131979695E-3</v>
      </c>
      <c r="AF59" s="277">
        <f t="shared" si="55"/>
        <v>5.076142131979695E-3</v>
      </c>
      <c r="AG59" s="277">
        <f t="shared" si="55"/>
        <v>5.076142131979695E-3</v>
      </c>
      <c r="AH59" s="277">
        <f t="shared" si="55"/>
        <v>5.076142131979695E-3</v>
      </c>
      <c r="AI59" s="277">
        <f t="shared" si="55"/>
        <v>5.076142131979695E-3</v>
      </c>
      <c r="AJ59" s="277">
        <f t="shared" si="50"/>
        <v>5.076142131979695E-3</v>
      </c>
      <c r="AK59" s="277">
        <f t="shared" si="50"/>
        <v>5.076142131979695E-3</v>
      </c>
      <c r="AL59" s="277">
        <f t="shared" si="50"/>
        <v>5.076142131979695E-3</v>
      </c>
      <c r="AM59" s="277">
        <f t="shared" si="50"/>
        <v>5.076142131979695E-3</v>
      </c>
      <c r="AN59" s="277">
        <f t="shared" si="50"/>
        <v>5.076142131979695E-3</v>
      </c>
      <c r="AO59" s="277">
        <f t="shared" si="50"/>
        <v>5.076142131979695E-3</v>
      </c>
      <c r="AP59" s="277">
        <f t="shared" si="50"/>
        <v>5.076142131979695E-3</v>
      </c>
      <c r="AQ59" s="277">
        <f t="shared" si="50"/>
        <v>5.076142131979695E-3</v>
      </c>
      <c r="AR59" s="277">
        <f t="shared" si="50"/>
        <v>5.076142131979695E-3</v>
      </c>
      <c r="AS59" s="277">
        <f t="shared" si="50"/>
        <v>5.076142131979695E-3</v>
      </c>
      <c r="AT59" s="277">
        <f t="shared" si="50"/>
        <v>5.076142131979695E-3</v>
      </c>
      <c r="AU59" s="277">
        <f t="shared" si="50"/>
        <v>5.076142131979695E-3</v>
      </c>
      <c r="AV59" s="277">
        <f t="shared" si="50"/>
        <v>5.076142131979695E-3</v>
      </c>
      <c r="AW59" s="277">
        <f t="shared" si="50"/>
        <v>5.076142131979695E-3</v>
      </c>
      <c r="AX59" s="277">
        <f t="shared" si="50"/>
        <v>5.076142131979695E-3</v>
      </c>
      <c r="AY59" s="277">
        <f t="shared" si="50"/>
        <v>5.076142131979695E-3</v>
      </c>
      <c r="AZ59" s="277">
        <f t="shared" si="49"/>
        <v>5.076142131979695E-3</v>
      </c>
      <c r="BA59" s="277">
        <f t="shared" si="49"/>
        <v>5.076142131979695E-3</v>
      </c>
      <c r="BB59" s="277">
        <f t="shared" si="49"/>
        <v>5.076142131979695E-3</v>
      </c>
      <c r="BC59" s="277">
        <f t="shared" si="49"/>
        <v>5.076142131979695E-3</v>
      </c>
      <c r="BD59" s="277">
        <f t="shared" si="39"/>
        <v>5.076142131979695E-3</v>
      </c>
      <c r="BE59" s="277">
        <f t="shared" si="39"/>
        <v>5.076142131979695E-3</v>
      </c>
      <c r="BF59" s="277">
        <f t="shared" si="39"/>
        <v>5.076142131979695E-3</v>
      </c>
      <c r="BG59" s="277">
        <f t="shared" si="39"/>
        <v>5.076142131979695E-3</v>
      </c>
      <c r="BH59" s="277">
        <f t="shared" si="39"/>
        <v>5.076142131979695E-3</v>
      </c>
      <c r="BI59" s="277">
        <f t="shared" si="39"/>
        <v>5.076142131979695E-3</v>
      </c>
      <c r="BJ59" s="277">
        <f t="shared" si="39"/>
        <v>5.076142131979695E-3</v>
      </c>
      <c r="BK59" s="277">
        <f t="shared" si="39"/>
        <v>5.076142131979695E-3</v>
      </c>
      <c r="BL59" s="277">
        <f t="shared" si="39"/>
        <v>5.076142131979695E-3</v>
      </c>
      <c r="BM59" s="277">
        <f t="shared" si="39"/>
        <v>5.076142131979695E-3</v>
      </c>
      <c r="BN59" s="277">
        <f t="shared" si="39"/>
        <v>5.076142131979695E-3</v>
      </c>
      <c r="BO59" s="277">
        <f t="shared" si="39"/>
        <v>5.076142131979695E-3</v>
      </c>
      <c r="BP59" s="277">
        <f t="shared" si="34"/>
        <v>5.076142131979695E-3</v>
      </c>
      <c r="BQ59" s="277">
        <f t="shared" si="34"/>
        <v>5.076142131979695E-3</v>
      </c>
      <c r="BR59" s="277">
        <f t="shared" si="34"/>
        <v>5.076142131979695E-3</v>
      </c>
      <c r="BS59" s="277">
        <f t="shared" si="34"/>
        <v>5.076142131979695E-3</v>
      </c>
      <c r="BT59" s="277">
        <f t="shared" si="34"/>
        <v>5.076142131979695E-3</v>
      </c>
      <c r="BU59" s="277">
        <f t="shared" si="34"/>
        <v>5.076142131979695E-3</v>
      </c>
      <c r="BV59" s="277">
        <f t="shared" si="34"/>
        <v>5.076142131979695E-3</v>
      </c>
      <c r="BW59" s="277">
        <f t="shared" si="34"/>
        <v>5.076142131979695E-3</v>
      </c>
      <c r="BX59" s="277">
        <f t="shared" si="34"/>
        <v>5.076142131979695E-3</v>
      </c>
      <c r="BY59" s="277">
        <f t="shared" si="34"/>
        <v>5.076142131979695E-3</v>
      </c>
      <c r="BZ59" s="277">
        <f t="shared" si="34"/>
        <v>5.076142131979695E-3</v>
      </c>
      <c r="CA59" s="277">
        <f t="shared" si="34"/>
        <v>5.076142131979695E-3</v>
      </c>
      <c r="CB59" s="277">
        <f t="shared" si="34"/>
        <v>5.076142131979695E-3</v>
      </c>
      <c r="CC59" s="277">
        <f t="shared" si="34"/>
        <v>5.076142131979695E-3</v>
      </c>
      <c r="CD59" s="277">
        <f t="shared" si="34"/>
        <v>5.076142131979695E-3</v>
      </c>
      <c r="CE59" s="277">
        <f t="shared" si="47"/>
        <v>5.076142131979695E-3</v>
      </c>
      <c r="CF59" s="277">
        <f t="shared" si="47"/>
        <v>5.076142131979695E-3</v>
      </c>
      <c r="CG59" s="277">
        <f t="shared" si="47"/>
        <v>5.076142131979695E-3</v>
      </c>
      <c r="CH59" s="277">
        <f t="shared" si="47"/>
        <v>5.076142131979695E-3</v>
      </c>
      <c r="CI59" s="277">
        <f t="shared" si="47"/>
        <v>5.076142131979695E-3</v>
      </c>
      <c r="CJ59" s="277">
        <f t="shared" si="52"/>
        <v>5.076142131979695E-3</v>
      </c>
      <c r="CK59" s="277">
        <f t="shared" si="52"/>
        <v>5.076142131979695E-3</v>
      </c>
      <c r="CL59" s="277">
        <f t="shared" si="52"/>
        <v>5.076142131979695E-3</v>
      </c>
      <c r="CM59" s="277">
        <f t="shared" si="52"/>
        <v>5.076142131979695E-3</v>
      </c>
      <c r="CN59" s="277">
        <f t="shared" si="52"/>
        <v>5.076142131979695E-3</v>
      </c>
      <c r="CO59" s="277">
        <f t="shared" si="52"/>
        <v>5.076142131979695E-3</v>
      </c>
      <c r="CP59" s="277">
        <f t="shared" si="52"/>
        <v>5.076142131979695E-3</v>
      </c>
      <c r="CQ59" s="277">
        <f t="shared" si="52"/>
        <v>5.076142131979695E-3</v>
      </c>
      <c r="CR59" s="277">
        <f t="shared" si="52"/>
        <v>5.076142131979695E-3</v>
      </c>
      <c r="CS59" s="277">
        <f t="shared" si="52"/>
        <v>5.076142131979695E-3</v>
      </c>
      <c r="CT59" s="277">
        <f t="shared" si="52"/>
        <v>5.076142131979695E-3</v>
      </c>
      <c r="CU59" s="277">
        <f t="shared" si="52"/>
        <v>5.076142131979695E-3</v>
      </c>
      <c r="CV59" s="277">
        <f t="shared" si="52"/>
        <v>5.076142131979695E-3</v>
      </c>
      <c r="CW59" s="277">
        <f t="shared" si="52"/>
        <v>5.076142131979695E-3</v>
      </c>
      <c r="CX59" s="277">
        <f t="shared" si="52"/>
        <v>5.076142131979695E-3</v>
      </c>
      <c r="CY59" s="277">
        <f t="shared" si="52"/>
        <v>5.076142131979695E-3</v>
      </c>
      <c r="CZ59" s="277">
        <f t="shared" si="51"/>
        <v>5.076142131979695E-3</v>
      </c>
      <c r="DA59" s="277">
        <f t="shared" si="44"/>
        <v>5.076142131979695E-3</v>
      </c>
      <c r="DB59" s="277">
        <f t="shared" si="44"/>
        <v>5.076142131979695E-3</v>
      </c>
      <c r="DC59" s="277">
        <f t="shared" si="44"/>
        <v>5.076142131979695E-3</v>
      </c>
      <c r="DD59" s="277">
        <f t="shared" si="44"/>
        <v>5.076142131979695E-3</v>
      </c>
      <c r="DE59" s="277">
        <f t="shared" si="44"/>
        <v>5.076142131979695E-3</v>
      </c>
      <c r="DF59" s="277">
        <f t="shared" si="44"/>
        <v>5.076142131979695E-3</v>
      </c>
      <c r="DG59" s="277">
        <f t="shared" si="44"/>
        <v>5.076142131979695E-3</v>
      </c>
      <c r="DH59" s="277">
        <f t="shared" si="44"/>
        <v>5.076142131979695E-3</v>
      </c>
      <c r="DI59" s="277">
        <f t="shared" si="44"/>
        <v>5.076142131979695E-3</v>
      </c>
      <c r="DJ59" s="277">
        <f t="shared" ref="DJ59:DY74" si="59">1/197</f>
        <v>5.076142131979695E-3</v>
      </c>
      <c r="DK59" s="277">
        <f t="shared" si="59"/>
        <v>5.076142131979695E-3</v>
      </c>
      <c r="DL59" s="277">
        <f t="shared" si="59"/>
        <v>5.076142131979695E-3</v>
      </c>
      <c r="DM59" s="277">
        <f t="shared" si="59"/>
        <v>5.076142131979695E-3</v>
      </c>
      <c r="DN59" s="277">
        <f t="shared" si="59"/>
        <v>5.076142131979695E-3</v>
      </c>
      <c r="DO59" s="277">
        <f t="shared" si="59"/>
        <v>5.076142131979695E-3</v>
      </c>
      <c r="DP59" s="277">
        <f t="shared" si="59"/>
        <v>5.076142131979695E-3</v>
      </c>
      <c r="DQ59" s="277">
        <f t="shared" si="59"/>
        <v>5.076142131979695E-3</v>
      </c>
      <c r="DR59" s="277">
        <f t="shared" si="59"/>
        <v>5.076142131979695E-3</v>
      </c>
      <c r="DS59" s="277">
        <f t="shared" si="59"/>
        <v>5.076142131979695E-3</v>
      </c>
      <c r="DT59" s="277">
        <f t="shared" si="59"/>
        <v>5.076142131979695E-3</v>
      </c>
      <c r="DU59" s="277">
        <f t="shared" si="59"/>
        <v>5.076142131979695E-3</v>
      </c>
      <c r="DV59" s="277">
        <f t="shared" si="59"/>
        <v>5.076142131979695E-3</v>
      </c>
      <c r="DW59" s="277">
        <f t="shared" si="59"/>
        <v>5.076142131979695E-3</v>
      </c>
      <c r="DX59" s="277">
        <f t="shared" si="59"/>
        <v>5.076142131979695E-3</v>
      </c>
      <c r="DY59" s="277">
        <f t="shared" si="59"/>
        <v>5.076142131979695E-3</v>
      </c>
      <c r="DZ59" s="277">
        <f t="shared" si="56"/>
        <v>5.076142131979695E-3</v>
      </c>
      <c r="EA59" s="277">
        <f t="shared" si="56"/>
        <v>5.076142131979695E-3</v>
      </c>
      <c r="EB59" s="277">
        <f t="shared" si="56"/>
        <v>5.076142131979695E-3</v>
      </c>
      <c r="EC59" s="277">
        <f t="shared" si="56"/>
        <v>5.076142131979695E-3</v>
      </c>
      <c r="ED59" s="277">
        <f t="shared" si="48"/>
        <v>5.076142131979695E-3</v>
      </c>
      <c r="EE59" s="277">
        <f t="shared" si="48"/>
        <v>5.076142131979695E-3</v>
      </c>
      <c r="EF59" s="277">
        <f t="shared" si="48"/>
        <v>5.076142131979695E-3</v>
      </c>
      <c r="EG59" s="277">
        <f t="shared" si="48"/>
        <v>5.076142131979695E-3</v>
      </c>
      <c r="EH59" s="277">
        <f t="shared" si="48"/>
        <v>5.076142131979695E-3</v>
      </c>
      <c r="EI59" s="277">
        <f t="shared" si="48"/>
        <v>5.076142131979695E-3</v>
      </c>
      <c r="EJ59" s="277">
        <f t="shared" si="48"/>
        <v>5.076142131979695E-3</v>
      </c>
      <c r="EK59" s="277">
        <f t="shared" si="48"/>
        <v>5.076142131979695E-3</v>
      </c>
      <c r="EL59" s="277">
        <f t="shared" si="48"/>
        <v>5.076142131979695E-3</v>
      </c>
      <c r="EM59" s="277">
        <f t="shared" si="48"/>
        <v>5.076142131979695E-3</v>
      </c>
      <c r="EN59" s="277">
        <f t="shared" si="48"/>
        <v>5.076142131979695E-3</v>
      </c>
      <c r="EO59" s="277">
        <f t="shared" si="48"/>
        <v>5.076142131979695E-3</v>
      </c>
      <c r="EP59" s="277">
        <f t="shared" si="48"/>
        <v>5.076142131979695E-3</v>
      </c>
      <c r="EQ59" s="277">
        <f t="shared" si="48"/>
        <v>5.076142131979695E-3</v>
      </c>
      <c r="ER59" s="277">
        <f t="shared" si="45"/>
        <v>5.076142131979695E-3</v>
      </c>
      <c r="ES59" s="277">
        <f t="shared" si="45"/>
        <v>5.076142131979695E-3</v>
      </c>
      <c r="ET59" s="277">
        <f t="shared" si="45"/>
        <v>5.076142131979695E-3</v>
      </c>
      <c r="EU59" s="277">
        <f t="shared" si="45"/>
        <v>5.076142131979695E-3</v>
      </c>
      <c r="EV59" s="277">
        <f t="shared" si="45"/>
        <v>5.076142131979695E-3</v>
      </c>
      <c r="EW59" s="277">
        <f t="shared" si="45"/>
        <v>5.076142131979695E-3</v>
      </c>
      <c r="EX59" s="277">
        <f t="shared" si="45"/>
        <v>5.076142131979695E-3</v>
      </c>
      <c r="EY59" s="277">
        <f t="shared" si="45"/>
        <v>5.076142131979695E-3</v>
      </c>
      <c r="EZ59" s="277">
        <f t="shared" si="45"/>
        <v>5.076142131979695E-3</v>
      </c>
      <c r="FA59" s="277">
        <f t="shared" si="45"/>
        <v>5.076142131979695E-3</v>
      </c>
      <c r="FB59" s="277">
        <f t="shared" si="45"/>
        <v>5.076142131979695E-3</v>
      </c>
      <c r="FC59" s="277">
        <f t="shared" si="45"/>
        <v>5.076142131979695E-3</v>
      </c>
      <c r="FD59" s="277">
        <f t="shared" si="41"/>
        <v>5.076142131979695E-3</v>
      </c>
      <c r="FE59" s="277">
        <f t="shared" si="41"/>
        <v>5.076142131979695E-3</v>
      </c>
      <c r="FF59" s="277">
        <f t="shared" si="41"/>
        <v>5.076142131979695E-3</v>
      </c>
      <c r="FG59" s="277">
        <f t="shared" si="57"/>
        <v>5.076142131979695E-3</v>
      </c>
      <c r="FH59" s="277">
        <f t="shared" si="57"/>
        <v>5.076142131979695E-3</v>
      </c>
      <c r="FI59" s="277">
        <f t="shared" si="57"/>
        <v>5.076142131979695E-3</v>
      </c>
      <c r="FJ59" s="277">
        <f t="shared" si="57"/>
        <v>5.076142131979695E-3</v>
      </c>
      <c r="FK59" s="277">
        <f t="shared" si="57"/>
        <v>5.076142131979695E-3</v>
      </c>
      <c r="FL59" s="277">
        <f t="shared" si="57"/>
        <v>5.076142131979695E-3</v>
      </c>
      <c r="FM59" s="277">
        <f t="shared" si="57"/>
        <v>5.076142131979695E-3</v>
      </c>
      <c r="FN59" s="277">
        <f t="shared" si="57"/>
        <v>5.076142131979695E-3</v>
      </c>
      <c r="FO59" s="277">
        <f t="shared" si="57"/>
        <v>5.076142131979695E-3</v>
      </c>
      <c r="FP59" s="277">
        <f t="shared" si="57"/>
        <v>5.076142131979695E-3</v>
      </c>
      <c r="FQ59" s="277">
        <f t="shared" si="57"/>
        <v>5.076142131979695E-3</v>
      </c>
      <c r="FR59" s="277">
        <f t="shared" si="57"/>
        <v>5.076142131979695E-3</v>
      </c>
      <c r="FS59" s="277">
        <f t="shared" si="57"/>
        <v>5.076142131979695E-3</v>
      </c>
      <c r="FT59" s="277">
        <f t="shared" si="57"/>
        <v>5.076142131979695E-3</v>
      </c>
      <c r="FU59" s="277">
        <f t="shared" si="57"/>
        <v>5.076142131979695E-3</v>
      </c>
      <c r="FV59" s="277">
        <f t="shared" si="57"/>
        <v>5.076142131979695E-3</v>
      </c>
      <c r="FW59" s="277">
        <f t="shared" si="54"/>
        <v>5.076142131979695E-3</v>
      </c>
      <c r="FX59" s="277">
        <f t="shared" si="54"/>
        <v>5.076142131979695E-3</v>
      </c>
      <c r="FY59" s="277">
        <f t="shared" si="54"/>
        <v>5.076142131979695E-3</v>
      </c>
      <c r="FZ59" s="277">
        <f t="shared" si="54"/>
        <v>5.076142131979695E-3</v>
      </c>
      <c r="GA59" s="277">
        <f t="shared" si="54"/>
        <v>5.076142131979695E-3</v>
      </c>
      <c r="GB59" s="277">
        <f t="shared" si="54"/>
        <v>5.076142131979695E-3</v>
      </c>
      <c r="GC59" s="277">
        <f t="shared" si="54"/>
        <v>5.076142131979695E-3</v>
      </c>
      <c r="GD59" s="277">
        <f t="shared" si="54"/>
        <v>5.076142131979695E-3</v>
      </c>
      <c r="GE59" s="277">
        <f t="shared" si="54"/>
        <v>5.076142131979695E-3</v>
      </c>
      <c r="GF59" s="277">
        <f t="shared" si="54"/>
        <v>5.076142131979695E-3</v>
      </c>
      <c r="GG59" s="277">
        <f t="shared" si="54"/>
        <v>5.076142131979695E-3</v>
      </c>
      <c r="GH59" s="277">
        <f t="shared" si="54"/>
        <v>5.076142131979695E-3</v>
      </c>
      <c r="GI59" s="277">
        <f t="shared" si="54"/>
        <v>5.076142131979695E-3</v>
      </c>
      <c r="GJ59" s="277">
        <f t="shared" si="54"/>
        <v>5.076142131979695E-3</v>
      </c>
      <c r="GK59" s="277">
        <f t="shared" si="53"/>
        <v>5.076142131979695E-3</v>
      </c>
      <c r="GL59" s="277">
        <f t="shared" si="53"/>
        <v>5.076142131979695E-3</v>
      </c>
      <c r="GM59" s="277">
        <f t="shared" si="46"/>
        <v>5.076142131979695E-3</v>
      </c>
      <c r="GN59" s="277">
        <f t="shared" si="42"/>
        <v>5.076142131979695E-3</v>
      </c>
      <c r="GO59" s="277">
        <f t="shared" si="42"/>
        <v>5.076142131979695E-3</v>
      </c>
      <c r="GP59" s="277">
        <f t="shared" si="10"/>
        <v>5.076142131979695E-3</v>
      </c>
      <c r="GQ59" s="277">
        <f t="shared" si="10"/>
        <v>5.076142131979695E-3</v>
      </c>
      <c r="GR59" s="277">
        <f t="shared" si="10"/>
        <v>5.076142131979695E-3</v>
      </c>
      <c r="GS59" s="277">
        <f t="shared" si="10"/>
        <v>5.076142131979695E-3</v>
      </c>
    </row>
    <row r="60" spans="1:201" x14ac:dyDescent="0.35">
      <c r="A60" s="33" t="str">
        <f>'[2]Input LH Schedule'!A60&amp;" "&amp;'[2]Input LH Schedule'!E60</f>
        <v xml:space="preserve"> </v>
      </c>
      <c r="B60" s="33" t="str">
        <f>'[2]Input LH Schedule'!Z60&amp;" "&amp;'[2]Input LH Schedule'!AD60</f>
        <v xml:space="preserve"> </v>
      </c>
      <c r="C60" s="33" t="str">
        <f t="array" ref="C60">IFERROR(INDEX($B$4:$B$226, MATCH(0,INDEX(COUNTIF($C$3:C59, $B$4:$B$226)+(COUNTIF($B$4:$B$226, $B$4:$B$226)&lt;&gt;1),0,0), 0)), "")</f>
        <v/>
      </c>
      <c r="D60" s="276" t="s">
        <v>80</v>
      </c>
      <c r="E60" s="277">
        <f t="shared" si="58"/>
        <v>5.076142131979695E-3</v>
      </c>
      <c r="F60" s="277">
        <f t="shared" si="58"/>
        <v>5.076142131979695E-3</v>
      </c>
      <c r="G60" s="277">
        <f t="shared" si="58"/>
        <v>5.076142131979695E-3</v>
      </c>
      <c r="H60" s="277">
        <f t="shared" si="58"/>
        <v>5.076142131979695E-3</v>
      </c>
      <c r="I60" s="277">
        <f t="shared" si="58"/>
        <v>5.076142131979695E-3</v>
      </c>
      <c r="J60" s="277">
        <f t="shared" si="58"/>
        <v>5.076142131979695E-3</v>
      </c>
      <c r="K60" s="277">
        <f t="shared" si="58"/>
        <v>5.076142131979695E-3</v>
      </c>
      <c r="L60" s="277">
        <f t="shared" si="58"/>
        <v>5.076142131979695E-3</v>
      </c>
      <c r="M60" s="277">
        <f t="shared" si="58"/>
        <v>5.076142131979695E-3</v>
      </c>
      <c r="N60" s="277">
        <f t="shared" si="58"/>
        <v>5.076142131979695E-3</v>
      </c>
      <c r="O60" s="277">
        <f t="shared" si="58"/>
        <v>5.076142131979695E-3</v>
      </c>
      <c r="P60" s="277">
        <f t="shared" si="58"/>
        <v>5.076142131979695E-3</v>
      </c>
      <c r="Q60" s="277">
        <f t="shared" si="58"/>
        <v>5.076142131979695E-3</v>
      </c>
      <c r="R60" s="277">
        <f t="shared" si="58"/>
        <v>5.076142131979695E-3</v>
      </c>
      <c r="S60" s="277">
        <f t="shared" si="58"/>
        <v>5.076142131979695E-3</v>
      </c>
      <c r="T60" s="277">
        <f t="shared" si="58"/>
        <v>5.076142131979695E-3</v>
      </c>
      <c r="U60" s="277">
        <f t="shared" si="55"/>
        <v>5.076142131979695E-3</v>
      </c>
      <c r="V60" s="277">
        <f t="shared" si="55"/>
        <v>5.076142131979695E-3</v>
      </c>
      <c r="W60" s="277">
        <f t="shared" si="55"/>
        <v>5.076142131979695E-3</v>
      </c>
      <c r="X60" s="277">
        <f t="shared" si="55"/>
        <v>5.076142131979695E-3</v>
      </c>
      <c r="Y60" s="277">
        <f t="shared" si="55"/>
        <v>5.076142131979695E-3</v>
      </c>
      <c r="Z60" s="277">
        <f t="shared" si="55"/>
        <v>5.076142131979695E-3</v>
      </c>
      <c r="AA60" s="277">
        <f t="shared" si="55"/>
        <v>5.076142131979695E-3</v>
      </c>
      <c r="AB60" s="277">
        <f t="shared" si="55"/>
        <v>5.076142131979695E-3</v>
      </c>
      <c r="AC60" s="277">
        <f t="shared" si="55"/>
        <v>5.076142131979695E-3</v>
      </c>
      <c r="AD60" s="277">
        <f t="shared" si="55"/>
        <v>5.076142131979695E-3</v>
      </c>
      <c r="AE60" s="277">
        <f t="shared" si="55"/>
        <v>5.076142131979695E-3</v>
      </c>
      <c r="AF60" s="277">
        <f t="shared" si="55"/>
        <v>5.076142131979695E-3</v>
      </c>
      <c r="AG60" s="277">
        <f t="shared" si="55"/>
        <v>5.076142131979695E-3</v>
      </c>
      <c r="AH60" s="277">
        <f t="shared" si="55"/>
        <v>5.076142131979695E-3</v>
      </c>
      <c r="AI60" s="277">
        <f t="shared" si="55"/>
        <v>5.076142131979695E-3</v>
      </c>
      <c r="AJ60" s="277">
        <f t="shared" si="50"/>
        <v>5.076142131979695E-3</v>
      </c>
      <c r="AK60" s="277">
        <f t="shared" si="50"/>
        <v>5.076142131979695E-3</v>
      </c>
      <c r="AL60" s="277">
        <f t="shared" si="50"/>
        <v>5.076142131979695E-3</v>
      </c>
      <c r="AM60" s="277">
        <f t="shared" si="50"/>
        <v>5.076142131979695E-3</v>
      </c>
      <c r="AN60" s="277">
        <f t="shared" si="50"/>
        <v>5.076142131979695E-3</v>
      </c>
      <c r="AO60" s="277">
        <f t="shared" si="50"/>
        <v>5.076142131979695E-3</v>
      </c>
      <c r="AP60" s="277">
        <f t="shared" si="50"/>
        <v>5.076142131979695E-3</v>
      </c>
      <c r="AQ60" s="277">
        <f t="shared" si="50"/>
        <v>5.076142131979695E-3</v>
      </c>
      <c r="AR60" s="277">
        <f t="shared" si="50"/>
        <v>5.076142131979695E-3</v>
      </c>
      <c r="AS60" s="277">
        <f t="shared" si="50"/>
        <v>5.076142131979695E-3</v>
      </c>
      <c r="AT60" s="277">
        <f t="shared" si="50"/>
        <v>5.076142131979695E-3</v>
      </c>
      <c r="AU60" s="277">
        <f t="shared" si="50"/>
        <v>5.076142131979695E-3</v>
      </c>
      <c r="AV60" s="277">
        <f t="shared" si="50"/>
        <v>5.076142131979695E-3</v>
      </c>
      <c r="AW60" s="277">
        <f t="shared" si="50"/>
        <v>5.076142131979695E-3</v>
      </c>
      <c r="AX60" s="277">
        <f t="shared" si="50"/>
        <v>5.076142131979695E-3</v>
      </c>
      <c r="AY60" s="277">
        <f t="shared" si="50"/>
        <v>5.076142131979695E-3</v>
      </c>
      <c r="AZ60" s="277">
        <f t="shared" si="49"/>
        <v>5.076142131979695E-3</v>
      </c>
      <c r="BA60" s="277">
        <f t="shared" si="49"/>
        <v>5.076142131979695E-3</v>
      </c>
      <c r="BB60" s="277">
        <f t="shared" si="49"/>
        <v>5.076142131979695E-3</v>
      </c>
      <c r="BC60" s="277">
        <f t="shared" si="49"/>
        <v>5.076142131979695E-3</v>
      </c>
      <c r="BD60" s="277">
        <f t="shared" si="39"/>
        <v>5.076142131979695E-3</v>
      </c>
      <c r="BE60" s="277">
        <f t="shared" si="39"/>
        <v>5.076142131979695E-3</v>
      </c>
      <c r="BF60" s="277">
        <f t="shared" si="39"/>
        <v>5.076142131979695E-3</v>
      </c>
      <c r="BG60" s="277">
        <f t="shared" si="39"/>
        <v>5.076142131979695E-3</v>
      </c>
      <c r="BH60" s="277">
        <f t="shared" si="39"/>
        <v>5.076142131979695E-3</v>
      </c>
      <c r="BI60" s="277">
        <f t="shared" si="39"/>
        <v>5.076142131979695E-3</v>
      </c>
      <c r="BJ60" s="277">
        <f t="shared" si="39"/>
        <v>5.076142131979695E-3</v>
      </c>
      <c r="BK60" s="277">
        <f t="shared" si="39"/>
        <v>5.076142131979695E-3</v>
      </c>
      <c r="BL60" s="277">
        <f t="shared" si="39"/>
        <v>5.076142131979695E-3</v>
      </c>
      <c r="BM60" s="277">
        <f t="shared" si="39"/>
        <v>5.076142131979695E-3</v>
      </c>
      <c r="BN60" s="277">
        <f t="shared" si="39"/>
        <v>5.076142131979695E-3</v>
      </c>
      <c r="BO60" s="277">
        <f t="shared" si="39"/>
        <v>5.076142131979695E-3</v>
      </c>
      <c r="BP60" s="277">
        <f t="shared" si="34"/>
        <v>5.076142131979695E-3</v>
      </c>
      <c r="BQ60" s="277">
        <f t="shared" si="34"/>
        <v>5.076142131979695E-3</v>
      </c>
      <c r="BR60" s="277">
        <f t="shared" si="34"/>
        <v>5.076142131979695E-3</v>
      </c>
      <c r="BS60" s="277">
        <f t="shared" si="34"/>
        <v>5.076142131979695E-3</v>
      </c>
      <c r="BT60" s="277">
        <f t="shared" si="34"/>
        <v>5.076142131979695E-3</v>
      </c>
      <c r="BU60" s="277">
        <f t="shared" si="34"/>
        <v>5.076142131979695E-3</v>
      </c>
      <c r="BV60" s="277">
        <f t="shared" si="34"/>
        <v>5.076142131979695E-3</v>
      </c>
      <c r="BW60" s="277">
        <f t="shared" si="34"/>
        <v>5.076142131979695E-3</v>
      </c>
      <c r="BX60" s="277">
        <f t="shared" si="34"/>
        <v>5.076142131979695E-3</v>
      </c>
      <c r="BY60" s="277">
        <f t="shared" si="34"/>
        <v>5.076142131979695E-3</v>
      </c>
      <c r="BZ60" s="277">
        <f t="shared" si="34"/>
        <v>5.076142131979695E-3</v>
      </c>
      <c r="CA60" s="277">
        <f t="shared" si="34"/>
        <v>5.076142131979695E-3</v>
      </c>
      <c r="CB60" s="277">
        <f t="shared" si="34"/>
        <v>5.076142131979695E-3</v>
      </c>
      <c r="CC60" s="277">
        <f t="shared" si="34"/>
        <v>5.076142131979695E-3</v>
      </c>
      <c r="CD60" s="277">
        <f t="shared" si="34"/>
        <v>5.076142131979695E-3</v>
      </c>
      <c r="CE60" s="277">
        <f t="shared" si="47"/>
        <v>5.076142131979695E-3</v>
      </c>
      <c r="CF60" s="277">
        <f t="shared" si="47"/>
        <v>5.076142131979695E-3</v>
      </c>
      <c r="CG60" s="277">
        <f t="shared" si="47"/>
        <v>5.076142131979695E-3</v>
      </c>
      <c r="CH60" s="277">
        <f t="shared" si="47"/>
        <v>5.076142131979695E-3</v>
      </c>
      <c r="CI60" s="277">
        <f t="shared" si="47"/>
        <v>5.076142131979695E-3</v>
      </c>
      <c r="CJ60" s="277">
        <f t="shared" si="52"/>
        <v>5.076142131979695E-3</v>
      </c>
      <c r="CK60" s="277">
        <f t="shared" si="52"/>
        <v>5.076142131979695E-3</v>
      </c>
      <c r="CL60" s="277">
        <f t="shared" si="52"/>
        <v>5.076142131979695E-3</v>
      </c>
      <c r="CM60" s="277">
        <f t="shared" si="52"/>
        <v>5.076142131979695E-3</v>
      </c>
      <c r="CN60" s="277">
        <f t="shared" si="52"/>
        <v>5.076142131979695E-3</v>
      </c>
      <c r="CO60" s="277">
        <f t="shared" si="52"/>
        <v>5.076142131979695E-3</v>
      </c>
      <c r="CP60" s="277">
        <f t="shared" si="52"/>
        <v>5.076142131979695E-3</v>
      </c>
      <c r="CQ60" s="277">
        <f t="shared" si="52"/>
        <v>5.076142131979695E-3</v>
      </c>
      <c r="CR60" s="277">
        <f t="shared" si="52"/>
        <v>5.076142131979695E-3</v>
      </c>
      <c r="CS60" s="277">
        <f t="shared" si="52"/>
        <v>5.076142131979695E-3</v>
      </c>
      <c r="CT60" s="277">
        <f t="shared" si="52"/>
        <v>5.076142131979695E-3</v>
      </c>
      <c r="CU60" s="277">
        <f t="shared" si="52"/>
        <v>5.076142131979695E-3</v>
      </c>
      <c r="CV60" s="277">
        <f t="shared" si="52"/>
        <v>5.076142131979695E-3</v>
      </c>
      <c r="CW60" s="277">
        <f t="shared" si="52"/>
        <v>5.076142131979695E-3</v>
      </c>
      <c r="CX60" s="277">
        <f t="shared" si="52"/>
        <v>5.076142131979695E-3</v>
      </c>
      <c r="CY60" s="277">
        <f t="shared" si="52"/>
        <v>5.076142131979695E-3</v>
      </c>
      <c r="CZ60" s="277">
        <f t="shared" si="51"/>
        <v>5.076142131979695E-3</v>
      </c>
      <c r="DA60" s="277">
        <f t="shared" si="44"/>
        <v>5.076142131979695E-3</v>
      </c>
      <c r="DB60" s="277">
        <f t="shared" si="44"/>
        <v>5.076142131979695E-3</v>
      </c>
      <c r="DC60" s="277">
        <f t="shared" si="44"/>
        <v>5.076142131979695E-3</v>
      </c>
      <c r="DD60" s="277">
        <f t="shared" si="44"/>
        <v>5.076142131979695E-3</v>
      </c>
      <c r="DE60" s="277">
        <f t="shared" si="44"/>
        <v>5.076142131979695E-3</v>
      </c>
      <c r="DF60" s="277">
        <f t="shared" si="44"/>
        <v>5.076142131979695E-3</v>
      </c>
      <c r="DG60" s="277">
        <f t="shared" si="44"/>
        <v>5.076142131979695E-3</v>
      </c>
      <c r="DH60" s="277">
        <f t="shared" si="44"/>
        <v>5.076142131979695E-3</v>
      </c>
      <c r="DI60" s="277">
        <f t="shared" si="44"/>
        <v>5.076142131979695E-3</v>
      </c>
      <c r="DJ60" s="277">
        <f t="shared" si="59"/>
        <v>5.076142131979695E-3</v>
      </c>
      <c r="DK60" s="277">
        <f t="shared" si="59"/>
        <v>5.076142131979695E-3</v>
      </c>
      <c r="DL60" s="277">
        <f t="shared" si="59"/>
        <v>5.076142131979695E-3</v>
      </c>
      <c r="DM60" s="277">
        <f t="shared" si="59"/>
        <v>5.076142131979695E-3</v>
      </c>
      <c r="DN60" s="277">
        <f t="shared" si="59"/>
        <v>5.076142131979695E-3</v>
      </c>
      <c r="DO60" s="277">
        <f t="shared" si="59"/>
        <v>5.076142131979695E-3</v>
      </c>
      <c r="DP60" s="277">
        <f t="shared" si="59"/>
        <v>5.076142131979695E-3</v>
      </c>
      <c r="DQ60" s="277">
        <f t="shared" si="59"/>
        <v>5.076142131979695E-3</v>
      </c>
      <c r="DR60" s="277">
        <f t="shared" si="59"/>
        <v>5.076142131979695E-3</v>
      </c>
      <c r="DS60" s="277">
        <f t="shared" si="59"/>
        <v>5.076142131979695E-3</v>
      </c>
      <c r="DT60" s="277">
        <f t="shared" si="59"/>
        <v>5.076142131979695E-3</v>
      </c>
      <c r="DU60" s="277">
        <f t="shared" si="59"/>
        <v>5.076142131979695E-3</v>
      </c>
      <c r="DV60" s="277">
        <f t="shared" si="59"/>
        <v>5.076142131979695E-3</v>
      </c>
      <c r="DW60" s="277">
        <f t="shared" si="59"/>
        <v>5.076142131979695E-3</v>
      </c>
      <c r="DX60" s="277">
        <f t="shared" si="59"/>
        <v>5.076142131979695E-3</v>
      </c>
      <c r="DY60" s="277">
        <f t="shared" si="59"/>
        <v>5.076142131979695E-3</v>
      </c>
      <c r="DZ60" s="277">
        <f t="shared" si="56"/>
        <v>5.076142131979695E-3</v>
      </c>
      <c r="EA60" s="277">
        <f t="shared" si="56"/>
        <v>5.076142131979695E-3</v>
      </c>
      <c r="EB60" s="277">
        <f t="shared" si="56"/>
        <v>5.076142131979695E-3</v>
      </c>
      <c r="EC60" s="277">
        <f t="shared" si="56"/>
        <v>5.076142131979695E-3</v>
      </c>
      <c r="ED60" s="277">
        <f t="shared" si="48"/>
        <v>5.076142131979695E-3</v>
      </c>
      <c r="EE60" s="277">
        <f t="shared" si="48"/>
        <v>5.076142131979695E-3</v>
      </c>
      <c r="EF60" s="277">
        <f t="shared" si="48"/>
        <v>5.076142131979695E-3</v>
      </c>
      <c r="EG60" s="277">
        <f t="shared" ref="EG60:EV75" si="60">1/197</f>
        <v>5.076142131979695E-3</v>
      </c>
      <c r="EH60" s="277">
        <f t="shared" si="60"/>
        <v>5.076142131979695E-3</v>
      </c>
      <c r="EI60" s="277">
        <f t="shared" si="60"/>
        <v>5.076142131979695E-3</v>
      </c>
      <c r="EJ60" s="277">
        <f t="shared" si="60"/>
        <v>5.076142131979695E-3</v>
      </c>
      <c r="EK60" s="277">
        <f t="shared" si="60"/>
        <v>5.076142131979695E-3</v>
      </c>
      <c r="EL60" s="277">
        <f t="shared" si="60"/>
        <v>5.076142131979695E-3</v>
      </c>
      <c r="EM60" s="277">
        <f t="shared" si="60"/>
        <v>5.076142131979695E-3</v>
      </c>
      <c r="EN60" s="277">
        <f t="shared" si="60"/>
        <v>5.076142131979695E-3</v>
      </c>
      <c r="EO60" s="277">
        <f t="shared" si="60"/>
        <v>5.076142131979695E-3</v>
      </c>
      <c r="EP60" s="277">
        <f t="shared" si="60"/>
        <v>5.076142131979695E-3</v>
      </c>
      <c r="EQ60" s="277">
        <f t="shared" si="60"/>
        <v>5.076142131979695E-3</v>
      </c>
      <c r="ER60" s="277">
        <f t="shared" si="60"/>
        <v>5.076142131979695E-3</v>
      </c>
      <c r="ES60" s="277">
        <f t="shared" si="60"/>
        <v>5.076142131979695E-3</v>
      </c>
      <c r="ET60" s="277">
        <f t="shared" si="60"/>
        <v>5.076142131979695E-3</v>
      </c>
      <c r="EU60" s="277">
        <f t="shared" si="60"/>
        <v>5.076142131979695E-3</v>
      </c>
      <c r="EV60" s="277">
        <f t="shared" si="60"/>
        <v>5.076142131979695E-3</v>
      </c>
      <c r="EW60" s="277">
        <f t="shared" si="45"/>
        <v>5.076142131979695E-3</v>
      </c>
      <c r="EX60" s="277">
        <f t="shared" si="45"/>
        <v>5.076142131979695E-3</v>
      </c>
      <c r="EY60" s="277">
        <f t="shared" si="45"/>
        <v>5.076142131979695E-3</v>
      </c>
      <c r="EZ60" s="277">
        <f t="shared" si="45"/>
        <v>5.076142131979695E-3</v>
      </c>
      <c r="FA60" s="277">
        <f t="shared" si="45"/>
        <v>5.076142131979695E-3</v>
      </c>
      <c r="FB60" s="277">
        <f t="shared" si="45"/>
        <v>5.076142131979695E-3</v>
      </c>
      <c r="FC60" s="277">
        <f t="shared" si="45"/>
        <v>5.076142131979695E-3</v>
      </c>
      <c r="FD60" s="277">
        <f t="shared" si="41"/>
        <v>5.076142131979695E-3</v>
      </c>
      <c r="FE60" s="277">
        <f t="shared" si="41"/>
        <v>5.076142131979695E-3</v>
      </c>
      <c r="FF60" s="277">
        <f t="shared" si="41"/>
        <v>5.076142131979695E-3</v>
      </c>
      <c r="FG60" s="277">
        <f t="shared" si="57"/>
        <v>5.076142131979695E-3</v>
      </c>
      <c r="FH60" s="277">
        <f t="shared" si="57"/>
        <v>5.076142131979695E-3</v>
      </c>
      <c r="FI60" s="277">
        <f t="shared" si="57"/>
        <v>5.076142131979695E-3</v>
      </c>
      <c r="FJ60" s="277">
        <f t="shared" si="57"/>
        <v>5.076142131979695E-3</v>
      </c>
      <c r="FK60" s="277">
        <f t="shared" si="57"/>
        <v>5.076142131979695E-3</v>
      </c>
      <c r="FL60" s="277">
        <f t="shared" si="57"/>
        <v>5.076142131979695E-3</v>
      </c>
      <c r="FM60" s="277">
        <f t="shared" si="57"/>
        <v>5.076142131979695E-3</v>
      </c>
      <c r="FN60" s="277">
        <f t="shared" si="57"/>
        <v>5.076142131979695E-3</v>
      </c>
      <c r="FO60" s="277">
        <f t="shared" si="57"/>
        <v>5.076142131979695E-3</v>
      </c>
      <c r="FP60" s="277">
        <f t="shared" si="57"/>
        <v>5.076142131979695E-3</v>
      </c>
      <c r="FQ60" s="277">
        <f t="shared" si="57"/>
        <v>5.076142131979695E-3</v>
      </c>
      <c r="FR60" s="277">
        <f t="shared" si="57"/>
        <v>5.076142131979695E-3</v>
      </c>
      <c r="FS60" s="277">
        <f t="shared" si="57"/>
        <v>5.076142131979695E-3</v>
      </c>
      <c r="FT60" s="277">
        <f t="shared" si="57"/>
        <v>5.076142131979695E-3</v>
      </c>
      <c r="FU60" s="277">
        <f t="shared" si="57"/>
        <v>5.076142131979695E-3</v>
      </c>
      <c r="FV60" s="277">
        <f t="shared" si="57"/>
        <v>5.076142131979695E-3</v>
      </c>
      <c r="FW60" s="277">
        <f t="shared" si="54"/>
        <v>5.076142131979695E-3</v>
      </c>
      <c r="FX60" s="277">
        <f t="shared" si="54"/>
        <v>5.076142131979695E-3</v>
      </c>
      <c r="FY60" s="277">
        <f t="shared" si="54"/>
        <v>5.076142131979695E-3</v>
      </c>
      <c r="FZ60" s="277">
        <f t="shared" si="54"/>
        <v>5.076142131979695E-3</v>
      </c>
      <c r="GA60" s="277">
        <f t="shared" si="54"/>
        <v>5.076142131979695E-3</v>
      </c>
      <c r="GB60" s="277">
        <f t="shared" si="54"/>
        <v>5.076142131979695E-3</v>
      </c>
      <c r="GC60" s="277">
        <f t="shared" si="54"/>
        <v>5.076142131979695E-3</v>
      </c>
      <c r="GD60" s="277">
        <f t="shared" si="54"/>
        <v>5.076142131979695E-3</v>
      </c>
      <c r="GE60" s="277">
        <f t="shared" si="54"/>
        <v>5.076142131979695E-3</v>
      </c>
      <c r="GF60" s="277">
        <f t="shared" si="54"/>
        <v>5.076142131979695E-3</v>
      </c>
      <c r="GG60" s="277">
        <f t="shared" si="54"/>
        <v>5.076142131979695E-3</v>
      </c>
      <c r="GH60" s="277">
        <f t="shared" si="54"/>
        <v>5.076142131979695E-3</v>
      </c>
      <c r="GI60" s="277">
        <f t="shared" si="54"/>
        <v>5.076142131979695E-3</v>
      </c>
      <c r="GJ60" s="277">
        <f t="shared" si="54"/>
        <v>5.076142131979695E-3</v>
      </c>
      <c r="GK60" s="277">
        <f t="shared" si="53"/>
        <v>5.076142131979695E-3</v>
      </c>
      <c r="GL60" s="277">
        <f t="shared" si="53"/>
        <v>5.076142131979695E-3</v>
      </c>
      <c r="GM60" s="277">
        <f t="shared" si="46"/>
        <v>5.076142131979695E-3</v>
      </c>
      <c r="GN60" s="277">
        <f t="shared" si="42"/>
        <v>5.076142131979695E-3</v>
      </c>
      <c r="GO60" s="277">
        <f t="shared" si="42"/>
        <v>5.076142131979695E-3</v>
      </c>
      <c r="GP60" s="277">
        <f t="shared" si="10"/>
        <v>5.076142131979695E-3</v>
      </c>
      <c r="GQ60" s="277">
        <f t="shared" si="10"/>
        <v>5.076142131979695E-3</v>
      </c>
      <c r="GR60" s="277">
        <f t="shared" si="10"/>
        <v>5.076142131979695E-3</v>
      </c>
      <c r="GS60" s="277">
        <f t="shared" si="10"/>
        <v>5.076142131979695E-3</v>
      </c>
    </row>
    <row r="61" spans="1:201" x14ac:dyDescent="0.35">
      <c r="A61" s="33" t="str">
        <f>'[2]Input LH Schedule'!A61&amp;" "&amp;'[2]Input LH Schedule'!E61</f>
        <v xml:space="preserve"> </v>
      </c>
      <c r="B61" s="33" t="str">
        <f>'[2]Input LH Schedule'!Z61&amp;" "&amp;'[2]Input LH Schedule'!AD61</f>
        <v xml:space="preserve"> </v>
      </c>
      <c r="C61" s="33" t="str">
        <f t="array" ref="C61">IFERROR(INDEX($B$4:$B$226, MATCH(0,INDEX(COUNTIF($C$3:C60, $B$4:$B$226)+(COUNTIF($B$4:$B$226, $B$4:$B$226)&lt;&gt;1),0,0), 0)), "")</f>
        <v/>
      </c>
      <c r="D61" s="276" t="s">
        <v>81</v>
      </c>
      <c r="E61" s="277">
        <f t="shared" si="58"/>
        <v>5.076142131979695E-3</v>
      </c>
      <c r="F61" s="277">
        <f t="shared" si="58"/>
        <v>5.076142131979695E-3</v>
      </c>
      <c r="G61" s="277">
        <f t="shared" si="58"/>
        <v>5.076142131979695E-3</v>
      </c>
      <c r="H61" s="277">
        <f t="shared" si="58"/>
        <v>5.076142131979695E-3</v>
      </c>
      <c r="I61" s="277">
        <f t="shared" si="58"/>
        <v>5.076142131979695E-3</v>
      </c>
      <c r="J61" s="277">
        <f t="shared" si="58"/>
        <v>5.076142131979695E-3</v>
      </c>
      <c r="K61" s="277">
        <f t="shared" si="58"/>
        <v>5.076142131979695E-3</v>
      </c>
      <c r="L61" s="277">
        <f t="shared" si="58"/>
        <v>5.076142131979695E-3</v>
      </c>
      <c r="M61" s="277">
        <f t="shared" si="58"/>
        <v>5.076142131979695E-3</v>
      </c>
      <c r="N61" s="277">
        <f t="shared" si="58"/>
        <v>5.076142131979695E-3</v>
      </c>
      <c r="O61" s="277">
        <f t="shared" si="58"/>
        <v>5.076142131979695E-3</v>
      </c>
      <c r="P61" s="277">
        <f t="shared" si="58"/>
        <v>5.076142131979695E-3</v>
      </c>
      <c r="Q61" s="277">
        <f t="shared" si="58"/>
        <v>5.076142131979695E-3</v>
      </c>
      <c r="R61" s="277">
        <f t="shared" si="58"/>
        <v>5.076142131979695E-3</v>
      </c>
      <c r="S61" s="277">
        <f t="shared" si="58"/>
        <v>5.076142131979695E-3</v>
      </c>
      <c r="T61" s="277">
        <f t="shared" si="58"/>
        <v>5.076142131979695E-3</v>
      </c>
      <c r="U61" s="277">
        <f t="shared" si="55"/>
        <v>5.076142131979695E-3</v>
      </c>
      <c r="V61" s="277">
        <f t="shared" si="55"/>
        <v>5.076142131979695E-3</v>
      </c>
      <c r="W61" s="277">
        <f t="shared" si="55"/>
        <v>5.076142131979695E-3</v>
      </c>
      <c r="X61" s="277">
        <f t="shared" si="55"/>
        <v>5.076142131979695E-3</v>
      </c>
      <c r="Y61" s="277">
        <f t="shared" si="55"/>
        <v>5.076142131979695E-3</v>
      </c>
      <c r="Z61" s="277">
        <f t="shared" si="55"/>
        <v>5.076142131979695E-3</v>
      </c>
      <c r="AA61" s="277">
        <f t="shared" si="55"/>
        <v>5.076142131979695E-3</v>
      </c>
      <c r="AB61" s="277">
        <f t="shared" si="55"/>
        <v>5.076142131979695E-3</v>
      </c>
      <c r="AC61" s="277">
        <f t="shared" si="55"/>
        <v>5.076142131979695E-3</v>
      </c>
      <c r="AD61" s="277">
        <f t="shared" si="55"/>
        <v>5.076142131979695E-3</v>
      </c>
      <c r="AE61" s="277">
        <f t="shared" si="55"/>
        <v>5.076142131979695E-3</v>
      </c>
      <c r="AF61" s="277">
        <f t="shared" si="55"/>
        <v>5.076142131979695E-3</v>
      </c>
      <c r="AG61" s="277">
        <f t="shared" si="55"/>
        <v>5.076142131979695E-3</v>
      </c>
      <c r="AH61" s="277">
        <f t="shared" si="55"/>
        <v>5.076142131979695E-3</v>
      </c>
      <c r="AI61" s="277">
        <f t="shared" si="55"/>
        <v>5.076142131979695E-3</v>
      </c>
      <c r="AJ61" s="277">
        <f t="shared" si="50"/>
        <v>5.076142131979695E-3</v>
      </c>
      <c r="AK61" s="277">
        <f t="shared" si="50"/>
        <v>5.076142131979695E-3</v>
      </c>
      <c r="AL61" s="277">
        <f t="shared" si="50"/>
        <v>5.076142131979695E-3</v>
      </c>
      <c r="AM61" s="277">
        <f t="shared" si="50"/>
        <v>5.076142131979695E-3</v>
      </c>
      <c r="AN61" s="277">
        <f t="shared" si="50"/>
        <v>5.076142131979695E-3</v>
      </c>
      <c r="AO61" s="277">
        <f t="shared" si="50"/>
        <v>5.076142131979695E-3</v>
      </c>
      <c r="AP61" s="277">
        <f t="shared" si="50"/>
        <v>5.076142131979695E-3</v>
      </c>
      <c r="AQ61" s="277">
        <f t="shared" si="50"/>
        <v>5.076142131979695E-3</v>
      </c>
      <c r="AR61" s="277">
        <f t="shared" si="50"/>
        <v>5.076142131979695E-3</v>
      </c>
      <c r="AS61" s="277">
        <f t="shared" si="50"/>
        <v>5.076142131979695E-3</v>
      </c>
      <c r="AT61" s="277">
        <f t="shared" si="50"/>
        <v>5.076142131979695E-3</v>
      </c>
      <c r="AU61" s="277">
        <f t="shared" si="50"/>
        <v>5.076142131979695E-3</v>
      </c>
      <c r="AV61" s="277">
        <f t="shared" si="50"/>
        <v>5.076142131979695E-3</v>
      </c>
      <c r="AW61" s="277">
        <f t="shared" si="50"/>
        <v>5.076142131979695E-3</v>
      </c>
      <c r="AX61" s="277">
        <f t="shared" si="50"/>
        <v>5.076142131979695E-3</v>
      </c>
      <c r="AY61" s="277">
        <f t="shared" ref="AY61:BN76" si="61">1/197</f>
        <v>5.076142131979695E-3</v>
      </c>
      <c r="AZ61" s="277">
        <f t="shared" si="61"/>
        <v>5.076142131979695E-3</v>
      </c>
      <c r="BA61" s="277">
        <f t="shared" si="61"/>
        <v>5.076142131979695E-3</v>
      </c>
      <c r="BB61" s="277">
        <f t="shared" si="61"/>
        <v>5.076142131979695E-3</v>
      </c>
      <c r="BC61" s="277">
        <f t="shared" si="61"/>
        <v>5.076142131979695E-3</v>
      </c>
      <c r="BD61" s="277">
        <f t="shared" si="61"/>
        <v>5.076142131979695E-3</v>
      </c>
      <c r="BE61" s="277">
        <f t="shared" si="61"/>
        <v>5.076142131979695E-3</v>
      </c>
      <c r="BF61" s="277">
        <f t="shared" si="61"/>
        <v>5.076142131979695E-3</v>
      </c>
      <c r="BG61" s="277">
        <f t="shared" si="61"/>
        <v>5.076142131979695E-3</v>
      </c>
      <c r="BH61" s="277">
        <f t="shared" si="61"/>
        <v>5.076142131979695E-3</v>
      </c>
      <c r="BI61" s="277">
        <f t="shared" si="61"/>
        <v>5.076142131979695E-3</v>
      </c>
      <c r="BJ61" s="277">
        <f t="shared" si="61"/>
        <v>5.076142131979695E-3</v>
      </c>
      <c r="BK61" s="277">
        <f t="shared" si="61"/>
        <v>5.076142131979695E-3</v>
      </c>
      <c r="BL61" s="277">
        <f t="shared" si="61"/>
        <v>5.076142131979695E-3</v>
      </c>
      <c r="BM61" s="277">
        <f t="shared" si="61"/>
        <v>5.076142131979695E-3</v>
      </c>
      <c r="BN61" s="277">
        <f t="shared" si="61"/>
        <v>5.076142131979695E-3</v>
      </c>
      <c r="BO61" s="277">
        <f t="shared" si="39"/>
        <v>5.076142131979695E-3</v>
      </c>
      <c r="BP61" s="277">
        <f t="shared" si="34"/>
        <v>5.076142131979695E-3</v>
      </c>
      <c r="BQ61" s="277">
        <f t="shared" si="34"/>
        <v>5.076142131979695E-3</v>
      </c>
      <c r="BR61" s="277">
        <f t="shared" si="34"/>
        <v>5.076142131979695E-3</v>
      </c>
      <c r="BS61" s="277">
        <f t="shared" si="34"/>
        <v>5.076142131979695E-3</v>
      </c>
      <c r="BT61" s="277">
        <f t="shared" si="34"/>
        <v>5.076142131979695E-3</v>
      </c>
      <c r="BU61" s="277">
        <f t="shared" si="34"/>
        <v>5.076142131979695E-3</v>
      </c>
      <c r="BV61" s="277">
        <f t="shared" ref="BV61:CK76" si="62">1/197</f>
        <v>5.076142131979695E-3</v>
      </c>
      <c r="BW61" s="277">
        <f t="shared" si="62"/>
        <v>5.076142131979695E-3</v>
      </c>
      <c r="BX61" s="277">
        <f t="shared" si="62"/>
        <v>5.076142131979695E-3</v>
      </c>
      <c r="BY61" s="277">
        <f t="shared" si="62"/>
        <v>5.076142131979695E-3</v>
      </c>
      <c r="BZ61" s="277">
        <f t="shared" si="62"/>
        <v>5.076142131979695E-3</v>
      </c>
      <c r="CA61" s="277">
        <f t="shared" si="62"/>
        <v>5.076142131979695E-3</v>
      </c>
      <c r="CB61" s="277">
        <f t="shared" si="62"/>
        <v>5.076142131979695E-3</v>
      </c>
      <c r="CC61" s="277">
        <f t="shared" si="62"/>
        <v>5.076142131979695E-3</v>
      </c>
      <c r="CD61" s="277">
        <f t="shared" si="62"/>
        <v>5.076142131979695E-3</v>
      </c>
      <c r="CE61" s="277">
        <f t="shared" si="62"/>
        <v>5.076142131979695E-3</v>
      </c>
      <c r="CF61" s="277">
        <f t="shared" si="62"/>
        <v>5.076142131979695E-3</v>
      </c>
      <c r="CG61" s="277">
        <f t="shared" si="62"/>
        <v>5.076142131979695E-3</v>
      </c>
      <c r="CH61" s="277">
        <f t="shared" si="62"/>
        <v>5.076142131979695E-3</v>
      </c>
      <c r="CI61" s="277">
        <f t="shared" si="62"/>
        <v>5.076142131979695E-3</v>
      </c>
      <c r="CJ61" s="277">
        <f t="shared" si="62"/>
        <v>5.076142131979695E-3</v>
      </c>
      <c r="CK61" s="277">
        <f t="shared" si="62"/>
        <v>5.076142131979695E-3</v>
      </c>
      <c r="CL61" s="277">
        <f t="shared" si="52"/>
        <v>5.076142131979695E-3</v>
      </c>
      <c r="CM61" s="277">
        <f t="shared" si="52"/>
        <v>5.076142131979695E-3</v>
      </c>
      <c r="CN61" s="277">
        <f t="shared" si="52"/>
        <v>5.076142131979695E-3</v>
      </c>
      <c r="CO61" s="277">
        <f t="shared" si="52"/>
        <v>5.076142131979695E-3</v>
      </c>
      <c r="CP61" s="277">
        <f t="shared" si="52"/>
        <v>5.076142131979695E-3</v>
      </c>
      <c r="CQ61" s="277">
        <f t="shared" si="52"/>
        <v>5.076142131979695E-3</v>
      </c>
      <c r="CR61" s="277">
        <f t="shared" si="52"/>
        <v>5.076142131979695E-3</v>
      </c>
      <c r="CS61" s="277">
        <f t="shared" si="52"/>
        <v>5.076142131979695E-3</v>
      </c>
      <c r="CT61" s="277">
        <f t="shared" si="52"/>
        <v>5.076142131979695E-3</v>
      </c>
      <c r="CU61" s="277">
        <f t="shared" si="52"/>
        <v>5.076142131979695E-3</v>
      </c>
      <c r="CV61" s="277">
        <f t="shared" si="52"/>
        <v>5.076142131979695E-3</v>
      </c>
      <c r="CW61" s="277">
        <f t="shared" si="52"/>
        <v>5.076142131979695E-3</v>
      </c>
      <c r="CX61" s="277">
        <f t="shared" si="52"/>
        <v>5.076142131979695E-3</v>
      </c>
      <c r="CY61" s="277">
        <f t="shared" si="52"/>
        <v>5.076142131979695E-3</v>
      </c>
      <c r="CZ61" s="277">
        <f t="shared" si="51"/>
        <v>5.076142131979695E-3</v>
      </c>
      <c r="DA61" s="277">
        <f t="shared" si="44"/>
        <v>5.076142131979695E-3</v>
      </c>
      <c r="DB61" s="277">
        <f t="shared" si="44"/>
        <v>5.076142131979695E-3</v>
      </c>
      <c r="DC61" s="277">
        <f t="shared" si="44"/>
        <v>5.076142131979695E-3</v>
      </c>
      <c r="DD61" s="277">
        <f t="shared" si="44"/>
        <v>5.076142131979695E-3</v>
      </c>
      <c r="DE61" s="277">
        <f t="shared" si="44"/>
        <v>5.076142131979695E-3</v>
      </c>
      <c r="DF61" s="277">
        <f t="shared" si="44"/>
        <v>5.076142131979695E-3</v>
      </c>
      <c r="DG61" s="277">
        <f t="shared" si="44"/>
        <v>5.076142131979695E-3</v>
      </c>
      <c r="DH61" s="277">
        <f t="shared" si="44"/>
        <v>5.076142131979695E-3</v>
      </c>
      <c r="DI61" s="277">
        <f t="shared" si="44"/>
        <v>5.076142131979695E-3</v>
      </c>
      <c r="DJ61" s="277">
        <f t="shared" si="59"/>
        <v>5.076142131979695E-3</v>
      </c>
      <c r="DK61" s="277">
        <f t="shared" si="59"/>
        <v>5.076142131979695E-3</v>
      </c>
      <c r="DL61" s="277">
        <f t="shared" si="59"/>
        <v>5.076142131979695E-3</v>
      </c>
      <c r="DM61" s="277">
        <f t="shared" si="59"/>
        <v>5.076142131979695E-3</v>
      </c>
      <c r="DN61" s="277">
        <f t="shared" si="59"/>
        <v>5.076142131979695E-3</v>
      </c>
      <c r="DO61" s="277">
        <f t="shared" si="59"/>
        <v>5.076142131979695E-3</v>
      </c>
      <c r="DP61" s="277">
        <f t="shared" si="59"/>
        <v>5.076142131979695E-3</v>
      </c>
      <c r="DQ61" s="277">
        <f t="shared" si="59"/>
        <v>5.076142131979695E-3</v>
      </c>
      <c r="DR61" s="277">
        <f t="shared" si="59"/>
        <v>5.076142131979695E-3</v>
      </c>
      <c r="DS61" s="277">
        <f t="shared" si="59"/>
        <v>5.076142131979695E-3</v>
      </c>
      <c r="DT61" s="277">
        <f t="shared" si="59"/>
        <v>5.076142131979695E-3</v>
      </c>
      <c r="DU61" s="277">
        <f t="shared" si="59"/>
        <v>5.076142131979695E-3</v>
      </c>
      <c r="DV61" s="277">
        <f t="shared" si="59"/>
        <v>5.076142131979695E-3</v>
      </c>
      <c r="DW61" s="277">
        <f t="shared" si="59"/>
        <v>5.076142131979695E-3</v>
      </c>
      <c r="DX61" s="277">
        <f t="shared" si="59"/>
        <v>5.076142131979695E-3</v>
      </c>
      <c r="DY61" s="277">
        <f t="shared" si="59"/>
        <v>5.076142131979695E-3</v>
      </c>
      <c r="DZ61" s="277">
        <f t="shared" si="56"/>
        <v>5.076142131979695E-3</v>
      </c>
      <c r="EA61" s="277">
        <f t="shared" si="56"/>
        <v>5.076142131979695E-3</v>
      </c>
      <c r="EB61" s="277">
        <f t="shared" si="56"/>
        <v>5.076142131979695E-3</v>
      </c>
      <c r="EC61" s="277">
        <f t="shared" si="56"/>
        <v>5.076142131979695E-3</v>
      </c>
      <c r="ED61" s="277">
        <f t="shared" si="56"/>
        <v>5.076142131979695E-3</v>
      </c>
      <c r="EE61" s="277">
        <f t="shared" si="56"/>
        <v>5.076142131979695E-3</v>
      </c>
      <c r="EF61" s="277">
        <f t="shared" si="56"/>
        <v>5.076142131979695E-3</v>
      </c>
      <c r="EG61" s="277">
        <f t="shared" si="56"/>
        <v>5.076142131979695E-3</v>
      </c>
      <c r="EH61" s="277">
        <f t="shared" si="56"/>
        <v>5.076142131979695E-3</v>
      </c>
      <c r="EI61" s="277">
        <f t="shared" si="56"/>
        <v>5.076142131979695E-3</v>
      </c>
      <c r="EJ61" s="277">
        <f t="shared" si="56"/>
        <v>5.076142131979695E-3</v>
      </c>
      <c r="EK61" s="277">
        <f t="shared" si="56"/>
        <v>5.076142131979695E-3</v>
      </c>
      <c r="EL61" s="277">
        <f t="shared" si="56"/>
        <v>5.076142131979695E-3</v>
      </c>
      <c r="EM61" s="277">
        <f t="shared" si="56"/>
        <v>5.076142131979695E-3</v>
      </c>
      <c r="EN61" s="277">
        <f t="shared" si="60"/>
        <v>5.076142131979695E-3</v>
      </c>
      <c r="EO61" s="277">
        <f t="shared" si="60"/>
        <v>5.076142131979695E-3</v>
      </c>
      <c r="EP61" s="277">
        <f t="shared" si="60"/>
        <v>5.076142131979695E-3</v>
      </c>
      <c r="EQ61" s="277">
        <f t="shared" si="60"/>
        <v>5.076142131979695E-3</v>
      </c>
      <c r="ER61" s="277">
        <f t="shared" si="60"/>
        <v>5.076142131979695E-3</v>
      </c>
      <c r="ES61" s="277">
        <f t="shared" si="60"/>
        <v>5.076142131979695E-3</v>
      </c>
      <c r="ET61" s="277">
        <f t="shared" si="60"/>
        <v>5.076142131979695E-3</v>
      </c>
      <c r="EU61" s="277">
        <f t="shared" si="60"/>
        <v>5.076142131979695E-3</v>
      </c>
      <c r="EV61" s="277">
        <f t="shared" si="60"/>
        <v>5.076142131979695E-3</v>
      </c>
      <c r="EW61" s="277">
        <f t="shared" si="45"/>
        <v>5.076142131979695E-3</v>
      </c>
      <c r="EX61" s="277">
        <f t="shared" si="45"/>
        <v>5.076142131979695E-3</v>
      </c>
      <c r="EY61" s="277">
        <f t="shared" si="45"/>
        <v>5.076142131979695E-3</v>
      </c>
      <c r="EZ61" s="277">
        <f t="shared" si="45"/>
        <v>5.076142131979695E-3</v>
      </c>
      <c r="FA61" s="277">
        <f t="shared" si="45"/>
        <v>5.076142131979695E-3</v>
      </c>
      <c r="FB61" s="277">
        <f t="shared" si="45"/>
        <v>5.076142131979695E-3</v>
      </c>
      <c r="FC61" s="277">
        <f t="shared" si="45"/>
        <v>5.076142131979695E-3</v>
      </c>
      <c r="FD61" s="277">
        <f t="shared" si="41"/>
        <v>5.076142131979695E-3</v>
      </c>
      <c r="FE61" s="277">
        <f t="shared" si="41"/>
        <v>5.076142131979695E-3</v>
      </c>
      <c r="FF61" s="277">
        <f t="shared" si="41"/>
        <v>5.076142131979695E-3</v>
      </c>
      <c r="FG61" s="277">
        <f t="shared" si="57"/>
        <v>5.076142131979695E-3</v>
      </c>
      <c r="FH61" s="277">
        <f t="shared" si="57"/>
        <v>5.076142131979695E-3</v>
      </c>
      <c r="FI61" s="277">
        <f t="shared" si="57"/>
        <v>5.076142131979695E-3</v>
      </c>
      <c r="FJ61" s="277">
        <f t="shared" si="57"/>
        <v>5.076142131979695E-3</v>
      </c>
      <c r="FK61" s="277">
        <f t="shared" si="57"/>
        <v>5.076142131979695E-3</v>
      </c>
      <c r="FL61" s="277">
        <f t="shared" si="57"/>
        <v>5.076142131979695E-3</v>
      </c>
      <c r="FM61" s="277">
        <f t="shared" si="57"/>
        <v>5.076142131979695E-3</v>
      </c>
      <c r="FN61" s="277">
        <f t="shared" si="57"/>
        <v>5.076142131979695E-3</v>
      </c>
      <c r="FO61" s="277">
        <f t="shared" si="57"/>
        <v>5.076142131979695E-3</v>
      </c>
      <c r="FP61" s="277">
        <f t="shared" si="57"/>
        <v>5.076142131979695E-3</v>
      </c>
      <c r="FQ61" s="277">
        <f t="shared" si="57"/>
        <v>5.076142131979695E-3</v>
      </c>
      <c r="FR61" s="277">
        <f t="shared" si="57"/>
        <v>5.076142131979695E-3</v>
      </c>
      <c r="FS61" s="277">
        <f t="shared" si="57"/>
        <v>5.076142131979695E-3</v>
      </c>
      <c r="FT61" s="277">
        <f t="shared" si="57"/>
        <v>5.076142131979695E-3</v>
      </c>
      <c r="FU61" s="277">
        <f t="shared" si="57"/>
        <v>5.076142131979695E-3</v>
      </c>
      <c r="FV61" s="277">
        <f t="shared" si="57"/>
        <v>5.076142131979695E-3</v>
      </c>
      <c r="FW61" s="277">
        <f t="shared" si="54"/>
        <v>5.076142131979695E-3</v>
      </c>
      <c r="FX61" s="277">
        <f t="shared" si="54"/>
        <v>5.076142131979695E-3</v>
      </c>
      <c r="FY61" s="277">
        <f t="shared" si="54"/>
        <v>5.076142131979695E-3</v>
      </c>
      <c r="FZ61" s="277">
        <f t="shared" si="54"/>
        <v>5.076142131979695E-3</v>
      </c>
      <c r="GA61" s="277">
        <f t="shared" si="54"/>
        <v>5.076142131979695E-3</v>
      </c>
      <c r="GB61" s="277">
        <f t="shared" si="54"/>
        <v>5.076142131979695E-3</v>
      </c>
      <c r="GC61" s="277">
        <f t="shared" si="54"/>
        <v>5.076142131979695E-3</v>
      </c>
      <c r="GD61" s="277">
        <f t="shared" si="54"/>
        <v>5.076142131979695E-3</v>
      </c>
      <c r="GE61" s="277">
        <f t="shared" si="54"/>
        <v>5.076142131979695E-3</v>
      </c>
      <c r="GF61" s="277">
        <f t="shared" si="54"/>
        <v>5.076142131979695E-3</v>
      </c>
      <c r="GG61" s="277">
        <f t="shared" si="54"/>
        <v>5.076142131979695E-3</v>
      </c>
      <c r="GH61" s="277">
        <f t="shared" si="54"/>
        <v>5.076142131979695E-3</v>
      </c>
      <c r="GI61" s="277">
        <f t="shared" si="54"/>
        <v>5.076142131979695E-3</v>
      </c>
      <c r="GJ61" s="277">
        <f t="shared" si="54"/>
        <v>5.076142131979695E-3</v>
      </c>
      <c r="GK61" s="277">
        <f t="shared" si="53"/>
        <v>5.076142131979695E-3</v>
      </c>
      <c r="GL61" s="277">
        <f t="shared" si="53"/>
        <v>5.076142131979695E-3</v>
      </c>
      <c r="GM61" s="277">
        <f t="shared" si="46"/>
        <v>5.076142131979695E-3</v>
      </c>
      <c r="GN61" s="277">
        <f t="shared" si="42"/>
        <v>5.076142131979695E-3</v>
      </c>
      <c r="GO61" s="277">
        <f t="shared" si="42"/>
        <v>5.076142131979695E-3</v>
      </c>
      <c r="GP61" s="277">
        <f t="shared" si="10"/>
        <v>5.076142131979695E-3</v>
      </c>
      <c r="GQ61" s="277">
        <f t="shared" si="10"/>
        <v>5.076142131979695E-3</v>
      </c>
      <c r="GR61" s="277">
        <f t="shared" si="10"/>
        <v>5.076142131979695E-3</v>
      </c>
      <c r="GS61" s="277">
        <f t="shared" si="10"/>
        <v>5.076142131979695E-3</v>
      </c>
    </row>
    <row r="62" spans="1:201" x14ac:dyDescent="0.35">
      <c r="A62" s="33" t="str">
        <f>'[2]Input LH Schedule'!A62&amp;" "&amp;'[2]Input LH Schedule'!E62</f>
        <v xml:space="preserve"> </v>
      </c>
      <c r="B62" s="33" t="str">
        <f>'[2]Input LH Schedule'!Z62&amp;" "&amp;'[2]Input LH Schedule'!AD62</f>
        <v xml:space="preserve"> </v>
      </c>
      <c r="C62" s="33" t="str">
        <f t="array" ref="C62">IFERROR(INDEX($B$4:$B$226, MATCH(0,INDEX(COUNTIF($C$3:C61, $B$4:$B$226)+(COUNTIF($B$4:$B$226, $B$4:$B$226)&lt;&gt;1),0,0), 0)), "")</f>
        <v/>
      </c>
      <c r="D62" s="276" t="s">
        <v>82</v>
      </c>
      <c r="E62" s="277">
        <f t="shared" si="58"/>
        <v>5.076142131979695E-3</v>
      </c>
      <c r="F62" s="277">
        <f t="shared" si="58"/>
        <v>5.076142131979695E-3</v>
      </c>
      <c r="G62" s="277">
        <f t="shared" si="58"/>
        <v>5.076142131979695E-3</v>
      </c>
      <c r="H62" s="277">
        <f t="shared" si="58"/>
        <v>5.076142131979695E-3</v>
      </c>
      <c r="I62" s="277">
        <f t="shared" si="58"/>
        <v>5.076142131979695E-3</v>
      </c>
      <c r="J62" s="277">
        <f t="shared" si="58"/>
        <v>5.076142131979695E-3</v>
      </c>
      <c r="K62" s="277">
        <f t="shared" si="58"/>
        <v>5.076142131979695E-3</v>
      </c>
      <c r="L62" s="277">
        <f t="shared" si="58"/>
        <v>5.076142131979695E-3</v>
      </c>
      <c r="M62" s="277">
        <f t="shared" si="58"/>
        <v>5.076142131979695E-3</v>
      </c>
      <c r="N62" s="277">
        <f t="shared" si="58"/>
        <v>5.076142131979695E-3</v>
      </c>
      <c r="O62" s="277">
        <f t="shared" si="58"/>
        <v>5.076142131979695E-3</v>
      </c>
      <c r="P62" s="277">
        <f t="shared" si="58"/>
        <v>5.076142131979695E-3</v>
      </c>
      <c r="Q62" s="277">
        <f t="shared" si="58"/>
        <v>5.076142131979695E-3</v>
      </c>
      <c r="R62" s="277">
        <f t="shared" si="58"/>
        <v>5.076142131979695E-3</v>
      </c>
      <c r="S62" s="277">
        <f t="shared" si="58"/>
        <v>5.076142131979695E-3</v>
      </c>
      <c r="T62" s="277">
        <f t="shared" si="58"/>
        <v>5.076142131979695E-3</v>
      </c>
      <c r="U62" s="277">
        <f t="shared" si="55"/>
        <v>5.076142131979695E-3</v>
      </c>
      <c r="V62" s="277">
        <f t="shared" si="55"/>
        <v>5.076142131979695E-3</v>
      </c>
      <c r="W62" s="277">
        <f t="shared" si="55"/>
        <v>5.076142131979695E-3</v>
      </c>
      <c r="X62" s="277">
        <f t="shared" si="55"/>
        <v>5.076142131979695E-3</v>
      </c>
      <c r="Y62" s="277">
        <f t="shared" si="55"/>
        <v>5.076142131979695E-3</v>
      </c>
      <c r="Z62" s="277">
        <f t="shared" si="55"/>
        <v>5.076142131979695E-3</v>
      </c>
      <c r="AA62" s="277">
        <f t="shared" si="55"/>
        <v>5.076142131979695E-3</v>
      </c>
      <c r="AB62" s="277">
        <f t="shared" si="55"/>
        <v>5.076142131979695E-3</v>
      </c>
      <c r="AC62" s="277">
        <f t="shared" si="55"/>
        <v>5.076142131979695E-3</v>
      </c>
      <c r="AD62" s="277">
        <f t="shared" si="55"/>
        <v>5.076142131979695E-3</v>
      </c>
      <c r="AE62" s="277">
        <f t="shared" si="55"/>
        <v>5.076142131979695E-3</v>
      </c>
      <c r="AF62" s="277">
        <f t="shared" si="55"/>
        <v>5.076142131979695E-3</v>
      </c>
      <c r="AG62" s="277">
        <f t="shared" si="55"/>
        <v>5.076142131979695E-3</v>
      </c>
      <c r="AH62" s="277">
        <f t="shared" si="55"/>
        <v>5.076142131979695E-3</v>
      </c>
      <c r="AI62" s="277">
        <f t="shared" si="55"/>
        <v>5.076142131979695E-3</v>
      </c>
      <c r="AJ62" s="277">
        <f t="shared" ref="AJ62:AY77" si="63">1/197</f>
        <v>5.076142131979695E-3</v>
      </c>
      <c r="AK62" s="277">
        <f t="shared" si="63"/>
        <v>5.076142131979695E-3</v>
      </c>
      <c r="AL62" s="277">
        <f t="shared" si="63"/>
        <v>5.076142131979695E-3</v>
      </c>
      <c r="AM62" s="277">
        <f t="shared" si="63"/>
        <v>5.076142131979695E-3</v>
      </c>
      <c r="AN62" s="277">
        <f t="shared" si="63"/>
        <v>5.076142131979695E-3</v>
      </c>
      <c r="AO62" s="277">
        <f t="shared" si="63"/>
        <v>5.076142131979695E-3</v>
      </c>
      <c r="AP62" s="277">
        <f t="shared" si="63"/>
        <v>5.076142131979695E-3</v>
      </c>
      <c r="AQ62" s="277">
        <f t="shared" si="63"/>
        <v>5.076142131979695E-3</v>
      </c>
      <c r="AR62" s="277">
        <f t="shared" si="63"/>
        <v>5.076142131979695E-3</v>
      </c>
      <c r="AS62" s="277">
        <f t="shared" si="63"/>
        <v>5.076142131979695E-3</v>
      </c>
      <c r="AT62" s="277">
        <f t="shared" si="63"/>
        <v>5.076142131979695E-3</v>
      </c>
      <c r="AU62" s="277">
        <f t="shared" si="63"/>
        <v>5.076142131979695E-3</v>
      </c>
      <c r="AV62" s="277">
        <f t="shared" si="63"/>
        <v>5.076142131979695E-3</v>
      </c>
      <c r="AW62" s="277">
        <f t="shared" si="63"/>
        <v>5.076142131979695E-3</v>
      </c>
      <c r="AX62" s="277">
        <f t="shared" si="63"/>
        <v>5.076142131979695E-3</v>
      </c>
      <c r="AY62" s="277">
        <f t="shared" si="63"/>
        <v>5.076142131979695E-3</v>
      </c>
      <c r="AZ62" s="277">
        <f t="shared" si="61"/>
        <v>5.076142131979695E-3</v>
      </c>
      <c r="BA62" s="277">
        <f t="shared" si="61"/>
        <v>5.076142131979695E-3</v>
      </c>
      <c r="BB62" s="277">
        <f t="shared" si="61"/>
        <v>5.076142131979695E-3</v>
      </c>
      <c r="BC62" s="277">
        <f t="shared" si="61"/>
        <v>5.076142131979695E-3</v>
      </c>
      <c r="BD62" s="277">
        <f t="shared" si="61"/>
        <v>5.076142131979695E-3</v>
      </c>
      <c r="BE62" s="277">
        <f t="shared" si="61"/>
        <v>5.076142131979695E-3</v>
      </c>
      <c r="BF62" s="277">
        <f t="shared" si="61"/>
        <v>5.076142131979695E-3</v>
      </c>
      <c r="BG62" s="277">
        <f t="shared" si="61"/>
        <v>5.076142131979695E-3</v>
      </c>
      <c r="BH62" s="277">
        <f t="shared" si="61"/>
        <v>5.076142131979695E-3</v>
      </c>
      <c r="BI62" s="277">
        <f t="shared" si="61"/>
        <v>5.076142131979695E-3</v>
      </c>
      <c r="BJ62" s="277">
        <f t="shared" si="61"/>
        <v>5.076142131979695E-3</v>
      </c>
      <c r="BK62" s="277">
        <f t="shared" si="61"/>
        <v>5.076142131979695E-3</v>
      </c>
      <c r="BL62" s="277">
        <f t="shared" si="61"/>
        <v>5.076142131979695E-3</v>
      </c>
      <c r="BM62" s="277">
        <f t="shared" si="61"/>
        <v>5.076142131979695E-3</v>
      </c>
      <c r="BN62" s="277">
        <f t="shared" si="61"/>
        <v>5.076142131979695E-3</v>
      </c>
      <c r="BO62" s="277">
        <f t="shared" si="39"/>
        <v>5.076142131979695E-3</v>
      </c>
      <c r="BP62" s="277">
        <f t="shared" ref="BP62:CE77" si="64">1/197</f>
        <v>5.076142131979695E-3</v>
      </c>
      <c r="BQ62" s="277">
        <f t="shared" si="64"/>
        <v>5.076142131979695E-3</v>
      </c>
      <c r="BR62" s="277">
        <f t="shared" si="64"/>
        <v>5.076142131979695E-3</v>
      </c>
      <c r="BS62" s="277">
        <f t="shared" si="64"/>
        <v>5.076142131979695E-3</v>
      </c>
      <c r="BT62" s="277">
        <f t="shared" si="64"/>
        <v>5.076142131979695E-3</v>
      </c>
      <c r="BU62" s="277">
        <f t="shared" si="64"/>
        <v>5.076142131979695E-3</v>
      </c>
      <c r="BV62" s="277">
        <f t="shared" si="64"/>
        <v>5.076142131979695E-3</v>
      </c>
      <c r="BW62" s="277">
        <f t="shared" si="64"/>
        <v>5.076142131979695E-3</v>
      </c>
      <c r="BX62" s="277">
        <f t="shared" si="64"/>
        <v>5.076142131979695E-3</v>
      </c>
      <c r="BY62" s="277">
        <f t="shared" si="64"/>
        <v>5.076142131979695E-3</v>
      </c>
      <c r="BZ62" s="277">
        <f t="shared" si="64"/>
        <v>5.076142131979695E-3</v>
      </c>
      <c r="CA62" s="277">
        <f t="shared" si="64"/>
        <v>5.076142131979695E-3</v>
      </c>
      <c r="CB62" s="277">
        <f t="shared" si="64"/>
        <v>5.076142131979695E-3</v>
      </c>
      <c r="CC62" s="277">
        <f t="shared" si="64"/>
        <v>5.076142131979695E-3</v>
      </c>
      <c r="CD62" s="277">
        <f t="shared" si="64"/>
        <v>5.076142131979695E-3</v>
      </c>
      <c r="CE62" s="277">
        <f t="shared" si="64"/>
        <v>5.076142131979695E-3</v>
      </c>
      <c r="CF62" s="277">
        <f t="shared" si="62"/>
        <v>5.076142131979695E-3</v>
      </c>
      <c r="CG62" s="277">
        <f t="shared" si="62"/>
        <v>5.076142131979695E-3</v>
      </c>
      <c r="CH62" s="277">
        <f t="shared" si="62"/>
        <v>5.076142131979695E-3</v>
      </c>
      <c r="CI62" s="277">
        <f t="shared" si="62"/>
        <v>5.076142131979695E-3</v>
      </c>
      <c r="CJ62" s="277">
        <f t="shared" si="62"/>
        <v>5.076142131979695E-3</v>
      </c>
      <c r="CK62" s="277">
        <f t="shared" si="62"/>
        <v>5.076142131979695E-3</v>
      </c>
      <c r="CL62" s="277">
        <f t="shared" si="52"/>
        <v>5.076142131979695E-3</v>
      </c>
      <c r="CM62" s="277">
        <f t="shared" si="52"/>
        <v>5.076142131979695E-3</v>
      </c>
      <c r="CN62" s="277">
        <f t="shared" si="52"/>
        <v>5.076142131979695E-3</v>
      </c>
      <c r="CO62" s="277">
        <f t="shared" si="52"/>
        <v>5.076142131979695E-3</v>
      </c>
      <c r="CP62" s="277">
        <f t="shared" si="52"/>
        <v>5.076142131979695E-3</v>
      </c>
      <c r="CQ62" s="277">
        <f t="shared" si="52"/>
        <v>5.076142131979695E-3</v>
      </c>
      <c r="CR62" s="277">
        <f t="shared" si="52"/>
        <v>5.076142131979695E-3</v>
      </c>
      <c r="CS62" s="277">
        <f t="shared" si="52"/>
        <v>5.076142131979695E-3</v>
      </c>
      <c r="CT62" s="277">
        <f t="shared" si="52"/>
        <v>5.076142131979695E-3</v>
      </c>
      <c r="CU62" s="277">
        <f t="shared" si="52"/>
        <v>5.076142131979695E-3</v>
      </c>
      <c r="CV62" s="277">
        <f t="shared" si="52"/>
        <v>5.076142131979695E-3</v>
      </c>
      <c r="CW62" s="277">
        <f t="shared" si="52"/>
        <v>5.076142131979695E-3</v>
      </c>
      <c r="CX62" s="277">
        <f t="shared" si="52"/>
        <v>5.076142131979695E-3</v>
      </c>
      <c r="CY62" s="277">
        <f t="shared" si="52"/>
        <v>5.076142131979695E-3</v>
      </c>
      <c r="CZ62" s="277">
        <f t="shared" si="51"/>
        <v>5.076142131979695E-3</v>
      </c>
      <c r="DA62" s="277">
        <f t="shared" si="44"/>
        <v>5.076142131979695E-3</v>
      </c>
      <c r="DB62" s="277">
        <f t="shared" si="44"/>
        <v>5.076142131979695E-3</v>
      </c>
      <c r="DC62" s="277">
        <f t="shared" si="44"/>
        <v>5.076142131979695E-3</v>
      </c>
      <c r="DD62" s="277">
        <f t="shared" si="44"/>
        <v>5.076142131979695E-3</v>
      </c>
      <c r="DE62" s="277">
        <f t="shared" si="44"/>
        <v>5.076142131979695E-3</v>
      </c>
      <c r="DF62" s="277">
        <f t="shared" si="44"/>
        <v>5.076142131979695E-3</v>
      </c>
      <c r="DG62" s="277">
        <f t="shared" si="44"/>
        <v>5.076142131979695E-3</v>
      </c>
      <c r="DH62" s="277">
        <f t="shared" si="44"/>
        <v>5.076142131979695E-3</v>
      </c>
      <c r="DI62" s="277">
        <f t="shared" si="44"/>
        <v>5.076142131979695E-3</v>
      </c>
      <c r="DJ62" s="277">
        <f t="shared" si="59"/>
        <v>5.076142131979695E-3</v>
      </c>
      <c r="DK62" s="277">
        <f t="shared" si="59"/>
        <v>5.076142131979695E-3</v>
      </c>
      <c r="DL62" s="277">
        <f t="shared" si="59"/>
        <v>5.076142131979695E-3</v>
      </c>
      <c r="DM62" s="277">
        <f t="shared" si="59"/>
        <v>5.076142131979695E-3</v>
      </c>
      <c r="DN62" s="277">
        <f t="shared" si="59"/>
        <v>5.076142131979695E-3</v>
      </c>
      <c r="DO62" s="277">
        <f t="shared" si="59"/>
        <v>5.076142131979695E-3</v>
      </c>
      <c r="DP62" s="277">
        <f t="shared" si="59"/>
        <v>5.076142131979695E-3</v>
      </c>
      <c r="DQ62" s="277">
        <f t="shared" si="59"/>
        <v>5.076142131979695E-3</v>
      </c>
      <c r="DR62" s="277">
        <f t="shared" si="59"/>
        <v>5.076142131979695E-3</v>
      </c>
      <c r="DS62" s="277">
        <f t="shared" si="59"/>
        <v>5.076142131979695E-3</v>
      </c>
      <c r="DT62" s="277">
        <f t="shared" si="59"/>
        <v>5.076142131979695E-3</v>
      </c>
      <c r="DU62" s="277">
        <f t="shared" si="59"/>
        <v>5.076142131979695E-3</v>
      </c>
      <c r="DV62" s="277">
        <f t="shared" si="59"/>
        <v>5.076142131979695E-3</v>
      </c>
      <c r="DW62" s="277">
        <f t="shared" si="59"/>
        <v>5.076142131979695E-3</v>
      </c>
      <c r="DX62" s="277">
        <f t="shared" si="59"/>
        <v>5.076142131979695E-3</v>
      </c>
      <c r="DY62" s="277">
        <f t="shared" si="59"/>
        <v>5.076142131979695E-3</v>
      </c>
      <c r="DZ62" s="277">
        <f t="shared" si="56"/>
        <v>5.076142131979695E-3</v>
      </c>
      <c r="EA62" s="277">
        <f t="shared" si="56"/>
        <v>5.076142131979695E-3</v>
      </c>
      <c r="EB62" s="277">
        <f t="shared" si="56"/>
        <v>5.076142131979695E-3</v>
      </c>
      <c r="EC62" s="277">
        <f t="shared" si="56"/>
        <v>5.076142131979695E-3</v>
      </c>
      <c r="ED62" s="277">
        <f t="shared" si="56"/>
        <v>5.076142131979695E-3</v>
      </c>
      <c r="EE62" s="277">
        <f t="shared" si="56"/>
        <v>5.076142131979695E-3</v>
      </c>
      <c r="EF62" s="277">
        <f t="shared" si="56"/>
        <v>5.076142131979695E-3</v>
      </c>
      <c r="EG62" s="277">
        <f t="shared" si="56"/>
        <v>5.076142131979695E-3</v>
      </c>
      <c r="EH62" s="277">
        <f t="shared" si="56"/>
        <v>5.076142131979695E-3</v>
      </c>
      <c r="EI62" s="277">
        <f t="shared" si="56"/>
        <v>5.076142131979695E-3</v>
      </c>
      <c r="EJ62" s="277">
        <f t="shared" si="56"/>
        <v>5.076142131979695E-3</v>
      </c>
      <c r="EK62" s="277">
        <f t="shared" si="56"/>
        <v>5.076142131979695E-3</v>
      </c>
      <c r="EL62" s="277">
        <f t="shared" si="56"/>
        <v>5.076142131979695E-3</v>
      </c>
      <c r="EM62" s="277">
        <f t="shared" si="56"/>
        <v>5.076142131979695E-3</v>
      </c>
      <c r="EN62" s="277">
        <f t="shared" si="60"/>
        <v>5.076142131979695E-3</v>
      </c>
      <c r="EO62" s="277">
        <f t="shared" si="60"/>
        <v>5.076142131979695E-3</v>
      </c>
      <c r="EP62" s="277">
        <f t="shared" si="60"/>
        <v>5.076142131979695E-3</v>
      </c>
      <c r="EQ62" s="277">
        <f t="shared" si="60"/>
        <v>5.076142131979695E-3</v>
      </c>
      <c r="ER62" s="277">
        <f t="shared" si="60"/>
        <v>5.076142131979695E-3</v>
      </c>
      <c r="ES62" s="277">
        <f t="shared" si="60"/>
        <v>5.076142131979695E-3</v>
      </c>
      <c r="ET62" s="277">
        <f t="shared" si="60"/>
        <v>5.076142131979695E-3</v>
      </c>
      <c r="EU62" s="277">
        <f t="shared" si="60"/>
        <v>5.076142131979695E-3</v>
      </c>
      <c r="EV62" s="277">
        <f t="shared" si="60"/>
        <v>5.076142131979695E-3</v>
      </c>
      <c r="EW62" s="277">
        <f t="shared" si="45"/>
        <v>5.076142131979695E-3</v>
      </c>
      <c r="EX62" s="277">
        <f t="shared" si="45"/>
        <v>5.076142131979695E-3</v>
      </c>
      <c r="EY62" s="277">
        <f t="shared" si="45"/>
        <v>5.076142131979695E-3</v>
      </c>
      <c r="EZ62" s="277">
        <f t="shared" si="45"/>
        <v>5.076142131979695E-3</v>
      </c>
      <c r="FA62" s="277">
        <f t="shared" si="45"/>
        <v>5.076142131979695E-3</v>
      </c>
      <c r="FB62" s="277">
        <f t="shared" si="45"/>
        <v>5.076142131979695E-3</v>
      </c>
      <c r="FC62" s="277">
        <f t="shared" si="45"/>
        <v>5.076142131979695E-3</v>
      </c>
      <c r="FD62" s="277">
        <f t="shared" si="41"/>
        <v>5.076142131979695E-3</v>
      </c>
      <c r="FE62" s="277">
        <f t="shared" si="41"/>
        <v>5.076142131979695E-3</v>
      </c>
      <c r="FF62" s="277">
        <f t="shared" si="41"/>
        <v>5.076142131979695E-3</v>
      </c>
      <c r="FG62" s="277">
        <f t="shared" si="57"/>
        <v>5.076142131979695E-3</v>
      </c>
      <c r="FH62" s="277">
        <f t="shared" si="57"/>
        <v>5.076142131979695E-3</v>
      </c>
      <c r="FI62" s="277">
        <f t="shared" si="57"/>
        <v>5.076142131979695E-3</v>
      </c>
      <c r="FJ62" s="277">
        <f t="shared" si="57"/>
        <v>5.076142131979695E-3</v>
      </c>
      <c r="FK62" s="277">
        <f t="shared" si="57"/>
        <v>5.076142131979695E-3</v>
      </c>
      <c r="FL62" s="277">
        <f t="shared" si="57"/>
        <v>5.076142131979695E-3</v>
      </c>
      <c r="FM62" s="277">
        <f t="shared" si="57"/>
        <v>5.076142131979695E-3</v>
      </c>
      <c r="FN62" s="277">
        <f t="shared" si="57"/>
        <v>5.076142131979695E-3</v>
      </c>
      <c r="FO62" s="277">
        <f t="shared" si="57"/>
        <v>5.076142131979695E-3</v>
      </c>
      <c r="FP62" s="277">
        <f t="shared" si="57"/>
        <v>5.076142131979695E-3</v>
      </c>
      <c r="FQ62" s="277">
        <f t="shared" si="57"/>
        <v>5.076142131979695E-3</v>
      </c>
      <c r="FR62" s="277">
        <f t="shared" si="57"/>
        <v>5.076142131979695E-3</v>
      </c>
      <c r="FS62" s="277">
        <f t="shared" si="57"/>
        <v>5.076142131979695E-3</v>
      </c>
      <c r="FT62" s="277">
        <f t="shared" si="57"/>
        <v>5.076142131979695E-3</v>
      </c>
      <c r="FU62" s="277">
        <f t="shared" si="57"/>
        <v>5.076142131979695E-3</v>
      </c>
      <c r="FV62" s="277">
        <f t="shared" si="57"/>
        <v>5.076142131979695E-3</v>
      </c>
      <c r="FW62" s="277">
        <f t="shared" si="54"/>
        <v>5.076142131979695E-3</v>
      </c>
      <c r="FX62" s="277">
        <f t="shared" si="54"/>
        <v>5.076142131979695E-3</v>
      </c>
      <c r="FY62" s="277">
        <f t="shared" si="54"/>
        <v>5.076142131979695E-3</v>
      </c>
      <c r="FZ62" s="277">
        <f t="shared" si="54"/>
        <v>5.076142131979695E-3</v>
      </c>
      <c r="GA62" s="277">
        <f t="shared" si="54"/>
        <v>5.076142131979695E-3</v>
      </c>
      <c r="GB62" s="277">
        <f t="shared" si="54"/>
        <v>5.076142131979695E-3</v>
      </c>
      <c r="GC62" s="277">
        <f t="shared" si="54"/>
        <v>5.076142131979695E-3</v>
      </c>
      <c r="GD62" s="277">
        <f t="shared" si="54"/>
        <v>5.076142131979695E-3</v>
      </c>
      <c r="GE62" s="277">
        <f t="shared" si="54"/>
        <v>5.076142131979695E-3</v>
      </c>
      <c r="GF62" s="277">
        <f t="shared" si="54"/>
        <v>5.076142131979695E-3</v>
      </c>
      <c r="GG62" s="277">
        <f t="shared" si="54"/>
        <v>5.076142131979695E-3</v>
      </c>
      <c r="GH62" s="277">
        <f t="shared" si="54"/>
        <v>5.076142131979695E-3</v>
      </c>
      <c r="GI62" s="277">
        <f t="shared" si="54"/>
        <v>5.076142131979695E-3</v>
      </c>
      <c r="GJ62" s="277">
        <f t="shared" si="54"/>
        <v>5.076142131979695E-3</v>
      </c>
      <c r="GK62" s="277">
        <f t="shared" si="53"/>
        <v>5.076142131979695E-3</v>
      </c>
      <c r="GL62" s="277">
        <f t="shared" si="53"/>
        <v>5.076142131979695E-3</v>
      </c>
      <c r="GM62" s="277">
        <f t="shared" si="46"/>
        <v>5.076142131979695E-3</v>
      </c>
      <c r="GN62" s="277">
        <f t="shared" si="42"/>
        <v>5.076142131979695E-3</v>
      </c>
      <c r="GO62" s="277">
        <f t="shared" si="42"/>
        <v>5.076142131979695E-3</v>
      </c>
      <c r="GP62" s="277">
        <f t="shared" si="10"/>
        <v>5.076142131979695E-3</v>
      </c>
      <c r="GQ62" s="277">
        <f t="shared" si="10"/>
        <v>5.076142131979695E-3</v>
      </c>
      <c r="GR62" s="277">
        <f t="shared" si="10"/>
        <v>5.076142131979695E-3</v>
      </c>
      <c r="GS62" s="277">
        <f t="shared" si="10"/>
        <v>5.076142131979695E-3</v>
      </c>
    </row>
    <row r="63" spans="1:201" x14ac:dyDescent="0.35">
      <c r="A63" s="33" t="str">
        <f>'[2]Input LH Schedule'!A63&amp;" "&amp;'[2]Input LH Schedule'!E63</f>
        <v xml:space="preserve"> </v>
      </c>
      <c r="B63" s="33" t="str">
        <f>'[2]Input LH Schedule'!Z63&amp;" "&amp;'[2]Input LH Schedule'!AD63</f>
        <v xml:space="preserve"> </v>
      </c>
      <c r="C63" s="33" t="str">
        <f t="array" ref="C63">IFERROR(INDEX($B$4:$B$226, MATCH(0,INDEX(COUNTIF($C$3:C62, $B$4:$B$226)+(COUNTIF($B$4:$B$226, $B$4:$B$226)&lt;&gt;1),0,0), 0)), "")</f>
        <v/>
      </c>
      <c r="D63" s="276" t="s">
        <v>83</v>
      </c>
      <c r="E63" s="277">
        <f t="shared" si="58"/>
        <v>5.076142131979695E-3</v>
      </c>
      <c r="F63" s="277">
        <f t="shared" si="58"/>
        <v>5.076142131979695E-3</v>
      </c>
      <c r="G63" s="277">
        <f t="shared" si="58"/>
        <v>5.076142131979695E-3</v>
      </c>
      <c r="H63" s="277">
        <f t="shared" si="58"/>
        <v>5.076142131979695E-3</v>
      </c>
      <c r="I63" s="277">
        <f t="shared" si="58"/>
        <v>5.076142131979695E-3</v>
      </c>
      <c r="J63" s="277">
        <f t="shared" si="58"/>
        <v>5.076142131979695E-3</v>
      </c>
      <c r="K63" s="277">
        <f t="shared" si="58"/>
        <v>5.076142131979695E-3</v>
      </c>
      <c r="L63" s="277">
        <f t="shared" si="58"/>
        <v>5.076142131979695E-3</v>
      </c>
      <c r="M63" s="277">
        <f t="shared" si="58"/>
        <v>5.076142131979695E-3</v>
      </c>
      <c r="N63" s="277">
        <f t="shared" si="58"/>
        <v>5.076142131979695E-3</v>
      </c>
      <c r="O63" s="277">
        <f t="shared" si="58"/>
        <v>5.076142131979695E-3</v>
      </c>
      <c r="P63" s="277">
        <f t="shared" si="58"/>
        <v>5.076142131979695E-3</v>
      </c>
      <c r="Q63" s="277">
        <f t="shared" si="58"/>
        <v>5.076142131979695E-3</v>
      </c>
      <c r="R63" s="277">
        <f t="shared" si="58"/>
        <v>5.076142131979695E-3</v>
      </c>
      <c r="S63" s="277">
        <f t="shared" si="58"/>
        <v>5.076142131979695E-3</v>
      </c>
      <c r="T63" s="277">
        <f t="shared" si="58"/>
        <v>5.076142131979695E-3</v>
      </c>
      <c r="U63" s="277">
        <f t="shared" si="55"/>
        <v>5.076142131979695E-3</v>
      </c>
      <c r="V63" s="277">
        <f t="shared" si="55"/>
        <v>5.076142131979695E-3</v>
      </c>
      <c r="W63" s="277">
        <f t="shared" si="55"/>
        <v>5.076142131979695E-3</v>
      </c>
      <c r="X63" s="277">
        <f t="shared" si="55"/>
        <v>5.076142131979695E-3</v>
      </c>
      <c r="Y63" s="277">
        <f t="shared" si="55"/>
        <v>5.076142131979695E-3</v>
      </c>
      <c r="Z63" s="277">
        <f t="shared" si="55"/>
        <v>5.076142131979695E-3</v>
      </c>
      <c r="AA63" s="277">
        <f t="shared" si="55"/>
        <v>5.076142131979695E-3</v>
      </c>
      <c r="AB63" s="277">
        <f t="shared" si="55"/>
        <v>5.076142131979695E-3</v>
      </c>
      <c r="AC63" s="277">
        <f t="shared" si="55"/>
        <v>5.076142131979695E-3</v>
      </c>
      <c r="AD63" s="277">
        <f t="shared" si="55"/>
        <v>5.076142131979695E-3</v>
      </c>
      <c r="AE63" s="277">
        <f t="shared" si="55"/>
        <v>5.076142131979695E-3</v>
      </c>
      <c r="AF63" s="277">
        <f t="shared" si="55"/>
        <v>5.076142131979695E-3</v>
      </c>
      <c r="AG63" s="277">
        <f t="shared" si="55"/>
        <v>5.076142131979695E-3</v>
      </c>
      <c r="AH63" s="277">
        <f t="shared" si="55"/>
        <v>5.076142131979695E-3</v>
      </c>
      <c r="AI63" s="277">
        <f t="shared" si="55"/>
        <v>5.076142131979695E-3</v>
      </c>
      <c r="AJ63" s="277">
        <f t="shared" si="63"/>
        <v>5.076142131979695E-3</v>
      </c>
      <c r="AK63" s="277">
        <f t="shared" si="63"/>
        <v>5.076142131979695E-3</v>
      </c>
      <c r="AL63" s="277">
        <f t="shared" si="63"/>
        <v>5.076142131979695E-3</v>
      </c>
      <c r="AM63" s="277">
        <f t="shared" si="63"/>
        <v>5.076142131979695E-3</v>
      </c>
      <c r="AN63" s="277">
        <f t="shared" si="63"/>
        <v>5.076142131979695E-3</v>
      </c>
      <c r="AO63" s="277">
        <f t="shared" si="63"/>
        <v>5.076142131979695E-3</v>
      </c>
      <c r="AP63" s="277">
        <f t="shared" si="63"/>
        <v>5.076142131979695E-3</v>
      </c>
      <c r="AQ63" s="277">
        <f t="shared" si="63"/>
        <v>5.076142131979695E-3</v>
      </c>
      <c r="AR63" s="277">
        <f t="shared" si="63"/>
        <v>5.076142131979695E-3</v>
      </c>
      <c r="AS63" s="277">
        <f t="shared" si="63"/>
        <v>5.076142131979695E-3</v>
      </c>
      <c r="AT63" s="277">
        <f t="shared" si="63"/>
        <v>5.076142131979695E-3</v>
      </c>
      <c r="AU63" s="277">
        <f t="shared" si="63"/>
        <v>5.076142131979695E-3</v>
      </c>
      <c r="AV63" s="277">
        <f t="shared" si="63"/>
        <v>5.076142131979695E-3</v>
      </c>
      <c r="AW63" s="277">
        <f t="shared" si="63"/>
        <v>5.076142131979695E-3</v>
      </c>
      <c r="AX63" s="277">
        <f t="shared" si="63"/>
        <v>5.076142131979695E-3</v>
      </c>
      <c r="AY63" s="277">
        <f t="shared" si="63"/>
        <v>5.076142131979695E-3</v>
      </c>
      <c r="AZ63" s="277">
        <f t="shared" si="61"/>
        <v>5.076142131979695E-3</v>
      </c>
      <c r="BA63" s="277">
        <f t="shared" si="61"/>
        <v>5.076142131979695E-3</v>
      </c>
      <c r="BB63" s="277">
        <f t="shared" si="61"/>
        <v>5.076142131979695E-3</v>
      </c>
      <c r="BC63" s="277">
        <f t="shared" si="61"/>
        <v>5.076142131979695E-3</v>
      </c>
      <c r="BD63" s="277">
        <f t="shared" si="61"/>
        <v>5.076142131979695E-3</v>
      </c>
      <c r="BE63" s="277">
        <f t="shared" si="61"/>
        <v>5.076142131979695E-3</v>
      </c>
      <c r="BF63" s="277">
        <f t="shared" si="61"/>
        <v>5.076142131979695E-3</v>
      </c>
      <c r="BG63" s="277">
        <f t="shared" si="61"/>
        <v>5.076142131979695E-3</v>
      </c>
      <c r="BH63" s="277">
        <f t="shared" si="61"/>
        <v>5.076142131979695E-3</v>
      </c>
      <c r="BI63" s="277">
        <f t="shared" si="61"/>
        <v>5.076142131979695E-3</v>
      </c>
      <c r="BJ63" s="277">
        <f t="shared" si="61"/>
        <v>5.076142131979695E-3</v>
      </c>
      <c r="BK63" s="277">
        <f t="shared" si="61"/>
        <v>5.076142131979695E-3</v>
      </c>
      <c r="BL63" s="277">
        <f t="shared" si="61"/>
        <v>5.076142131979695E-3</v>
      </c>
      <c r="BM63" s="277">
        <f t="shared" si="61"/>
        <v>5.076142131979695E-3</v>
      </c>
      <c r="BN63" s="277">
        <f t="shared" si="61"/>
        <v>5.076142131979695E-3</v>
      </c>
      <c r="BO63" s="277">
        <f t="shared" si="39"/>
        <v>5.076142131979695E-3</v>
      </c>
      <c r="BP63" s="277">
        <f t="shared" si="64"/>
        <v>5.076142131979695E-3</v>
      </c>
      <c r="BQ63" s="277">
        <f t="shared" si="64"/>
        <v>5.076142131979695E-3</v>
      </c>
      <c r="BR63" s="277">
        <f t="shared" si="64"/>
        <v>5.076142131979695E-3</v>
      </c>
      <c r="BS63" s="277">
        <f t="shared" si="64"/>
        <v>5.076142131979695E-3</v>
      </c>
      <c r="BT63" s="277">
        <f t="shared" si="64"/>
        <v>5.076142131979695E-3</v>
      </c>
      <c r="BU63" s="277">
        <f t="shared" si="64"/>
        <v>5.076142131979695E-3</v>
      </c>
      <c r="BV63" s="277">
        <f t="shared" si="64"/>
        <v>5.076142131979695E-3</v>
      </c>
      <c r="BW63" s="277">
        <f t="shared" si="64"/>
        <v>5.076142131979695E-3</v>
      </c>
      <c r="BX63" s="277">
        <f t="shared" si="64"/>
        <v>5.076142131979695E-3</v>
      </c>
      <c r="BY63" s="277">
        <f t="shared" si="64"/>
        <v>5.076142131979695E-3</v>
      </c>
      <c r="BZ63" s="277">
        <f t="shared" si="64"/>
        <v>5.076142131979695E-3</v>
      </c>
      <c r="CA63" s="277">
        <f t="shared" si="64"/>
        <v>5.076142131979695E-3</v>
      </c>
      <c r="CB63" s="277">
        <f t="shared" si="64"/>
        <v>5.076142131979695E-3</v>
      </c>
      <c r="CC63" s="277">
        <f t="shared" si="64"/>
        <v>5.076142131979695E-3</v>
      </c>
      <c r="CD63" s="277">
        <f t="shared" si="64"/>
        <v>5.076142131979695E-3</v>
      </c>
      <c r="CE63" s="277">
        <f t="shared" si="64"/>
        <v>5.076142131979695E-3</v>
      </c>
      <c r="CF63" s="277">
        <f t="shared" si="62"/>
        <v>5.076142131979695E-3</v>
      </c>
      <c r="CG63" s="277">
        <f t="shared" si="62"/>
        <v>5.076142131979695E-3</v>
      </c>
      <c r="CH63" s="277">
        <f t="shared" si="62"/>
        <v>5.076142131979695E-3</v>
      </c>
      <c r="CI63" s="277">
        <f t="shared" si="62"/>
        <v>5.076142131979695E-3</v>
      </c>
      <c r="CJ63" s="277">
        <f t="shared" si="62"/>
        <v>5.076142131979695E-3</v>
      </c>
      <c r="CK63" s="277">
        <f t="shared" si="62"/>
        <v>5.076142131979695E-3</v>
      </c>
      <c r="CL63" s="277">
        <f t="shared" si="52"/>
        <v>5.076142131979695E-3</v>
      </c>
      <c r="CM63" s="277">
        <f t="shared" si="52"/>
        <v>5.076142131979695E-3</v>
      </c>
      <c r="CN63" s="277">
        <f t="shared" si="52"/>
        <v>5.076142131979695E-3</v>
      </c>
      <c r="CO63" s="277">
        <f t="shared" si="52"/>
        <v>5.076142131979695E-3</v>
      </c>
      <c r="CP63" s="277">
        <f t="shared" si="52"/>
        <v>5.076142131979695E-3</v>
      </c>
      <c r="CQ63" s="277">
        <f t="shared" si="52"/>
        <v>5.076142131979695E-3</v>
      </c>
      <c r="CR63" s="277">
        <f t="shared" si="52"/>
        <v>5.076142131979695E-3</v>
      </c>
      <c r="CS63" s="277">
        <f t="shared" si="52"/>
        <v>5.076142131979695E-3</v>
      </c>
      <c r="CT63" s="277">
        <f t="shared" si="52"/>
        <v>5.076142131979695E-3</v>
      </c>
      <c r="CU63" s="277">
        <f t="shared" si="52"/>
        <v>5.076142131979695E-3</v>
      </c>
      <c r="CV63" s="277">
        <f t="shared" si="52"/>
        <v>5.076142131979695E-3</v>
      </c>
      <c r="CW63" s="277">
        <f t="shared" si="52"/>
        <v>5.076142131979695E-3</v>
      </c>
      <c r="CX63" s="277">
        <f t="shared" si="52"/>
        <v>5.076142131979695E-3</v>
      </c>
      <c r="CY63" s="277">
        <f t="shared" si="52"/>
        <v>5.076142131979695E-3</v>
      </c>
      <c r="CZ63" s="277">
        <f t="shared" si="51"/>
        <v>5.076142131979695E-3</v>
      </c>
      <c r="DA63" s="277">
        <f t="shared" si="44"/>
        <v>5.076142131979695E-3</v>
      </c>
      <c r="DB63" s="277">
        <f t="shared" si="44"/>
        <v>5.076142131979695E-3</v>
      </c>
      <c r="DC63" s="277">
        <f t="shared" si="44"/>
        <v>5.076142131979695E-3</v>
      </c>
      <c r="DD63" s="277">
        <f t="shared" si="44"/>
        <v>5.076142131979695E-3</v>
      </c>
      <c r="DE63" s="277">
        <f t="shared" si="44"/>
        <v>5.076142131979695E-3</v>
      </c>
      <c r="DF63" s="277">
        <f t="shared" si="44"/>
        <v>5.076142131979695E-3</v>
      </c>
      <c r="DG63" s="277">
        <f t="shared" si="44"/>
        <v>5.076142131979695E-3</v>
      </c>
      <c r="DH63" s="277">
        <f t="shared" si="44"/>
        <v>5.076142131979695E-3</v>
      </c>
      <c r="DI63" s="277">
        <f t="shared" si="44"/>
        <v>5.076142131979695E-3</v>
      </c>
      <c r="DJ63" s="277">
        <f t="shared" si="59"/>
        <v>5.076142131979695E-3</v>
      </c>
      <c r="DK63" s="277">
        <f t="shared" si="59"/>
        <v>5.076142131979695E-3</v>
      </c>
      <c r="DL63" s="277">
        <f t="shared" si="59"/>
        <v>5.076142131979695E-3</v>
      </c>
      <c r="DM63" s="277">
        <f t="shared" si="59"/>
        <v>5.076142131979695E-3</v>
      </c>
      <c r="DN63" s="277">
        <f t="shared" si="59"/>
        <v>5.076142131979695E-3</v>
      </c>
      <c r="DO63" s="277">
        <f t="shared" si="59"/>
        <v>5.076142131979695E-3</v>
      </c>
      <c r="DP63" s="277">
        <f t="shared" si="59"/>
        <v>5.076142131979695E-3</v>
      </c>
      <c r="DQ63" s="277">
        <f t="shared" si="59"/>
        <v>5.076142131979695E-3</v>
      </c>
      <c r="DR63" s="277">
        <f t="shared" si="59"/>
        <v>5.076142131979695E-3</v>
      </c>
      <c r="DS63" s="277">
        <f t="shared" si="59"/>
        <v>5.076142131979695E-3</v>
      </c>
      <c r="DT63" s="277">
        <f t="shared" si="59"/>
        <v>5.076142131979695E-3</v>
      </c>
      <c r="DU63" s="277">
        <f t="shared" si="59"/>
        <v>5.076142131979695E-3</v>
      </c>
      <c r="DV63" s="277">
        <f t="shared" si="59"/>
        <v>5.076142131979695E-3</v>
      </c>
      <c r="DW63" s="277">
        <f t="shared" si="59"/>
        <v>5.076142131979695E-3</v>
      </c>
      <c r="DX63" s="277">
        <f t="shared" si="59"/>
        <v>5.076142131979695E-3</v>
      </c>
      <c r="DY63" s="277">
        <f t="shared" si="59"/>
        <v>5.076142131979695E-3</v>
      </c>
      <c r="DZ63" s="277">
        <f t="shared" si="56"/>
        <v>5.076142131979695E-3</v>
      </c>
      <c r="EA63" s="277">
        <f t="shared" si="56"/>
        <v>5.076142131979695E-3</v>
      </c>
      <c r="EB63" s="277">
        <f t="shared" si="56"/>
        <v>5.076142131979695E-3</v>
      </c>
      <c r="EC63" s="277">
        <f t="shared" si="56"/>
        <v>5.076142131979695E-3</v>
      </c>
      <c r="ED63" s="277">
        <f t="shared" si="56"/>
        <v>5.076142131979695E-3</v>
      </c>
      <c r="EE63" s="277">
        <f t="shared" si="56"/>
        <v>5.076142131979695E-3</v>
      </c>
      <c r="EF63" s="277">
        <f t="shared" si="56"/>
        <v>5.076142131979695E-3</v>
      </c>
      <c r="EG63" s="277">
        <f t="shared" si="56"/>
        <v>5.076142131979695E-3</v>
      </c>
      <c r="EH63" s="277">
        <f t="shared" si="56"/>
        <v>5.076142131979695E-3</v>
      </c>
      <c r="EI63" s="277">
        <f t="shared" si="56"/>
        <v>5.076142131979695E-3</v>
      </c>
      <c r="EJ63" s="277">
        <f t="shared" si="56"/>
        <v>5.076142131979695E-3</v>
      </c>
      <c r="EK63" s="277">
        <f t="shared" si="56"/>
        <v>5.076142131979695E-3</v>
      </c>
      <c r="EL63" s="277">
        <f t="shared" si="56"/>
        <v>5.076142131979695E-3</v>
      </c>
      <c r="EM63" s="277">
        <f t="shared" si="56"/>
        <v>5.076142131979695E-3</v>
      </c>
      <c r="EN63" s="277">
        <f t="shared" si="60"/>
        <v>5.076142131979695E-3</v>
      </c>
      <c r="EO63" s="277">
        <f t="shared" si="60"/>
        <v>5.076142131979695E-3</v>
      </c>
      <c r="EP63" s="277">
        <f t="shared" si="60"/>
        <v>5.076142131979695E-3</v>
      </c>
      <c r="EQ63" s="277">
        <f t="shared" si="60"/>
        <v>5.076142131979695E-3</v>
      </c>
      <c r="ER63" s="277">
        <f t="shared" si="60"/>
        <v>5.076142131979695E-3</v>
      </c>
      <c r="ES63" s="277">
        <f t="shared" si="60"/>
        <v>5.076142131979695E-3</v>
      </c>
      <c r="ET63" s="277">
        <f t="shared" si="60"/>
        <v>5.076142131979695E-3</v>
      </c>
      <c r="EU63" s="277">
        <f t="shared" si="60"/>
        <v>5.076142131979695E-3</v>
      </c>
      <c r="EV63" s="277">
        <f t="shared" si="60"/>
        <v>5.076142131979695E-3</v>
      </c>
      <c r="EW63" s="277">
        <f t="shared" si="45"/>
        <v>5.076142131979695E-3</v>
      </c>
      <c r="EX63" s="277">
        <f t="shared" si="45"/>
        <v>5.076142131979695E-3</v>
      </c>
      <c r="EY63" s="277">
        <f t="shared" si="45"/>
        <v>5.076142131979695E-3</v>
      </c>
      <c r="EZ63" s="277">
        <f t="shared" si="45"/>
        <v>5.076142131979695E-3</v>
      </c>
      <c r="FA63" s="277">
        <f t="shared" si="45"/>
        <v>5.076142131979695E-3</v>
      </c>
      <c r="FB63" s="277">
        <f t="shared" si="45"/>
        <v>5.076142131979695E-3</v>
      </c>
      <c r="FC63" s="277">
        <f t="shared" si="45"/>
        <v>5.076142131979695E-3</v>
      </c>
      <c r="FD63" s="277">
        <f t="shared" si="41"/>
        <v>5.076142131979695E-3</v>
      </c>
      <c r="FE63" s="277">
        <f t="shared" si="41"/>
        <v>5.076142131979695E-3</v>
      </c>
      <c r="FF63" s="277">
        <f t="shared" si="41"/>
        <v>5.076142131979695E-3</v>
      </c>
      <c r="FG63" s="277">
        <f t="shared" si="57"/>
        <v>5.076142131979695E-3</v>
      </c>
      <c r="FH63" s="277">
        <f t="shared" si="57"/>
        <v>5.076142131979695E-3</v>
      </c>
      <c r="FI63" s="277">
        <f t="shared" si="57"/>
        <v>5.076142131979695E-3</v>
      </c>
      <c r="FJ63" s="277">
        <f t="shared" si="57"/>
        <v>5.076142131979695E-3</v>
      </c>
      <c r="FK63" s="277">
        <f t="shared" si="57"/>
        <v>5.076142131979695E-3</v>
      </c>
      <c r="FL63" s="277">
        <f t="shared" si="57"/>
        <v>5.076142131979695E-3</v>
      </c>
      <c r="FM63" s="277">
        <f t="shared" si="57"/>
        <v>5.076142131979695E-3</v>
      </c>
      <c r="FN63" s="277">
        <f t="shared" si="57"/>
        <v>5.076142131979695E-3</v>
      </c>
      <c r="FO63" s="277">
        <f t="shared" si="57"/>
        <v>5.076142131979695E-3</v>
      </c>
      <c r="FP63" s="277">
        <f t="shared" si="57"/>
        <v>5.076142131979695E-3</v>
      </c>
      <c r="FQ63" s="277">
        <f t="shared" si="57"/>
        <v>5.076142131979695E-3</v>
      </c>
      <c r="FR63" s="277">
        <f t="shared" si="57"/>
        <v>5.076142131979695E-3</v>
      </c>
      <c r="FS63" s="277">
        <f t="shared" si="57"/>
        <v>5.076142131979695E-3</v>
      </c>
      <c r="FT63" s="277">
        <f t="shared" si="57"/>
        <v>5.076142131979695E-3</v>
      </c>
      <c r="FU63" s="277">
        <f t="shared" si="57"/>
        <v>5.076142131979695E-3</v>
      </c>
      <c r="FV63" s="277">
        <f t="shared" si="57"/>
        <v>5.076142131979695E-3</v>
      </c>
      <c r="FW63" s="277">
        <f t="shared" si="54"/>
        <v>5.076142131979695E-3</v>
      </c>
      <c r="FX63" s="277">
        <f t="shared" si="54"/>
        <v>5.076142131979695E-3</v>
      </c>
      <c r="FY63" s="277">
        <f t="shared" si="54"/>
        <v>5.076142131979695E-3</v>
      </c>
      <c r="FZ63" s="277">
        <f t="shared" si="54"/>
        <v>5.076142131979695E-3</v>
      </c>
      <c r="GA63" s="277">
        <f t="shared" si="54"/>
        <v>5.076142131979695E-3</v>
      </c>
      <c r="GB63" s="277">
        <f t="shared" si="54"/>
        <v>5.076142131979695E-3</v>
      </c>
      <c r="GC63" s="277">
        <f t="shared" si="54"/>
        <v>5.076142131979695E-3</v>
      </c>
      <c r="GD63" s="277">
        <f t="shared" si="54"/>
        <v>5.076142131979695E-3</v>
      </c>
      <c r="GE63" s="277">
        <f t="shared" si="54"/>
        <v>5.076142131979695E-3</v>
      </c>
      <c r="GF63" s="277">
        <f t="shared" si="54"/>
        <v>5.076142131979695E-3</v>
      </c>
      <c r="GG63" s="277">
        <f t="shared" si="54"/>
        <v>5.076142131979695E-3</v>
      </c>
      <c r="GH63" s="277">
        <f t="shared" si="54"/>
        <v>5.076142131979695E-3</v>
      </c>
      <c r="GI63" s="277">
        <f t="shared" si="54"/>
        <v>5.076142131979695E-3</v>
      </c>
      <c r="GJ63" s="277">
        <f t="shared" si="54"/>
        <v>5.076142131979695E-3</v>
      </c>
      <c r="GK63" s="277">
        <f t="shared" si="53"/>
        <v>5.076142131979695E-3</v>
      </c>
      <c r="GL63" s="277">
        <f t="shared" si="53"/>
        <v>5.076142131979695E-3</v>
      </c>
      <c r="GM63" s="277">
        <f t="shared" si="46"/>
        <v>5.076142131979695E-3</v>
      </c>
      <c r="GN63" s="277">
        <f t="shared" si="42"/>
        <v>5.076142131979695E-3</v>
      </c>
      <c r="GO63" s="277">
        <f t="shared" si="42"/>
        <v>5.076142131979695E-3</v>
      </c>
      <c r="GP63" s="277">
        <f t="shared" si="10"/>
        <v>5.076142131979695E-3</v>
      </c>
      <c r="GQ63" s="277">
        <f t="shared" si="10"/>
        <v>5.076142131979695E-3</v>
      </c>
      <c r="GR63" s="277">
        <f t="shared" si="10"/>
        <v>5.076142131979695E-3</v>
      </c>
      <c r="GS63" s="277">
        <f t="shared" si="10"/>
        <v>5.076142131979695E-3</v>
      </c>
    </row>
    <row r="64" spans="1:201" x14ac:dyDescent="0.35">
      <c r="A64" s="33" t="str">
        <f>'[2]Input LH Schedule'!A64&amp;" "&amp;'[2]Input LH Schedule'!E64</f>
        <v xml:space="preserve"> </v>
      </c>
      <c r="B64" s="33" t="str">
        <f>'[2]Input LH Schedule'!Z64&amp;" "&amp;'[2]Input LH Schedule'!AD64</f>
        <v xml:space="preserve"> </v>
      </c>
      <c r="C64" s="33" t="str">
        <f t="array" ref="C64">IFERROR(INDEX($B$4:$B$226, MATCH(0,INDEX(COUNTIF($C$3:C63, $B$4:$B$226)+(COUNTIF($B$4:$B$226, $B$4:$B$226)&lt;&gt;1),0,0), 0)), "")</f>
        <v/>
      </c>
      <c r="D64" s="276" t="s">
        <v>84</v>
      </c>
      <c r="E64" s="277">
        <f t="shared" si="58"/>
        <v>5.076142131979695E-3</v>
      </c>
      <c r="F64" s="277">
        <f t="shared" si="58"/>
        <v>5.076142131979695E-3</v>
      </c>
      <c r="G64" s="277">
        <f t="shared" si="58"/>
        <v>5.076142131979695E-3</v>
      </c>
      <c r="H64" s="277">
        <f t="shared" si="58"/>
        <v>5.076142131979695E-3</v>
      </c>
      <c r="I64" s="277">
        <f t="shared" si="58"/>
        <v>5.076142131979695E-3</v>
      </c>
      <c r="J64" s="277">
        <f t="shared" si="58"/>
        <v>5.076142131979695E-3</v>
      </c>
      <c r="K64" s="277">
        <f t="shared" si="58"/>
        <v>5.076142131979695E-3</v>
      </c>
      <c r="L64" s="277">
        <f t="shared" si="58"/>
        <v>5.076142131979695E-3</v>
      </c>
      <c r="M64" s="277">
        <f t="shared" si="58"/>
        <v>5.076142131979695E-3</v>
      </c>
      <c r="N64" s="277">
        <f t="shared" si="58"/>
        <v>5.076142131979695E-3</v>
      </c>
      <c r="O64" s="277">
        <f t="shared" si="58"/>
        <v>5.076142131979695E-3</v>
      </c>
      <c r="P64" s="277">
        <f t="shared" si="58"/>
        <v>5.076142131979695E-3</v>
      </c>
      <c r="Q64" s="277">
        <f t="shared" si="58"/>
        <v>5.076142131979695E-3</v>
      </c>
      <c r="R64" s="277">
        <f t="shared" si="58"/>
        <v>5.076142131979695E-3</v>
      </c>
      <c r="S64" s="277">
        <f t="shared" si="58"/>
        <v>5.076142131979695E-3</v>
      </c>
      <c r="T64" s="277">
        <f t="shared" si="58"/>
        <v>5.076142131979695E-3</v>
      </c>
      <c r="U64" s="277">
        <f t="shared" si="55"/>
        <v>5.076142131979695E-3</v>
      </c>
      <c r="V64" s="277">
        <f t="shared" si="55"/>
        <v>5.076142131979695E-3</v>
      </c>
      <c r="W64" s="277">
        <f t="shared" si="55"/>
        <v>5.076142131979695E-3</v>
      </c>
      <c r="X64" s="277">
        <f t="shared" si="55"/>
        <v>5.076142131979695E-3</v>
      </c>
      <c r="Y64" s="277">
        <f t="shared" si="55"/>
        <v>5.076142131979695E-3</v>
      </c>
      <c r="Z64" s="277">
        <f t="shared" si="55"/>
        <v>5.076142131979695E-3</v>
      </c>
      <c r="AA64" s="277">
        <f t="shared" si="55"/>
        <v>5.076142131979695E-3</v>
      </c>
      <c r="AB64" s="277">
        <f t="shared" si="55"/>
        <v>5.076142131979695E-3</v>
      </c>
      <c r="AC64" s="277">
        <f t="shared" si="55"/>
        <v>5.076142131979695E-3</v>
      </c>
      <c r="AD64" s="277">
        <f t="shared" si="55"/>
        <v>5.076142131979695E-3</v>
      </c>
      <c r="AE64" s="277">
        <f t="shared" si="55"/>
        <v>5.076142131979695E-3</v>
      </c>
      <c r="AF64" s="277">
        <f t="shared" si="55"/>
        <v>5.076142131979695E-3</v>
      </c>
      <c r="AG64" s="277">
        <f t="shared" si="55"/>
        <v>5.076142131979695E-3</v>
      </c>
      <c r="AH64" s="277">
        <f t="shared" si="55"/>
        <v>5.076142131979695E-3</v>
      </c>
      <c r="AI64" s="277">
        <f t="shared" si="55"/>
        <v>5.076142131979695E-3</v>
      </c>
      <c r="AJ64" s="277">
        <f t="shared" si="63"/>
        <v>5.076142131979695E-3</v>
      </c>
      <c r="AK64" s="277">
        <f t="shared" si="63"/>
        <v>5.076142131979695E-3</v>
      </c>
      <c r="AL64" s="277">
        <f t="shared" si="63"/>
        <v>5.076142131979695E-3</v>
      </c>
      <c r="AM64" s="277">
        <f t="shared" si="63"/>
        <v>5.076142131979695E-3</v>
      </c>
      <c r="AN64" s="277">
        <f t="shared" si="63"/>
        <v>5.076142131979695E-3</v>
      </c>
      <c r="AO64" s="277">
        <f t="shared" si="63"/>
        <v>5.076142131979695E-3</v>
      </c>
      <c r="AP64" s="277">
        <f t="shared" si="63"/>
        <v>5.076142131979695E-3</v>
      </c>
      <c r="AQ64" s="277">
        <f t="shared" si="63"/>
        <v>5.076142131979695E-3</v>
      </c>
      <c r="AR64" s="277">
        <f t="shared" si="63"/>
        <v>5.076142131979695E-3</v>
      </c>
      <c r="AS64" s="277">
        <f t="shared" si="63"/>
        <v>5.076142131979695E-3</v>
      </c>
      <c r="AT64" s="277">
        <f t="shared" si="63"/>
        <v>5.076142131979695E-3</v>
      </c>
      <c r="AU64" s="277">
        <f t="shared" si="63"/>
        <v>5.076142131979695E-3</v>
      </c>
      <c r="AV64" s="277">
        <f t="shared" si="63"/>
        <v>5.076142131979695E-3</v>
      </c>
      <c r="AW64" s="277">
        <f t="shared" si="63"/>
        <v>5.076142131979695E-3</v>
      </c>
      <c r="AX64" s="277">
        <f t="shared" si="63"/>
        <v>5.076142131979695E-3</v>
      </c>
      <c r="AY64" s="277">
        <f t="shared" si="63"/>
        <v>5.076142131979695E-3</v>
      </c>
      <c r="AZ64" s="277">
        <f t="shared" si="61"/>
        <v>5.076142131979695E-3</v>
      </c>
      <c r="BA64" s="277">
        <f t="shared" si="61"/>
        <v>5.076142131979695E-3</v>
      </c>
      <c r="BB64" s="277">
        <f t="shared" si="61"/>
        <v>5.076142131979695E-3</v>
      </c>
      <c r="BC64" s="277">
        <f t="shared" si="61"/>
        <v>5.076142131979695E-3</v>
      </c>
      <c r="BD64" s="277">
        <f t="shared" si="61"/>
        <v>5.076142131979695E-3</v>
      </c>
      <c r="BE64" s="277">
        <f t="shared" si="61"/>
        <v>5.076142131979695E-3</v>
      </c>
      <c r="BF64" s="277">
        <f t="shared" si="61"/>
        <v>5.076142131979695E-3</v>
      </c>
      <c r="BG64" s="277">
        <f t="shared" si="61"/>
        <v>5.076142131979695E-3</v>
      </c>
      <c r="BH64" s="277">
        <f t="shared" si="61"/>
        <v>5.076142131979695E-3</v>
      </c>
      <c r="BI64" s="277">
        <f t="shared" si="61"/>
        <v>5.076142131979695E-3</v>
      </c>
      <c r="BJ64" s="277">
        <f t="shared" si="61"/>
        <v>5.076142131979695E-3</v>
      </c>
      <c r="BK64" s="277">
        <f t="shared" si="61"/>
        <v>5.076142131979695E-3</v>
      </c>
      <c r="BL64" s="277">
        <f t="shared" si="61"/>
        <v>5.076142131979695E-3</v>
      </c>
      <c r="BM64" s="277">
        <f t="shared" si="61"/>
        <v>5.076142131979695E-3</v>
      </c>
      <c r="BN64" s="277">
        <f t="shared" si="61"/>
        <v>5.076142131979695E-3</v>
      </c>
      <c r="BO64" s="277">
        <f t="shared" si="39"/>
        <v>5.076142131979695E-3</v>
      </c>
      <c r="BP64" s="277">
        <f t="shared" si="64"/>
        <v>5.076142131979695E-3</v>
      </c>
      <c r="BQ64" s="277">
        <f t="shared" si="64"/>
        <v>5.076142131979695E-3</v>
      </c>
      <c r="BR64" s="277">
        <f t="shared" si="64"/>
        <v>5.076142131979695E-3</v>
      </c>
      <c r="BS64" s="277">
        <f t="shared" si="64"/>
        <v>5.076142131979695E-3</v>
      </c>
      <c r="BT64" s="277">
        <f t="shared" si="64"/>
        <v>5.076142131979695E-3</v>
      </c>
      <c r="BU64" s="277">
        <f t="shared" si="64"/>
        <v>5.076142131979695E-3</v>
      </c>
      <c r="BV64" s="277">
        <f t="shared" si="64"/>
        <v>5.076142131979695E-3</v>
      </c>
      <c r="BW64" s="277">
        <f t="shared" si="64"/>
        <v>5.076142131979695E-3</v>
      </c>
      <c r="BX64" s="277">
        <f t="shared" si="64"/>
        <v>5.076142131979695E-3</v>
      </c>
      <c r="BY64" s="277">
        <f t="shared" si="64"/>
        <v>5.076142131979695E-3</v>
      </c>
      <c r="BZ64" s="277">
        <f t="shared" si="64"/>
        <v>5.076142131979695E-3</v>
      </c>
      <c r="CA64" s="277">
        <f t="shared" si="64"/>
        <v>5.076142131979695E-3</v>
      </c>
      <c r="CB64" s="277">
        <f t="shared" si="64"/>
        <v>5.076142131979695E-3</v>
      </c>
      <c r="CC64" s="277">
        <f t="shared" si="64"/>
        <v>5.076142131979695E-3</v>
      </c>
      <c r="CD64" s="277">
        <f t="shared" si="64"/>
        <v>5.076142131979695E-3</v>
      </c>
      <c r="CE64" s="277">
        <f t="shared" si="64"/>
        <v>5.076142131979695E-3</v>
      </c>
      <c r="CF64" s="277">
        <f t="shared" si="62"/>
        <v>5.076142131979695E-3</v>
      </c>
      <c r="CG64" s="277">
        <f t="shared" si="62"/>
        <v>5.076142131979695E-3</v>
      </c>
      <c r="CH64" s="277">
        <f t="shared" si="62"/>
        <v>5.076142131979695E-3</v>
      </c>
      <c r="CI64" s="277">
        <f t="shared" si="62"/>
        <v>5.076142131979695E-3</v>
      </c>
      <c r="CJ64" s="277">
        <f t="shared" si="62"/>
        <v>5.076142131979695E-3</v>
      </c>
      <c r="CK64" s="277">
        <f t="shared" si="62"/>
        <v>5.076142131979695E-3</v>
      </c>
      <c r="CL64" s="277">
        <f t="shared" si="52"/>
        <v>5.076142131979695E-3</v>
      </c>
      <c r="CM64" s="277">
        <f t="shared" si="52"/>
        <v>5.076142131979695E-3</v>
      </c>
      <c r="CN64" s="277">
        <f t="shared" si="52"/>
        <v>5.076142131979695E-3</v>
      </c>
      <c r="CO64" s="277">
        <f t="shared" si="52"/>
        <v>5.076142131979695E-3</v>
      </c>
      <c r="CP64" s="277">
        <f t="shared" si="52"/>
        <v>5.076142131979695E-3</v>
      </c>
      <c r="CQ64" s="277">
        <f t="shared" ref="CQ64:DF79" si="65">1/197</f>
        <v>5.076142131979695E-3</v>
      </c>
      <c r="CR64" s="277">
        <f t="shared" si="65"/>
        <v>5.076142131979695E-3</v>
      </c>
      <c r="CS64" s="277">
        <f t="shared" si="65"/>
        <v>5.076142131979695E-3</v>
      </c>
      <c r="CT64" s="277">
        <f t="shared" si="65"/>
        <v>5.076142131979695E-3</v>
      </c>
      <c r="CU64" s="277">
        <f t="shared" si="65"/>
        <v>5.076142131979695E-3</v>
      </c>
      <c r="CV64" s="277">
        <f t="shared" si="65"/>
        <v>5.076142131979695E-3</v>
      </c>
      <c r="CW64" s="277">
        <f t="shared" si="65"/>
        <v>5.076142131979695E-3</v>
      </c>
      <c r="CX64" s="277">
        <f t="shared" si="65"/>
        <v>5.076142131979695E-3</v>
      </c>
      <c r="CY64" s="277">
        <f t="shared" si="65"/>
        <v>5.076142131979695E-3</v>
      </c>
      <c r="CZ64" s="277">
        <f t="shared" si="65"/>
        <v>5.076142131979695E-3</v>
      </c>
      <c r="DA64" s="277">
        <f t="shared" si="65"/>
        <v>5.076142131979695E-3</v>
      </c>
      <c r="DB64" s="277">
        <f t="shared" si="65"/>
        <v>5.076142131979695E-3</v>
      </c>
      <c r="DC64" s="277">
        <f t="shared" si="65"/>
        <v>5.076142131979695E-3</v>
      </c>
      <c r="DD64" s="277">
        <f t="shared" si="65"/>
        <v>5.076142131979695E-3</v>
      </c>
      <c r="DE64" s="277">
        <f t="shared" si="65"/>
        <v>5.076142131979695E-3</v>
      </c>
      <c r="DF64" s="277">
        <f t="shared" si="65"/>
        <v>5.076142131979695E-3</v>
      </c>
      <c r="DG64" s="277">
        <f t="shared" si="44"/>
        <v>5.076142131979695E-3</v>
      </c>
      <c r="DH64" s="277">
        <f t="shared" si="44"/>
        <v>5.076142131979695E-3</v>
      </c>
      <c r="DI64" s="277">
        <f t="shared" si="44"/>
        <v>5.076142131979695E-3</v>
      </c>
      <c r="DJ64" s="277">
        <f t="shared" si="59"/>
        <v>5.076142131979695E-3</v>
      </c>
      <c r="DK64" s="277">
        <f t="shared" si="59"/>
        <v>5.076142131979695E-3</v>
      </c>
      <c r="DL64" s="277">
        <f t="shared" si="59"/>
        <v>5.076142131979695E-3</v>
      </c>
      <c r="DM64" s="277">
        <f t="shared" si="59"/>
        <v>5.076142131979695E-3</v>
      </c>
      <c r="DN64" s="277">
        <f t="shared" si="59"/>
        <v>5.076142131979695E-3</v>
      </c>
      <c r="DO64" s="277">
        <f t="shared" si="59"/>
        <v>5.076142131979695E-3</v>
      </c>
      <c r="DP64" s="277">
        <f t="shared" si="59"/>
        <v>5.076142131979695E-3</v>
      </c>
      <c r="DQ64" s="277">
        <f t="shared" si="59"/>
        <v>5.076142131979695E-3</v>
      </c>
      <c r="DR64" s="277">
        <f t="shared" si="59"/>
        <v>5.076142131979695E-3</v>
      </c>
      <c r="DS64" s="277">
        <f t="shared" si="59"/>
        <v>5.076142131979695E-3</v>
      </c>
      <c r="DT64" s="277">
        <f t="shared" si="59"/>
        <v>5.076142131979695E-3</v>
      </c>
      <c r="DU64" s="277">
        <f t="shared" si="59"/>
        <v>5.076142131979695E-3</v>
      </c>
      <c r="DV64" s="277">
        <f t="shared" si="59"/>
        <v>5.076142131979695E-3</v>
      </c>
      <c r="DW64" s="277">
        <f t="shared" si="59"/>
        <v>5.076142131979695E-3</v>
      </c>
      <c r="DX64" s="277">
        <f t="shared" si="59"/>
        <v>5.076142131979695E-3</v>
      </c>
      <c r="DY64" s="277">
        <f t="shared" si="59"/>
        <v>5.076142131979695E-3</v>
      </c>
      <c r="DZ64" s="277">
        <f t="shared" si="56"/>
        <v>5.076142131979695E-3</v>
      </c>
      <c r="EA64" s="277">
        <f t="shared" si="56"/>
        <v>5.076142131979695E-3</v>
      </c>
      <c r="EB64" s="277">
        <f t="shared" si="56"/>
        <v>5.076142131979695E-3</v>
      </c>
      <c r="EC64" s="277">
        <f t="shared" si="56"/>
        <v>5.076142131979695E-3</v>
      </c>
      <c r="ED64" s="277">
        <f t="shared" si="56"/>
        <v>5.076142131979695E-3</v>
      </c>
      <c r="EE64" s="277">
        <f t="shared" si="56"/>
        <v>5.076142131979695E-3</v>
      </c>
      <c r="EF64" s="277">
        <f t="shared" si="56"/>
        <v>5.076142131979695E-3</v>
      </c>
      <c r="EG64" s="277">
        <f t="shared" si="56"/>
        <v>5.076142131979695E-3</v>
      </c>
      <c r="EH64" s="277">
        <f t="shared" si="56"/>
        <v>5.076142131979695E-3</v>
      </c>
      <c r="EI64" s="277">
        <f t="shared" si="56"/>
        <v>5.076142131979695E-3</v>
      </c>
      <c r="EJ64" s="277">
        <f t="shared" si="56"/>
        <v>5.076142131979695E-3</v>
      </c>
      <c r="EK64" s="277">
        <f t="shared" si="56"/>
        <v>5.076142131979695E-3</v>
      </c>
      <c r="EL64" s="277">
        <f t="shared" si="56"/>
        <v>5.076142131979695E-3</v>
      </c>
      <c r="EM64" s="277">
        <f t="shared" si="56"/>
        <v>5.076142131979695E-3</v>
      </c>
      <c r="EN64" s="277">
        <f t="shared" si="60"/>
        <v>5.076142131979695E-3</v>
      </c>
      <c r="EO64" s="277">
        <f t="shared" si="60"/>
        <v>5.076142131979695E-3</v>
      </c>
      <c r="EP64" s="277">
        <f t="shared" si="60"/>
        <v>5.076142131979695E-3</v>
      </c>
      <c r="EQ64" s="277">
        <f t="shared" si="60"/>
        <v>5.076142131979695E-3</v>
      </c>
      <c r="ER64" s="277">
        <f t="shared" si="60"/>
        <v>5.076142131979695E-3</v>
      </c>
      <c r="ES64" s="277">
        <f t="shared" si="60"/>
        <v>5.076142131979695E-3</v>
      </c>
      <c r="ET64" s="277">
        <f t="shared" si="60"/>
        <v>5.076142131979695E-3</v>
      </c>
      <c r="EU64" s="277">
        <f t="shared" si="60"/>
        <v>5.076142131979695E-3</v>
      </c>
      <c r="EV64" s="277">
        <f t="shared" si="60"/>
        <v>5.076142131979695E-3</v>
      </c>
      <c r="EW64" s="277">
        <f t="shared" si="45"/>
        <v>5.076142131979695E-3</v>
      </c>
      <c r="EX64" s="277">
        <f t="shared" si="45"/>
        <v>5.076142131979695E-3</v>
      </c>
      <c r="EY64" s="277">
        <f t="shared" si="45"/>
        <v>5.076142131979695E-3</v>
      </c>
      <c r="EZ64" s="277">
        <f t="shared" si="45"/>
        <v>5.076142131979695E-3</v>
      </c>
      <c r="FA64" s="277">
        <f t="shared" si="45"/>
        <v>5.076142131979695E-3</v>
      </c>
      <c r="FB64" s="277">
        <f t="shared" si="45"/>
        <v>5.076142131979695E-3</v>
      </c>
      <c r="FC64" s="277">
        <f t="shared" si="45"/>
        <v>5.076142131979695E-3</v>
      </c>
      <c r="FD64" s="277">
        <f t="shared" si="41"/>
        <v>5.076142131979695E-3</v>
      </c>
      <c r="FE64" s="277">
        <f t="shared" si="41"/>
        <v>5.076142131979695E-3</v>
      </c>
      <c r="FF64" s="277">
        <f t="shared" si="41"/>
        <v>5.076142131979695E-3</v>
      </c>
      <c r="FG64" s="277">
        <f t="shared" si="57"/>
        <v>5.076142131979695E-3</v>
      </c>
      <c r="FH64" s="277">
        <f t="shared" si="57"/>
        <v>5.076142131979695E-3</v>
      </c>
      <c r="FI64" s="277">
        <f t="shared" si="57"/>
        <v>5.076142131979695E-3</v>
      </c>
      <c r="FJ64" s="277">
        <f t="shared" si="57"/>
        <v>5.076142131979695E-3</v>
      </c>
      <c r="FK64" s="277">
        <f t="shared" si="57"/>
        <v>5.076142131979695E-3</v>
      </c>
      <c r="FL64" s="277">
        <f t="shared" si="57"/>
        <v>5.076142131979695E-3</v>
      </c>
      <c r="FM64" s="277">
        <f t="shared" si="57"/>
        <v>5.076142131979695E-3</v>
      </c>
      <c r="FN64" s="277">
        <f t="shared" si="57"/>
        <v>5.076142131979695E-3</v>
      </c>
      <c r="FO64" s="277">
        <f t="shared" si="57"/>
        <v>5.076142131979695E-3</v>
      </c>
      <c r="FP64" s="277">
        <f t="shared" si="57"/>
        <v>5.076142131979695E-3</v>
      </c>
      <c r="FQ64" s="277">
        <f t="shared" si="57"/>
        <v>5.076142131979695E-3</v>
      </c>
      <c r="FR64" s="277">
        <f t="shared" si="57"/>
        <v>5.076142131979695E-3</v>
      </c>
      <c r="FS64" s="277">
        <f t="shared" si="57"/>
        <v>5.076142131979695E-3</v>
      </c>
      <c r="FT64" s="277">
        <f t="shared" si="57"/>
        <v>5.076142131979695E-3</v>
      </c>
      <c r="FU64" s="277">
        <f t="shared" si="57"/>
        <v>5.076142131979695E-3</v>
      </c>
      <c r="FV64" s="277">
        <f t="shared" si="57"/>
        <v>5.076142131979695E-3</v>
      </c>
      <c r="FW64" s="277">
        <f t="shared" si="54"/>
        <v>5.076142131979695E-3</v>
      </c>
      <c r="FX64" s="277">
        <f t="shared" si="54"/>
        <v>5.076142131979695E-3</v>
      </c>
      <c r="FY64" s="277">
        <f t="shared" si="54"/>
        <v>5.076142131979695E-3</v>
      </c>
      <c r="FZ64" s="277">
        <f t="shared" si="54"/>
        <v>5.076142131979695E-3</v>
      </c>
      <c r="GA64" s="277">
        <f t="shared" si="54"/>
        <v>5.076142131979695E-3</v>
      </c>
      <c r="GB64" s="277">
        <f t="shared" si="54"/>
        <v>5.076142131979695E-3</v>
      </c>
      <c r="GC64" s="277">
        <f t="shared" si="54"/>
        <v>5.076142131979695E-3</v>
      </c>
      <c r="GD64" s="277">
        <f t="shared" si="54"/>
        <v>5.076142131979695E-3</v>
      </c>
      <c r="GE64" s="277">
        <f t="shared" si="54"/>
        <v>5.076142131979695E-3</v>
      </c>
      <c r="GF64" s="277">
        <f t="shared" si="54"/>
        <v>5.076142131979695E-3</v>
      </c>
      <c r="GG64" s="277">
        <f t="shared" si="54"/>
        <v>5.076142131979695E-3</v>
      </c>
      <c r="GH64" s="277">
        <f t="shared" si="54"/>
        <v>5.076142131979695E-3</v>
      </c>
      <c r="GI64" s="277">
        <f t="shared" si="54"/>
        <v>5.076142131979695E-3</v>
      </c>
      <c r="GJ64" s="277">
        <f t="shared" si="54"/>
        <v>5.076142131979695E-3</v>
      </c>
      <c r="GK64" s="277">
        <f t="shared" si="53"/>
        <v>5.076142131979695E-3</v>
      </c>
      <c r="GL64" s="277">
        <f t="shared" si="53"/>
        <v>5.076142131979695E-3</v>
      </c>
      <c r="GM64" s="277">
        <f t="shared" si="46"/>
        <v>5.076142131979695E-3</v>
      </c>
      <c r="GN64" s="277">
        <f t="shared" si="42"/>
        <v>5.076142131979695E-3</v>
      </c>
      <c r="GO64" s="277">
        <f t="shared" si="42"/>
        <v>5.076142131979695E-3</v>
      </c>
      <c r="GP64" s="277">
        <f t="shared" si="10"/>
        <v>5.076142131979695E-3</v>
      </c>
      <c r="GQ64" s="277">
        <f t="shared" si="10"/>
        <v>5.076142131979695E-3</v>
      </c>
      <c r="GR64" s="277">
        <f t="shared" si="10"/>
        <v>5.076142131979695E-3</v>
      </c>
      <c r="GS64" s="277">
        <f t="shared" si="10"/>
        <v>5.076142131979695E-3</v>
      </c>
    </row>
    <row r="65" spans="1:201" x14ac:dyDescent="0.35">
      <c r="A65" s="33" t="str">
        <f>'[2]Input LH Schedule'!A65&amp;" "&amp;'[2]Input LH Schedule'!E65</f>
        <v xml:space="preserve"> </v>
      </c>
      <c r="B65" s="33" t="str">
        <f>'[2]Input LH Schedule'!Z65&amp;" "&amp;'[2]Input LH Schedule'!AD65</f>
        <v xml:space="preserve"> </v>
      </c>
      <c r="C65" s="33" t="str">
        <f t="array" ref="C65">IFERROR(INDEX($B$4:$B$226, MATCH(0,INDEX(COUNTIF($C$3:C64, $B$4:$B$226)+(COUNTIF($B$4:$B$226, $B$4:$B$226)&lt;&gt;1),0,0), 0)), "")</f>
        <v/>
      </c>
      <c r="D65" s="276" t="s">
        <v>85</v>
      </c>
      <c r="E65" s="277">
        <f t="shared" si="58"/>
        <v>5.076142131979695E-3</v>
      </c>
      <c r="F65" s="277">
        <f t="shared" si="58"/>
        <v>5.076142131979695E-3</v>
      </c>
      <c r="G65" s="277">
        <f t="shared" si="58"/>
        <v>5.076142131979695E-3</v>
      </c>
      <c r="H65" s="277">
        <f t="shared" si="58"/>
        <v>5.076142131979695E-3</v>
      </c>
      <c r="I65" s="277">
        <f t="shared" si="58"/>
        <v>5.076142131979695E-3</v>
      </c>
      <c r="J65" s="277">
        <f t="shared" si="58"/>
        <v>5.076142131979695E-3</v>
      </c>
      <c r="K65" s="277">
        <f t="shared" si="58"/>
        <v>5.076142131979695E-3</v>
      </c>
      <c r="L65" s="277">
        <f t="shared" si="58"/>
        <v>5.076142131979695E-3</v>
      </c>
      <c r="M65" s="277">
        <f t="shared" si="58"/>
        <v>5.076142131979695E-3</v>
      </c>
      <c r="N65" s="277">
        <f t="shared" si="58"/>
        <v>5.076142131979695E-3</v>
      </c>
      <c r="O65" s="277">
        <f t="shared" si="58"/>
        <v>5.076142131979695E-3</v>
      </c>
      <c r="P65" s="277">
        <f t="shared" si="58"/>
        <v>5.076142131979695E-3</v>
      </c>
      <c r="Q65" s="277">
        <f t="shared" si="58"/>
        <v>5.076142131979695E-3</v>
      </c>
      <c r="R65" s="277">
        <f t="shared" si="58"/>
        <v>5.076142131979695E-3</v>
      </c>
      <c r="S65" s="277">
        <f t="shared" si="58"/>
        <v>5.076142131979695E-3</v>
      </c>
      <c r="T65" s="277">
        <f t="shared" si="58"/>
        <v>5.076142131979695E-3</v>
      </c>
      <c r="U65" s="277">
        <f t="shared" si="55"/>
        <v>5.076142131979695E-3</v>
      </c>
      <c r="V65" s="277">
        <f t="shared" si="55"/>
        <v>5.076142131979695E-3</v>
      </c>
      <c r="W65" s="277">
        <f t="shared" si="55"/>
        <v>5.076142131979695E-3</v>
      </c>
      <c r="X65" s="277">
        <f t="shared" si="55"/>
        <v>5.076142131979695E-3</v>
      </c>
      <c r="Y65" s="277">
        <f t="shared" si="55"/>
        <v>5.076142131979695E-3</v>
      </c>
      <c r="Z65" s="277">
        <f t="shared" si="55"/>
        <v>5.076142131979695E-3</v>
      </c>
      <c r="AA65" s="277">
        <f t="shared" si="55"/>
        <v>5.076142131979695E-3</v>
      </c>
      <c r="AB65" s="277">
        <f t="shared" si="55"/>
        <v>5.076142131979695E-3</v>
      </c>
      <c r="AC65" s="277">
        <f t="shared" si="55"/>
        <v>5.076142131979695E-3</v>
      </c>
      <c r="AD65" s="277">
        <f t="shared" si="55"/>
        <v>5.076142131979695E-3</v>
      </c>
      <c r="AE65" s="277">
        <f t="shared" si="55"/>
        <v>5.076142131979695E-3</v>
      </c>
      <c r="AF65" s="277">
        <f t="shared" si="55"/>
        <v>5.076142131979695E-3</v>
      </c>
      <c r="AG65" s="277">
        <f t="shared" si="55"/>
        <v>5.076142131979695E-3</v>
      </c>
      <c r="AH65" s="277">
        <f t="shared" si="55"/>
        <v>5.076142131979695E-3</v>
      </c>
      <c r="AI65" s="277">
        <f t="shared" si="55"/>
        <v>5.076142131979695E-3</v>
      </c>
      <c r="AJ65" s="277">
        <f t="shared" si="63"/>
        <v>5.076142131979695E-3</v>
      </c>
      <c r="AK65" s="277">
        <f t="shared" si="63"/>
        <v>5.076142131979695E-3</v>
      </c>
      <c r="AL65" s="277">
        <f t="shared" si="63"/>
        <v>5.076142131979695E-3</v>
      </c>
      <c r="AM65" s="277">
        <f t="shared" si="63"/>
        <v>5.076142131979695E-3</v>
      </c>
      <c r="AN65" s="277">
        <f t="shared" si="63"/>
        <v>5.076142131979695E-3</v>
      </c>
      <c r="AO65" s="277">
        <f t="shared" si="63"/>
        <v>5.076142131979695E-3</v>
      </c>
      <c r="AP65" s="277">
        <f t="shared" si="63"/>
        <v>5.076142131979695E-3</v>
      </c>
      <c r="AQ65" s="277">
        <f t="shared" si="63"/>
        <v>5.076142131979695E-3</v>
      </c>
      <c r="AR65" s="277">
        <f t="shared" si="63"/>
        <v>5.076142131979695E-3</v>
      </c>
      <c r="AS65" s="277">
        <f t="shared" si="63"/>
        <v>5.076142131979695E-3</v>
      </c>
      <c r="AT65" s="277">
        <f t="shared" si="63"/>
        <v>5.076142131979695E-3</v>
      </c>
      <c r="AU65" s="277">
        <f t="shared" si="63"/>
        <v>5.076142131979695E-3</v>
      </c>
      <c r="AV65" s="277">
        <f t="shared" si="63"/>
        <v>5.076142131979695E-3</v>
      </c>
      <c r="AW65" s="277">
        <f t="shared" si="63"/>
        <v>5.076142131979695E-3</v>
      </c>
      <c r="AX65" s="277">
        <f t="shared" si="63"/>
        <v>5.076142131979695E-3</v>
      </c>
      <c r="AY65" s="277">
        <f t="shared" si="63"/>
        <v>5.076142131979695E-3</v>
      </c>
      <c r="AZ65" s="277">
        <f t="shared" si="61"/>
        <v>5.076142131979695E-3</v>
      </c>
      <c r="BA65" s="277">
        <f t="shared" si="61"/>
        <v>5.076142131979695E-3</v>
      </c>
      <c r="BB65" s="277">
        <f t="shared" si="61"/>
        <v>5.076142131979695E-3</v>
      </c>
      <c r="BC65" s="277">
        <f t="shared" si="61"/>
        <v>5.076142131979695E-3</v>
      </c>
      <c r="BD65" s="277">
        <f t="shared" si="61"/>
        <v>5.076142131979695E-3</v>
      </c>
      <c r="BE65" s="277">
        <f t="shared" si="61"/>
        <v>5.076142131979695E-3</v>
      </c>
      <c r="BF65" s="277">
        <f t="shared" si="61"/>
        <v>5.076142131979695E-3</v>
      </c>
      <c r="BG65" s="277">
        <f t="shared" si="61"/>
        <v>5.076142131979695E-3</v>
      </c>
      <c r="BH65" s="277">
        <f t="shared" si="61"/>
        <v>5.076142131979695E-3</v>
      </c>
      <c r="BI65" s="277">
        <f t="shared" si="61"/>
        <v>5.076142131979695E-3</v>
      </c>
      <c r="BJ65" s="277">
        <f t="shared" si="61"/>
        <v>5.076142131979695E-3</v>
      </c>
      <c r="BK65" s="277">
        <f t="shared" si="61"/>
        <v>5.076142131979695E-3</v>
      </c>
      <c r="BL65" s="277">
        <f t="shared" si="61"/>
        <v>5.076142131979695E-3</v>
      </c>
      <c r="BM65" s="277">
        <f t="shared" si="61"/>
        <v>5.076142131979695E-3</v>
      </c>
      <c r="BN65" s="277">
        <f t="shared" si="61"/>
        <v>5.076142131979695E-3</v>
      </c>
      <c r="BO65" s="277">
        <f t="shared" si="39"/>
        <v>5.076142131979695E-3</v>
      </c>
      <c r="BP65" s="277">
        <f t="shared" si="64"/>
        <v>5.076142131979695E-3</v>
      </c>
      <c r="BQ65" s="277">
        <f t="shared" si="64"/>
        <v>5.076142131979695E-3</v>
      </c>
      <c r="BR65" s="277">
        <f t="shared" si="64"/>
        <v>5.076142131979695E-3</v>
      </c>
      <c r="BS65" s="277">
        <f t="shared" si="64"/>
        <v>5.076142131979695E-3</v>
      </c>
      <c r="BT65" s="277">
        <f t="shared" si="64"/>
        <v>5.076142131979695E-3</v>
      </c>
      <c r="BU65" s="277">
        <f t="shared" si="64"/>
        <v>5.076142131979695E-3</v>
      </c>
      <c r="BV65" s="277">
        <f t="shared" si="64"/>
        <v>5.076142131979695E-3</v>
      </c>
      <c r="BW65" s="277">
        <f t="shared" si="64"/>
        <v>5.076142131979695E-3</v>
      </c>
      <c r="BX65" s="277">
        <f t="shared" si="64"/>
        <v>5.076142131979695E-3</v>
      </c>
      <c r="BY65" s="277">
        <f t="shared" si="64"/>
        <v>5.076142131979695E-3</v>
      </c>
      <c r="BZ65" s="277">
        <f t="shared" si="64"/>
        <v>5.076142131979695E-3</v>
      </c>
      <c r="CA65" s="277">
        <f t="shared" si="64"/>
        <v>5.076142131979695E-3</v>
      </c>
      <c r="CB65" s="277">
        <f t="shared" si="64"/>
        <v>5.076142131979695E-3</v>
      </c>
      <c r="CC65" s="277">
        <f t="shared" si="64"/>
        <v>5.076142131979695E-3</v>
      </c>
      <c r="CD65" s="277">
        <f t="shared" si="64"/>
        <v>5.076142131979695E-3</v>
      </c>
      <c r="CE65" s="277">
        <f t="shared" si="64"/>
        <v>5.076142131979695E-3</v>
      </c>
      <c r="CF65" s="277">
        <f t="shared" si="62"/>
        <v>5.076142131979695E-3</v>
      </c>
      <c r="CG65" s="277">
        <f t="shared" si="62"/>
        <v>5.076142131979695E-3</v>
      </c>
      <c r="CH65" s="277">
        <f t="shared" si="62"/>
        <v>5.076142131979695E-3</v>
      </c>
      <c r="CI65" s="277">
        <f t="shared" si="62"/>
        <v>5.076142131979695E-3</v>
      </c>
      <c r="CJ65" s="277">
        <f t="shared" si="62"/>
        <v>5.076142131979695E-3</v>
      </c>
      <c r="CK65" s="277">
        <f t="shared" si="62"/>
        <v>5.076142131979695E-3</v>
      </c>
      <c r="CL65" s="277">
        <f t="shared" ref="CL65:DA80" si="66">1/197</f>
        <v>5.076142131979695E-3</v>
      </c>
      <c r="CM65" s="277">
        <f t="shared" si="66"/>
        <v>5.076142131979695E-3</v>
      </c>
      <c r="CN65" s="277">
        <f t="shared" si="66"/>
        <v>5.076142131979695E-3</v>
      </c>
      <c r="CO65" s="277">
        <f t="shared" si="66"/>
        <v>5.076142131979695E-3</v>
      </c>
      <c r="CP65" s="277">
        <f t="shared" si="66"/>
        <v>5.076142131979695E-3</v>
      </c>
      <c r="CQ65" s="277">
        <f t="shared" si="66"/>
        <v>5.076142131979695E-3</v>
      </c>
      <c r="CR65" s="277">
        <f t="shared" si="66"/>
        <v>5.076142131979695E-3</v>
      </c>
      <c r="CS65" s="277">
        <f t="shared" si="66"/>
        <v>5.076142131979695E-3</v>
      </c>
      <c r="CT65" s="277">
        <f t="shared" si="66"/>
        <v>5.076142131979695E-3</v>
      </c>
      <c r="CU65" s="277">
        <f t="shared" si="66"/>
        <v>5.076142131979695E-3</v>
      </c>
      <c r="CV65" s="277">
        <f t="shared" si="66"/>
        <v>5.076142131979695E-3</v>
      </c>
      <c r="CW65" s="277">
        <f t="shared" si="66"/>
        <v>5.076142131979695E-3</v>
      </c>
      <c r="CX65" s="277">
        <f t="shared" si="66"/>
        <v>5.076142131979695E-3</v>
      </c>
      <c r="CY65" s="277">
        <f t="shared" si="66"/>
        <v>5.076142131979695E-3</v>
      </c>
      <c r="CZ65" s="277">
        <f t="shared" si="66"/>
        <v>5.076142131979695E-3</v>
      </c>
      <c r="DA65" s="277">
        <f t="shared" si="66"/>
        <v>5.076142131979695E-3</v>
      </c>
      <c r="DB65" s="277">
        <f t="shared" si="65"/>
        <v>5.076142131979695E-3</v>
      </c>
      <c r="DC65" s="277">
        <f t="shared" si="65"/>
        <v>5.076142131979695E-3</v>
      </c>
      <c r="DD65" s="277">
        <f t="shared" si="65"/>
        <v>5.076142131979695E-3</v>
      </c>
      <c r="DE65" s="277">
        <f t="shared" si="65"/>
        <v>5.076142131979695E-3</v>
      </c>
      <c r="DF65" s="277">
        <f t="shared" si="65"/>
        <v>5.076142131979695E-3</v>
      </c>
      <c r="DG65" s="277">
        <f t="shared" si="44"/>
        <v>5.076142131979695E-3</v>
      </c>
      <c r="DH65" s="277">
        <f t="shared" si="44"/>
        <v>5.076142131979695E-3</v>
      </c>
      <c r="DI65" s="277">
        <f t="shared" si="44"/>
        <v>5.076142131979695E-3</v>
      </c>
      <c r="DJ65" s="277">
        <f t="shared" si="59"/>
        <v>5.076142131979695E-3</v>
      </c>
      <c r="DK65" s="277">
        <f t="shared" si="59"/>
        <v>5.076142131979695E-3</v>
      </c>
      <c r="DL65" s="277">
        <f t="shared" si="59"/>
        <v>5.076142131979695E-3</v>
      </c>
      <c r="DM65" s="277">
        <f t="shared" si="59"/>
        <v>5.076142131979695E-3</v>
      </c>
      <c r="DN65" s="277">
        <f t="shared" si="59"/>
        <v>5.076142131979695E-3</v>
      </c>
      <c r="DO65" s="277">
        <f t="shared" si="59"/>
        <v>5.076142131979695E-3</v>
      </c>
      <c r="DP65" s="277">
        <f t="shared" si="59"/>
        <v>5.076142131979695E-3</v>
      </c>
      <c r="DQ65" s="277">
        <f t="shared" si="59"/>
        <v>5.076142131979695E-3</v>
      </c>
      <c r="DR65" s="277">
        <f t="shared" si="59"/>
        <v>5.076142131979695E-3</v>
      </c>
      <c r="DS65" s="277">
        <f t="shared" si="59"/>
        <v>5.076142131979695E-3</v>
      </c>
      <c r="DT65" s="277">
        <f t="shared" si="59"/>
        <v>5.076142131979695E-3</v>
      </c>
      <c r="DU65" s="277">
        <f t="shared" si="59"/>
        <v>5.076142131979695E-3</v>
      </c>
      <c r="DV65" s="277">
        <f t="shared" si="59"/>
        <v>5.076142131979695E-3</v>
      </c>
      <c r="DW65" s="277">
        <f t="shared" si="59"/>
        <v>5.076142131979695E-3</v>
      </c>
      <c r="DX65" s="277">
        <f t="shared" si="59"/>
        <v>5.076142131979695E-3</v>
      </c>
      <c r="DY65" s="277">
        <f t="shared" si="59"/>
        <v>5.076142131979695E-3</v>
      </c>
      <c r="DZ65" s="277">
        <f t="shared" si="56"/>
        <v>5.076142131979695E-3</v>
      </c>
      <c r="EA65" s="277">
        <f t="shared" si="56"/>
        <v>5.076142131979695E-3</v>
      </c>
      <c r="EB65" s="277">
        <f t="shared" si="56"/>
        <v>5.076142131979695E-3</v>
      </c>
      <c r="EC65" s="277">
        <f t="shared" si="56"/>
        <v>5.076142131979695E-3</v>
      </c>
      <c r="ED65" s="277">
        <f t="shared" si="56"/>
        <v>5.076142131979695E-3</v>
      </c>
      <c r="EE65" s="277">
        <f t="shared" si="56"/>
        <v>5.076142131979695E-3</v>
      </c>
      <c r="EF65" s="277">
        <f t="shared" si="56"/>
        <v>5.076142131979695E-3</v>
      </c>
      <c r="EG65" s="277">
        <f t="shared" si="56"/>
        <v>5.076142131979695E-3</v>
      </c>
      <c r="EH65" s="277">
        <f t="shared" si="56"/>
        <v>5.076142131979695E-3</v>
      </c>
      <c r="EI65" s="277">
        <f t="shared" si="56"/>
        <v>5.076142131979695E-3</v>
      </c>
      <c r="EJ65" s="277">
        <f t="shared" si="56"/>
        <v>5.076142131979695E-3</v>
      </c>
      <c r="EK65" s="277">
        <f t="shared" si="56"/>
        <v>5.076142131979695E-3</v>
      </c>
      <c r="EL65" s="277">
        <f t="shared" si="56"/>
        <v>5.076142131979695E-3</v>
      </c>
      <c r="EM65" s="277">
        <f t="shared" si="56"/>
        <v>5.076142131979695E-3</v>
      </c>
      <c r="EN65" s="277">
        <f t="shared" si="60"/>
        <v>5.076142131979695E-3</v>
      </c>
      <c r="EO65" s="277">
        <f t="shared" si="60"/>
        <v>5.076142131979695E-3</v>
      </c>
      <c r="EP65" s="277">
        <f t="shared" si="60"/>
        <v>5.076142131979695E-3</v>
      </c>
      <c r="EQ65" s="277">
        <f t="shared" si="60"/>
        <v>5.076142131979695E-3</v>
      </c>
      <c r="ER65" s="277">
        <f t="shared" si="60"/>
        <v>5.076142131979695E-3</v>
      </c>
      <c r="ES65" s="277">
        <f t="shared" si="60"/>
        <v>5.076142131979695E-3</v>
      </c>
      <c r="ET65" s="277">
        <f t="shared" si="60"/>
        <v>5.076142131979695E-3</v>
      </c>
      <c r="EU65" s="277">
        <f t="shared" si="60"/>
        <v>5.076142131979695E-3</v>
      </c>
      <c r="EV65" s="277">
        <f t="shared" si="60"/>
        <v>5.076142131979695E-3</v>
      </c>
      <c r="EW65" s="277">
        <f t="shared" si="45"/>
        <v>5.076142131979695E-3</v>
      </c>
      <c r="EX65" s="277">
        <f t="shared" si="45"/>
        <v>5.076142131979695E-3</v>
      </c>
      <c r="EY65" s="277">
        <f t="shared" si="45"/>
        <v>5.076142131979695E-3</v>
      </c>
      <c r="EZ65" s="277">
        <f t="shared" si="45"/>
        <v>5.076142131979695E-3</v>
      </c>
      <c r="FA65" s="277">
        <f t="shared" si="45"/>
        <v>5.076142131979695E-3</v>
      </c>
      <c r="FB65" s="277">
        <f t="shared" si="45"/>
        <v>5.076142131979695E-3</v>
      </c>
      <c r="FC65" s="277">
        <f t="shared" si="45"/>
        <v>5.076142131979695E-3</v>
      </c>
      <c r="FD65" s="277">
        <f t="shared" si="41"/>
        <v>5.076142131979695E-3</v>
      </c>
      <c r="FE65" s="277">
        <f t="shared" si="41"/>
        <v>5.076142131979695E-3</v>
      </c>
      <c r="FF65" s="277">
        <f t="shared" si="41"/>
        <v>5.076142131979695E-3</v>
      </c>
      <c r="FG65" s="277">
        <f t="shared" si="57"/>
        <v>5.076142131979695E-3</v>
      </c>
      <c r="FH65" s="277">
        <f t="shared" si="57"/>
        <v>5.076142131979695E-3</v>
      </c>
      <c r="FI65" s="277">
        <f t="shared" si="57"/>
        <v>5.076142131979695E-3</v>
      </c>
      <c r="FJ65" s="277">
        <f t="shared" si="57"/>
        <v>5.076142131979695E-3</v>
      </c>
      <c r="FK65" s="277">
        <f t="shared" si="57"/>
        <v>5.076142131979695E-3</v>
      </c>
      <c r="FL65" s="277">
        <f t="shared" si="57"/>
        <v>5.076142131979695E-3</v>
      </c>
      <c r="FM65" s="277">
        <f t="shared" si="57"/>
        <v>5.076142131979695E-3</v>
      </c>
      <c r="FN65" s="277">
        <f t="shared" si="57"/>
        <v>5.076142131979695E-3</v>
      </c>
      <c r="FO65" s="277">
        <f t="shared" si="57"/>
        <v>5.076142131979695E-3</v>
      </c>
      <c r="FP65" s="277">
        <f t="shared" si="57"/>
        <v>5.076142131979695E-3</v>
      </c>
      <c r="FQ65" s="277">
        <f t="shared" si="57"/>
        <v>5.076142131979695E-3</v>
      </c>
      <c r="FR65" s="277">
        <f t="shared" si="57"/>
        <v>5.076142131979695E-3</v>
      </c>
      <c r="FS65" s="277">
        <f t="shared" si="57"/>
        <v>5.076142131979695E-3</v>
      </c>
      <c r="FT65" s="277">
        <f t="shared" si="57"/>
        <v>5.076142131979695E-3</v>
      </c>
      <c r="FU65" s="277">
        <f t="shared" si="57"/>
        <v>5.076142131979695E-3</v>
      </c>
      <c r="FV65" s="277">
        <f t="shared" si="57"/>
        <v>5.076142131979695E-3</v>
      </c>
      <c r="FW65" s="277">
        <f t="shared" si="54"/>
        <v>5.076142131979695E-3</v>
      </c>
      <c r="FX65" s="277">
        <f t="shared" si="54"/>
        <v>5.076142131979695E-3</v>
      </c>
      <c r="FY65" s="277">
        <f t="shared" si="54"/>
        <v>5.076142131979695E-3</v>
      </c>
      <c r="FZ65" s="277">
        <f t="shared" si="54"/>
        <v>5.076142131979695E-3</v>
      </c>
      <c r="GA65" s="277">
        <f t="shared" si="54"/>
        <v>5.076142131979695E-3</v>
      </c>
      <c r="GB65" s="277">
        <f t="shared" si="54"/>
        <v>5.076142131979695E-3</v>
      </c>
      <c r="GC65" s="277">
        <f t="shared" si="54"/>
        <v>5.076142131979695E-3</v>
      </c>
      <c r="GD65" s="277">
        <f t="shared" si="54"/>
        <v>5.076142131979695E-3</v>
      </c>
      <c r="GE65" s="277">
        <f t="shared" si="54"/>
        <v>5.076142131979695E-3</v>
      </c>
      <c r="GF65" s="277">
        <f t="shared" si="54"/>
        <v>5.076142131979695E-3</v>
      </c>
      <c r="GG65" s="277">
        <f t="shared" si="54"/>
        <v>5.076142131979695E-3</v>
      </c>
      <c r="GH65" s="277">
        <f t="shared" si="54"/>
        <v>5.076142131979695E-3</v>
      </c>
      <c r="GI65" s="277">
        <f t="shared" si="54"/>
        <v>5.076142131979695E-3</v>
      </c>
      <c r="GJ65" s="277">
        <f t="shared" si="54"/>
        <v>5.076142131979695E-3</v>
      </c>
      <c r="GK65" s="277">
        <f t="shared" si="53"/>
        <v>5.076142131979695E-3</v>
      </c>
      <c r="GL65" s="277">
        <f t="shared" si="53"/>
        <v>5.076142131979695E-3</v>
      </c>
      <c r="GM65" s="277">
        <f t="shared" si="46"/>
        <v>5.076142131979695E-3</v>
      </c>
      <c r="GN65" s="277">
        <f t="shared" si="42"/>
        <v>5.076142131979695E-3</v>
      </c>
      <c r="GO65" s="277">
        <f t="shared" si="42"/>
        <v>5.076142131979695E-3</v>
      </c>
      <c r="GP65" s="277">
        <f t="shared" si="10"/>
        <v>5.076142131979695E-3</v>
      </c>
      <c r="GQ65" s="277">
        <f t="shared" si="10"/>
        <v>5.076142131979695E-3</v>
      </c>
      <c r="GR65" s="277">
        <f t="shared" si="10"/>
        <v>5.076142131979695E-3</v>
      </c>
      <c r="GS65" s="277">
        <f t="shared" si="10"/>
        <v>5.076142131979695E-3</v>
      </c>
    </row>
    <row r="66" spans="1:201" x14ac:dyDescent="0.35">
      <c r="A66" s="33" t="str">
        <f>'[2]Input LH Schedule'!A66&amp;" "&amp;'[2]Input LH Schedule'!E66</f>
        <v xml:space="preserve"> </v>
      </c>
      <c r="B66" s="33" t="str">
        <f>'[2]Input LH Schedule'!Z66&amp;" "&amp;'[2]Input LH Schedule'!AD66</f>
        <v xml:space="preserve"> </v>
      </c>
      <c r="C66" s="33" t="str">
        <f t="array" ref="C66">IFERROR(INDEX($B$4:$B$226, MATCH(0,INDEX(COUNTIF($C$3:C65, $B$4:$B$226)+(COUNTIF($B$4:$B$226, $B$4:$B$226)&lt;&gt;1),0,0), 0)), "")</f>
        <v/>
      </c>
      <c r="D66" s="276" t="s">
        <v>86</v>
      </c>
      <c r="E66" s="277">
        <f t="shared" si="58"/>
        <v>5.076142131979695E-3</v>
      </c>
      <c r="F66" s="277">
        <f t="shared" si="58"/>
        <v>5.076142131979695E-3</v>
      </c>
      <c r="G66" s="277">
        <f t="shared" si="58"/>
        <v>5.076142131979695E-3</v>
      </c>
      <c r="H66" s="277">
        <f t="shared" si="58"/>
        <v>5.076142131979695E-3</v>
      </c>
      <c r="I66" s="277">
        <f t="shared" si="58"/>
        <v>5.076142131979695E-3</v>
      </c>
      <c r="J66" s="277">
        <f t="shared" si="58"/>
        <v>5.076142131979695E-3</v>
      </c>
      <c r="K66" s="277">
        <f t="shared" si="58"/>
        <v>5.076142131979695E-3</v>
      </c>
      <c r="L66" s="277">
        <f t="shared" si="58"/>
        <v>5.076142131979695E-3</v>
      </c>
      <c r="M66" s="277">
        <f t="shared" si="58"/>
        <v>5.076142131979695E-3</v>
      </c>
      <c r="N66" s="277">
        <f t="shared" si="58"/>
        <v>5.076142131979695E-3</v>
      </c>
      <c r="O66" s="277">
        <f t="shared" si="58"/>
        <v>5.076142131979695E-3</v>
      </c>
      <c r="P66" s="277">
        <f t="shared" si="58"/>
        <v>5.076142131979695E-3</v>
      </c>
      <c r="Q66" s="277">
        <f t="shared" si="58"/>
        <v>5.076142131979695E-3</v>
      </c>
      <c r="R66" s="277">
        <f t="shared" si="58"/>
        <v>5.076142131979695E-3</v>
      </c>
      <c r="S66" s="277">
        <f t="shared" si="58"/>
        <v>5.076142131979695E-3</v>
      </c>
      <c r="T66" s="277">
        <f t="shared" si="58"/>
        <v>5.076142131979695E-3</v>
      </c>
      <c r="U66" s="277">
        <f t="shared" si="55"/>
        <v>5.076142131979695E-3</v>
      </c>
      <c r="V66" s="277">
        <f t="shared" si="55"/>
        <v>5.076142131979695E-3</v>
      </c>
      <c r="W66" s="277">
        <f t="shared" si="55"/>
        <v>5.076142131979695E-3</v>
      </c>
      <c r="X66" s="277">
        <f t="shared" si="55"/>
        <v>5.076142131979695E-3</v>
      </c>
      <c r="Y66" s="277">
        <f t="shared" si="55"/>
        <v>5.076142131979695E-3</v>
      </c>
      <c r="Z66" s="277">
        <f t="shared" si="55"/>
        <v>5.076142131979695E-3</v>
      </c>
      <c r="AA66" s="277">
        <f t="shared" si="55"/>
        <v>5.076142131979695E-3</v>
      </c>
      <c r="AB66" s="277">
        <f t="shared" si="55"/>
        <v>5.076142131979695E-3</v>
      </c>
      <c r="AC66" s="277">
        <f t="shared" si="55"/>
        <v>5.076142131979695E-3</v>
      </c>
      <c r="AD66" s="277">
        <f t="shared" si="55"/>
        <v>5.076142131979695E-3</v>
      </c>
      <c r="AE66" s="277">
        <f t="shared" si="55"/>
        <v>5.076142131979695E-3</v>
      </c>
      <c r="AF66" s="277">
        <f t="shared" si="55"/>
        <v>5.076142131979695E-3</v>
      </c>
      <c r="AG66" s="277">
        <f t="shared" si="55"/>
        <v>5.076142131979695E-3</v>
      </c>
      <c r="AH66" s="277">
        <f t="shared" si="55"/>
        <v>5.076142131979695E-3</v>
      </c>
      <c r="AI66" s="277">
        <f t="shared" si="55"/>
        <v>5.076142131979695E-3</v>
      </c>
      <c r="AJ66" s="277">
        <f t="shared" si="63"/>
        <v>5.076142131979695E-3</v>
      </c>
      <c r="AK66" s="277">
        <f t="shared" si="63"/>
        <v>5.076142131979695E-3</v>
      </c>
      <c r="AL66" s="277">
        <f t="shared" si="63"/>
        <v>5.076142131979695E-3</v>
      </c>
      <c r="AM66" s="277">
        <f t="shared" si="63"/>
        <v>5.076142131979695E-3</v>
      </c>
      <c r="AN66" s="277">
        <f t="shared" si="63"/>
        <v>5.076142131979695E-3</v>
      </c>
      <c r="AO66" s="277">
        <f t="shared" si="63"/>
        <v>5.076142131979695E-3</v>
      </c>
      <c r="AP66" s="277">
        <f t="shared" si="63"/>
        <v>5.076142131979695E-3</v>
      </c>
      <c r="AQ66" s="277">
        <f t="shared" si="63"/>
        <v>5.076142131979695E-3</v>
      </c>
      <c r="AR66" s="277">
        <f t="shared" si="63"/>
        <v>5.076142131979695E-3</v>
      </c>
      <c r="AS66" s="277">
        <f t="shared" si="63"/>
        <v>5.076142131979695E-3</v>
      </c>
      <c r="AT66" s="277">
        <f t="shared" si="63"/>
        <v>5.076142131979695E-3</v>
      </c>
      <c r="AU66" s="277">
        <f t="shared" si="63"/>
        <v>5.076142131979695E-3</v>
      </c>
      <c r="AV66" s="277">
        <f t="shared" si="63"/>
        <v>5.076142131979695E-3</v>
      </c>
      <c r="AW66" s="277">
        <f t="shared" si="63"/>
        <v>5.076142131979695E-3</v>
      </c>
      <c r="AX66" s="277">
        <f t="shared" si="63"/>
        <v>5.076142131979695E-3</v>
      </c>
      <c r="AY66" s="277">
        <f t="shared" si="63"/>
        <v>5.076142131979695E-3</v>
      </c>
      <c r="AZ66" s="277">
        <f t="shared" si="61"/>
        <v>5.076142131979695E-3</v>
      </c>
      <c r="BA66" s="277">
        <f t="shared" si="61"/>
        <v>5.076142131979695E-3</v>
      </c>
      <c r="BB66" s="277">
        <f t="shared" si="61"/>
        <v>5.076142131979695E-3</v>
      </c>
      <c r="BC66" s="277">
        <f t="shared" si="61"/>
        <v>5.076142131979695E-3</v>
      </c>
      <c r="BD66" s="277">
        <f t="shared" si="61"/>
        <v>5.076142131979695E-3</v>
      </c>
      <c r="BE66" s="277">
        <f t="shared" si="61"/>
        <v>5.076142131979695E-3</v>
      </c>
      <c r="BF66" s="277">
        <f t="shared" si="61"/>
        <v>5.076142131979695E-3</v>
      </c>
      <c r="BG66" s="277">
        <f t="shared" si="61"/>
        <v>5.076142131979695E-3</v>
      </c>
      <c r="BH66" s="277">
        <f t="shared" si="61"/>
        <v>5.076142131979695E-3</v>
      </c>
      <c r="BI66" s="277">
        <f t="shared" si="61"/>
        <v>5.076142131979695E-3</v>
      </c>
      <c r="BJ66" s="277">
        <f t="shared" si="61"/>
        <v>5.076142131979695E-3</v>
      </c>
      <c r="BK66" s="277">
        <f t="shared" si="61"/>
        <v>5.076142131979695E-3</v>
      </c>
      <c r="BL66" s="277">
        <f t="shared" si="61"/>
        <v>5.076142131979695E-3</v>
      </c>
      <c r="BM66" s="277">
        <f t="shared" si="61"/>
        <v>5.076142131979695E-3</v>
      </c>
      <c r="BN66" s="277">
        <f t="shared" si="61"/>
        <v>5.076142131979695E-3</v>
      </c>
      <c r="BO66" s="277">
        <f t="shared" si="39"/>
        <v>5.076142131979695E-3</v>
      </c>
      <c r="BP66" s="277">
        <f t="shared" si="64"/>
        <v>5.076142131979695E-3</v>
      </c>
      <c r="BQ66" s="277">
        <f t="shared" si="64"/>
        <v>5.076142131979695E-3</v>
      </c>
      <c r="BR66" s="277">
        <f t="shared" si="64"/>
        <v>5.076142131979695E-3</v>
      </c>
      <c r="BS66" s="277">
        <f t="shared" si="64"/>
        <v>5.076142131979695E-3</v>
      </c>
      <c r="BT66" s="277">
        <f t="shared" si="64"/>
        <v>5.076142131979695E-3</v>
      </c>
      <c r="BU66" s="277">
        <f t="shared" si="64"/>
        <v>5.076142131979695E-3</v>
      </c>
      <c r="BV66" s="277">
        <f t="shared" si="64"/>
        <v>5.076142131979695E-3</v>
      </c>
      <c r="BW66" s="277">
        <f t="shared" si="64"/>
        <v>5.076142131979695E-3</v>
      </c>
      <c r="BX66" s="277">
        <f t="shared" si="64"/>
        <v>5.076142131979695E-3</v>
      </c>
      <c r="BY66" s="277">
        <f t="shared" si="64"/>
        <v>5.076142131979695E-3</v>
      </c>
      <c r="BZ66" s="277">
        <f t="shared" si="64"/>
        <v>5.076142131979695E-3</v>
      </c>
      <c r="CA66" s="277">
        <f t="shared" si="64"/>
        <v>5.076142131979695E-3</v>
      </c>
      <c r="CB66" s="277">
        <f t="shared" si="64"/>
        <v>5.076142131979695E-3</v>
      </c>
      <c r="CC66" s="277">
        <f t="shared" si="64"/>
        <v>5.076142131979695E-3</v>
      </c>
      <c r="CD66" s="277">
        <f t="shared" si="64"/>
        <v>5.076142131979695E-3</v>
      </c>
      <c r="CE66" s="277">
        <f t="shared" si="64"/>
        <v>5.076142131979695E-3</v>
      </c>
      <c r="CF66" s="277">
        <f t="shared" si="62"/>
        <v>5.076142131979695E-3</v>
      </c>
      <c r="CG66" s="277">
        <f t="shared" si="62"/>
        <v>5.076142131979695E-3</v>
      </c>
      <c r="CH66" s="277">
        <f t="shared" si="62"/>
        <v>5.076142131979695E-3</v>
      </c>
      <c r="CI66" s="277">
        <f t="shared" si="62"/>
        <v>5.076142131979695E-3</v>
      </c>
      <c r="CJ66" s="277">
        <f t="shared" si="62"/>
        <v>5.076142131979695E-3</v>
      </c>
      <c r="CK66" s="277">
        <f t="shared" si="62"/>
        <v>5.076142131979695E-3</v>
      </c>
      <c r="CL66" s="277">
        <f t="shared" si="66"/>
        <v>5.076142131979695E-3</v>
      </c>
      <c r="CM66" s="277">
        <f t="shared" si="66"/>
        <v>5.076142131979695E-3</v>
      </c>
      <c r="CN66" s="277">
        <f t="shared" si="66"/>
        <v>5.076142131979695E-3</v>
      </c>
      <c r="CO66" s="277">
        <f t="shared" si="66"/>
        <v>5.076142131979695E-3</v>
      </c>
      <c r="CP66" s="277">
        <f t="shared" si="66"/>
        <v>5.076142131979695E-3</v>
      </c>
      <c r="CQ66" s="277">
        <f t="shared" si="66"/>
        <v>5.076142131979695E-3</v>
      </c>
      <c r="CR66" s="277">
        <f t="shared" si="66"/>
        <v>5.076142131979695E-3</v>
      </c>
      <c r="CS66" s="277">
        <f t="shared" si="66"/>
        <v>5.076142131979695E-3</v>
      </c>
      <c r="CT66" s="277">
        <f t="shared" si="66"/>
        <v>5.076142131979695E-3</v>
      </c>
      <c r="CU66" s="277">
        <f t="shared" si="66"/>
        <v>5.076142131979695E-3</v>
      </c>
      <c r="CV66" s="277">
        <f t="shared" si="66"/>
        <v>5.076142131979695E-3</v>
      </c>
      <c r="CW66" s="277">
        <f t="shared" si="66"/>
        <v>5.076142131979695E-3</v>
      </c>
      <c r="CX66" s="277">
        <f t="shared" si="66"/>
        <v>5.076142131979695E-3</v>
      </c>
      <c r="CY66" s="277">
        <f t="shared" si="66"/>
        <v>5.076142131979695E-3</v>
      </c>
      <c r="CZ66" s="277">
        <f t="shared" si="66"/>
        <v>5.076142131979695E-3</v>
      </c>
      <c r="DA66" s="277">
        <f t="shared" si="66"/>
        <v>5.076142131979695E-3</v>
      </c>
      <c r="DB66" s="277">
        <f t="shared" si="65"/>
        <v>5.076142131979695E-3</v>
      </c>
      <c r="DC66" s="277">
        <f t="shared" si="65"/>
        <v>5.076142131979695E-3</v>
      </c>
      <c r="DD66" s="277">
        <f t="shared" si="65"/>
        <v>5.076142131979695E-3</v>
      </c>
      <c r="DE66" s="277">
        <f t="shared" si="65"/>
        <v>5.076142131979695E-3</v>
      </c>
      <c r="DF66" s="277">
        <f t="shared" si="65"/>
        <v>5.076142131979695E-3</v>
      </c>
      <c r="DG66" s="277">
        <f t="shared" si="44"/>
        <v>5.076142131979695E-3</v>
      </c>
      <c r="DH66" s="277">
        <f t="shared" si="44"/>
        <v>5.076142131979695E-3</v>
      </c>
      <c r="DI66" s="277">
        <f t="shared" si="44"/>
        <v>5.076142131979695E-3</v>
      </c>
      <c r="DJ66" s="277">
        <f t="shared" si="59"/>
        <v>5.076142131979695E-3</v>
      </c>
      <c r="DK66" s="277">
        <f t="shared" si="59"/>
        <v>5.076142131979695E-3</v>
      </c>
      <c r="DL66" s="277">
        <f t="shared" si="59"/>
        <v>5.076142131979695E-3</v>
      </c>
      <c r="DM66" s="277">
        <f t="shared" si="59"/>
        <v>5.076142131979695E-3</v>
      </c>
      <c r="DN66" s="277">
        <f t="shared" si="59"/>
        <v>5.076142131979695E-3</v>
      </c>
      <c r="DO66" s="277">
        <f t="shared" si="59"/>
        <v>5.076142131979695E-3</v>
      </c>
      <c r="DP66" s="277">
        <f t="shared" si="59"/>
        <v>5.076142131979695E-3</v>
      </c>
      <c r="DQ66" s="277">
        <f t="shared" si="59"/>
        <v>5.076142131979695E-3</v>
      </c>
      <c r="DR66" s="277">
        <f t="shared" si="59"/>
        <v>5.076142131979695E-3</v>
      </c>
      <c r="DS66" s="277">
        <f t="shared" si="59"/>
        <v>5.076142131979695E-3</v>
      </c>
      <c r="DT66" s="277">
        <f t="shared" si="59"/>
        <v>5.076142131979695E-3</v>
      </c>
      <c r="DU66" s="277">
        <f t="shared" si="59"/>
        <v>5.076142131979695E-3</v>
      </c>
      <c r="DV66" s="277">
        <f t="shared" si="59"/>
        <v>5.076142131979695E-3</v>
      </c>
      <c r="DW66" s="277">
        <f t="shared" si="59"/>
        <v>5.076142131979695E-3</v>
      </c>
      <c r="DX66" s="277">
        <f t="shared" si="59"/>
        <v>5.076142131979695E-3</v>
      </c>
      <c r="DY66" s="277">
        <f t="shared" si="59"/>
        <v>5.076142131979695E-3</v>
      </c>
      <c r="DZ66" s="277">
        <f t="shared" si="56"/>
        <v>5.076142131979695E-3</v>
      </c>
      <c r="EA66" s="277">
        <f t="shared" si="56"/>
        <v>5.076142131979695E-3</v>
      </c>
      <c r="EB66" s="277">
        <f t="shared" si="56"/>
        <v>5.076142131979695E-3</v>
      </c>
      <c r="EC66" s="277">
        <f t="shared" si="56"/>
        <v>5.076142131979695E-3</v>
      </c>
      <c r="ED66" s="277">
        <f t="shared" si="56"/>
        <v>5.076142131979695E-3</v>
      </c>
      <c r="EE66" s="277">
        <f t="shared" si="56"/>
        <v>5.076142131979695E-3</v>
      </c>
      <c r="EF66" s="277">
        <f t="shared" si="56"/>
        <v>5.076142131979695E-3</v>
      </c>
      <c r="EG66" s="277">
        <f t="shared" si="56"/>
        <v>5.076142131979695E-3</v>
      </c>
      <c r="EH66" s="277">
        <f t="shared" si="56"/>
        <v>5.076142131979695E-3</v>
      </c>
      <c r="EI66" s="277">
        <f t="shared" si="56"/>
        <v>5.076142131979695E-3</v>
      </c>
      <c r="EJ66" s="277">
        <f t="shared" si="56"/>
        <v>5.076142131979695E-3</v>
      </c>
      <c r="EK66" s="277">
        <f t="shared" si="56"/>
        <v>5.076142131979695E-3</v>
      </c>
      <c r="EL66" s="277">
        <f t="shared" si="56"/>
        <v>5.076142131979695E-3</v>
      </c>
      <c r="EM66" s="277">
        <f t="shared" si="56"/>
        <v>5.076142131979695E-3</v>
      </c>
      <c r="EN66" s="277">
        <f t="shared" si="60"/>
        <v>5.076142131979695E-3</v>
      </c>
      <c r="EO66" s="277">
        <f t="shared" si="60"/>
        <v>5.076142131979695E-3</v>
      </c>
      <c r="EP66" s="277">
        <f t="shared" si="60"/>
        <v>5.076142131979695E-3</v>
      </c>
      <c r="EQ66" s="277">
        <f t="shared" si="60"/>
        <v>5.076142131979695E-3</v>
      </c>
      <c r="ER66" s="277">
        <f t="shared" si="60"/>
        <v>5.076142131979695E-3</v>
      </c>
      <c r="ES66" s="277">
        <f t="shared" si="60"/>
        <v>5.076142131979695E-3</v>
      </c>
      <c r="ET66" s="277">
        <f t="shared" si="60"/>
        <v>5.076142131979695E-3</v>
      </c>
      <c r="EU66" s="277">
        <f t="shared" si="60"/>
        <v>5.076142131979695E-3</v>
      </c>
      <c r="EV66" s="277">
        <f t="shared" si="60"/>
        <v>5.076142131979695E-3</v>
      </c>
      <c r="EW66" s="277">
        <f t="shared" si="45"/>
        <v>5.076142131979695E-3</v>
      </c>
      <c r="EX66" s="277">
        <f t="shared" si="45"/>
        <v>5.076142131979695E-3</v>
      </c>
      <c r="EY66" s="277">
        <f t="shared" si="45"/>
        <v>5.076142131979695E-3</v>
      </c>
      <c r="EZ66" s="277">
        <f t="shared" si="45"/>
        <v>5.076142131979695E-3</v>
      </c>
      <c r="FA66" s="277">
        <f t="shared" si="45"/>
        <v>5.076142131979695E-3</v>
      </c>
      <c r="FB66" s="277">
        <f t="shared" ref="FB66:GO74" si="67">1/197</f>
        <v>5.076142131979695E-3</v>
      </c>
      <c r="FC66" s="277">
        <f t="shared" si="67"/>
        <v>5.076142131979695E-3</v>
      </c>
      <c r="FD66" s="277">
        <f t="shared" si="67"/>
        <v>5.076142131979695E-3</v>
      </c>
      <c r="FE66" s="277">
        <f t="shared" si="67"/>
        <v>5.076142131979695E-3</v>
      </c>
      <c r="FF66" s="277">
        <f t="shared" si="67"/>
        <v>5.076142131979695E-3</v>
      </c>
      <c r="FG66" s="277">
        <f t="shared" si="67"/>
        <v>5.076142131979695E-3</v>
      </c>
      <c r="FH66" s="277">
        <f t="shared" si="67"/>
        <v>5.076142131979695E-3</v>
      </c>
      <c r="FI66" s="277">
        <f t="shared" si="67"/>
        <v>5.076142131979695E-3</v>
      </c>
      <c r="FJ66" s="277">
        <f t="shared" si="67"/>
        <v>5.076142131979695E-3</v>
      </c>
      <c r="FK66" s="277">
        <f t="shared" si="67"/>
        <v>5.076142131979695E-3</v>
      </c>
      <c r="FL66" s="277">
        <f t="shared" si="67"/>
        <v>5.076142131979695E-3</v>
      </c>
      <c r="FM66" s="277">
        <f t="shared" si="67"/>
        <v>5.076142131979695E-3</v>
      </c>
      <c r="FN66" s="277">
        <f t="shared" si="67"/>
        <v>5.076142131979695E-3</v>
      </c>
      <c r="FO66" s="277">
        <f t="shared" si="67"/>
        <v>5.076142131979695E-3</v>
      </c>
      <c r="FP66" s="277">
        <f t="shared" si="67"/>
        <v>5.076142131979695E-3</v>
      </c>
      <c r="FQ66" s="277">
        <f t="shared" si="67"/>
        <v>5.076142131979695E-3</v>
      </c>
      <c r="FR66" s="277">
        <f t="shared" si="67"/>
        <v>5.076142131979695E-3</v>
      </c>
      <c r="FS66" s="277">
        <f t="shared" si="67"/>
        <v>5.076142131979695E-3</v>
      </c>
      <c r="FT66" s="277">
        <f t="shared" si="67"/>
        <v>5.076142131979695E-3</v>
      </c>
      <c r="FU66" s="277">
        <f t="shared" si="67"/>
        <v>5.076142131979695E-3</v>
      </c>
      <c r="FV66" s="277">
        <f t="shared" si="67"/>
        <v>5.076142131979695E-3</v>
      </c>
      <c r="FW66" s="277">
        <f t="shared" si="67"/>
        <v>5.076142131979695E-3</v>
      </c>
      <c r="FX66" s="277">
        <f t="shared" si="67"/>
        <v>5.076142131979695E-3</v>
      </c>
      <c r="FY66" s="277">
        <f t="shared" si="67"/>
        <v>5.076142131979695E-3</v>
      </c>
      <c r="FZ66" s="277">
        <f t="shared" si="67"/>
        <v>5.076142131979695E-3</v>
      </c>
      <c r="GA66" s="277">
        <f t="shared" si="67"/>
        <v>5.076142131979695E-3</v>
      </c>
      <c r="GB66" s="277">
        <f t="shared" si="67"/>
        <v>5.076142131979695E-3</v>
      </c>
      <c r="GC66" s="277">
        <f t="shared" si="67"/>
        <v>5.076142131979695E-3</v>
      </c>
      <c r="GD66" s="277">
        <f t="shared" si="67"/>
        <v>5.076142131979695E-3</v>
      </c>
      <c r="GE66" s="277">
        <f t="shared" si="67"/>
        <v>5.076142131979695E-3</v>
      </c>
      <c r="GF66" s="277">
        <f t="shared" si="67"/>
        <v>5.076142131979695E-3</v>
      </c>
      <c r="GG66" s="277">
        <f t="shared" si="67"/>
        <v>5.076142131979695E-3</v>
      </c>
      <c r="GH66" s="277">
        <f t="shared" si="67"/>
        <v>5.076142131979695E-3</v>
      </c>
      <c r="GI66" s="277">
        <f t="shared" si="67"/>
        <v>5.076142131979695E-3</v>
      </c>
      <c r="GJ66" s="277">
        <f t="shared" si="67"/>
        <v>5.076142131979695E-3</v>
      </c>
      <c r="GK66" s="277">
        <f t="shared" si="67"/>
        <v>5.076142131979695E-3</v>
      </c>
      <c r="GL66" s="277">
        <f t="shared" si="67"/>
        <v>5.076142131979695E-3</v>
      </c>
      <c r="GM66" s="277">
        <f t="shared" si="67"/>
        <v>5.076142131979695E-3</v>
      </c>
      <c r="GN66" s="277">
        <f t="shared" si="67"/>
        <v>5.076142131979695E-3</v>
      </c>
      <c r="GO66" s="277">
        <f t="shared" si="67"/>
        <v>5.076142131979695E-3</v>
      </c>
      <c r="GP66" s="277">
        <f t="shared" si="10"/>
        <v>5.076142131979695E-3</v>
      </c>
      <c r="GQ66" s="277">
        <f t="shared" si="10"/>
        <v>5.076142131979695E-3</v>
      </c>
      <c r="GR66" s="277">
        <f t="shared" si="10"/>
        <v>5.076142131979695E-3</v>
      </c>
      <c r="GS66" s="277">
        <f t="shared" si="10"/>
        <v>5.076142131979695E-3</v>
      </c>
    </row>
    <row r="67" spans="1:201" x14ac:dyDescent="0.35">
      <c r="A67" s="33" t="str">
        <f>'[2]Input LH Schedule'!A67&amp;" "&amp;'[2]Input LH Schedule'!E67</f>
        <v xml:space="preserve"> </v>
      </c>
      <c r="B67" s="33" t="str">
        <f>'[2]Input LH Schedule'!Z67&amp;" "&amp;'[2]Input LH Schedule'!AD67</f>
        <v xml:space="preserve"> </v>
      </c>
      <c r="C67" s="33" t="str">
        <f t="array" ref="C67">IFERROR(INDEX($B$4:$B$226, MATCH(0,INDEX(COUNTIF($C$3:C66, $B$4:$B$226)+(COUNTIF($B$4:$B$226, $B$4:$B$226)&lt;&gt;1),0,0), 0)), "")</f>
        <v/>
      </c>
      <c r="D67" s="276" t="s">
        <v>87</v>
      </c>
      <c r="E67" s="277">
        <f t="shared" si="58"/>
        <v>5.076142131979695E-3</v>
      </c>
      <c r="F67" s="277">
        <f t="shared" si="58"/>
        <v>5.076142131979695E-3</v>
      </c>
      <c r="G67" s="277">
        <f t="shared" si="58"/>
        <v>5.076142131979695E-3</v>
      </c>
      <c r="H67" s="277">
        <f t="shared" si="58"/>
        <v>5.076142131979695E-3</v>
      </c>
      <c r="I67" s="277">
        <f t="shared" si="58"/>
        <v>5.076142131979695E-3</v>
      </c>
      <c r="J67" s="277">
        <f t="shared" si="58"/>
        <v>5.076142131979695E-3</v>
      </c>
      <c r="K67" s="277">
        <f t="shared" si="58"/>
        <v>5.076142131979695E-3</v>
      </c>
      <c r="L67" s="277">
        <f t="shared" si="58"/>
        <v>5.076142131979695E-3</v>
      </c>
      <c r="M67" s="277">
        <f t="shared" si="58"/>
        <v>5.076142131979695E-3</v>
      </c>
      <c r="N67" s="277">
        <f t="shared" si="58"/>
        <v>5.076142131979695E-3</v>
      </c>
      <c r="O67" s="277">
        <f t="shared" si="58"/>
        <v>5.076142131979695E-3</v>
      </c>
      <c r="P67" s="277">
        <f t="shared" si="58"/>
        <v>5.076142131979695E-3</v>
      </c>
      <c r="Q67" s="277">
        <f t="shared" si="58"/>
        <v>5.076142131979695E-3</v>
      </c>
      <c r="R67" s="277">
        <f t="shared" si="58"/>
        <v>5.076142131979695E-3</v>
      </c>
      <c r="S67" s="277">
        <f t="shared" si="58"/>
        <v>5.076142131979695E-3</v>
      </c>
      <c r="T67" s="277">
        <f t="shared" si="58"/>
        <v>5.076142131979695E-3</v>
      </c>
      <c r="U67" s="277">
        <f t="shared" si="55"/>
        <v>5.076142131979695E-3</v>
      </c>
      <c r="V67" s="277">
        <f t="shared" si="55"/>
        <v>5.076142131979695E-3</v>
      </c>
      <c r="W67" s="277">
        <f t="shared" si="55"/>
        <v>5.076142131979695E-3</v>
      </c>
      <c r="X67" s="277">
        <f t="shared" si="55"/>
        <v>5.076142131979695E-3</v>
      </c>
      <c r="Y67" s="277">
        <f t="shared" si="55"/>
        <v>5.076142131979695E-3</v>
      </c>
      <c r="Z67" s="277">
        <f t="shared" si="55"/>
        <v>5.076142131979695E-3</v>
      </c>
      <c r="AA67" s="277">
        <f t="shared" si="55"/>
        <v>5.076142131979695E-3</v>
      </c>
      <c r="AB67" s="277">
        <f t="shared" si="55"/>
        <v>5.076142131979695E-3</v>
      </c>
      <c r="AC67" s="277">
        <f t="shared" si="55"/>
        <v>5.076142131979695E-3</v>
      </c>
      <c r="AD67" s="277">
        <f t="shared" si="55"/>
        <v>5.076142131979695E-3</v>
      </c>
      <c r="AE67" s="277">
        <f t="shared" si="55"/>
        <v>5.076142131979695E-3</v>
      </c>
      <c r="AF67" s="277">
        <f t="shared" si="55"/>
        <v>5.076142131979695E-3</v>
      </c>
      <c r="AG67" s="277">
        <f t="shared" si="55"/>
        <v>5.076142131979695E-3</v>
      </c>
      <c r="AH67" s="277">
        <f t="shared" si="55"/>
        <v>5.076142131979695E-3</v>
      </c>
      <c r="AI67" s="277">
        <f t="shared" si="55"/>
        <v>5.076142131979695E-3</v>
      </c>
      <c r="AJ67" s="277">
        <f t="shared" si="63"/>
        <v>5.076142131979695E-3</v>
      </c>
      <c r="AK67" s="277">
        <f t="shared" si="63"/>
        <v>5.076142131979695E-3</v>
      </c>
      <c r="AL67" s="277">
        <f t="shared" si="63"/>
        <v>5.076142131979695E-3</v>
      </c>
      <c r="AM67" s="277">
        <f t="shared" si="63"/>
        <v>5.076142131979695E-3</v>
      </c>
      <c r="AN67" s="277">
        <f t="shared" si="63"/>
        <v>5.076142131979695E-3</v>
      </c>
      <c r="AO67" s="277">
        <f t="shared" si="63"/>
        <v>5.076142131979695E-3</v>
      </c>
      <c r="AP67" s="277">
        <f t="shared" si="63"/>
        <v>5.076142131979695E-3</v>
      </c>
      <c r="AQ67" s="277">
        <f t="shared" si="63"/>
        <v>5.076142131979695E-3</v>
      </c>
      <c r="AR67" s="277">
        <f t="shared" si="63"/>
        <v>5.076142131979695E-3</v>
      </c>
      <c r="AS67" s="277">
        <f t="shared" si="63"/>
        <v>5.076142131979695E-3</v>
      </c>
      <c r="AT67" s="277">
        <f t="shared" si="63"/>
        <v>5.076142131979695E-3</v>
      </c>
      <c r="AU67" s="277">
        <f t="shared" si="63"/>
        <v>5.076142131979695E-3</v>
      </c>
      <c r="AV67" s="277">
        <f t="shared" si="63"/>
        <v>5.076142131979695E-3</v>
      </c>
      <c r="AW67" s="277">
        <f t="shared" si="63"/>
        <v>5.076142131979695E-3</v>
      </c>
      <c r="AX67" s="277">
        <f t="shared" si="63"/>
        <v>5.076142131979695E-3</v>
      </c>
      <c r="AY67" s="277">
        <f t="shared" si="63"/>
        <v>5.076142131979695E-3</v>
      </c>
      <c r="AZ67" s="277">
        <f t="shared" si="61"/>
        <v>5.076142131979695E-3</v>
      </c>
      <c r="BA67" s="277">
        <f t="shared" si="61"/>
        <v>5.076142131979695E-3</v>
      </c>
      <c r="BB67" s="277">
        <f t="shared" si="61"/>
        <v>5.076142131979695E-3</v>
      </c>
      <c r="BC67" s="277">
        <f t="shared" si="61"/>
        <v>5.076142131979695E-3</v>
      </c>
      <c r="BD67" s="277">
        <f t="shared" si="61"/>
        <v>5.076142131979695E-3</v>
      </c>
      <c r="BE67" s="277">
        <f t="shared" si="61"/>
        <v>5.076142131979695E-3</v>
      </c>
      <c r="BF67" s="277">
        <f t="shared" si="61"/>
        <v>5.076142131979695E-3</v>
      </c>
      <c r="BG67" s="277">
        <f t="shared" si="61"/>
        <v>5.076142131979695E-3</v>
      </c>
      <c r="BH67" s="277">
        <f t="shared" si="61"/>
        <v>5.076142131979695E-3</v>
      </c>
      <c r="BI67" s="277">
        <f t="shared" si="61"/>
        <v>5.076142131979695E-3</v>
      </c>
      <c r="BJ67" s="277">
        <f t="shared" si="61"/>
        <v>5.076142131979695E-3</v>
      </c>
      <c r="BK67" s="277">
        <f t="shared" si="61"/>
        <v>5.076142131979695E-3</v>
      </c>
      <c r="BL67" s="277">
        <f t="shared" si="61"/>
        <v>5.076142131979695E-3</v>
      </c>
      <c r="BM67" s="277">
        <f t="shared" si="61"/>
        <v>5.076142131979695E-3</v>
      </c>
      <c r="BN67" s="277">
        <f t="shared" si="61"/>
        <v>5.076142131979695E-3</v>
      </c>
      <c r="BO67" s="277">
        <f t="shared" ref="BO67:CD118" si="68">1/197</f>
        <v>5.076142131979695E-3</v>
      </c>
      <c r="BP67" s="277">
        <f t="shared" si="68"/>
        <v>5.076142131979695E-3</v>
      </c>
      <c r="BQ67" s="277">
        <f t="shared" si="68"/>
        <v>5.076142131979695E-3</v>
      </c>
      <c r="BR67" s="277">
        <f t="shared" si="64"/>
        <v>5.076142131979695E-3</v>
      </c>
      <c r="BS67" s="277">
        <f t="shared" si="64"/>
        <v>5.076142131979695E-3</v>
      </c>
      <c r="BT67" s="277">
        <f t="shared" si="64"/>
        <v>5.076142131979695E-3</v>
      </c>
      <c r="BU67" s="277">
        <f t="shared" si="64"/>
        <v>5.076142131979695E-3</v>
      </c>
      <c r="BV67" s="277">
        <f t="shared" si="64"/>
        <v>5.076142131979695E-3</v>
      </c>
      <c r="BW67" s="277">
        <f t="shared" si="64"/>
        <v>5.076142131979695E-3</v>
      </c>
      <c r="BX67" s="277">
        <f t="shared" si="64"/>
        <v>5.076142131979695E-3</v>
      </c>
      <c r="BY67" s="277">
        <f t="shared" si="64"/>
        <v>5.076142131979695E-3</v>
      </c>
      <c r="BZ67" s="277">
        <f t="shared" si="64"/>
        <v>5.076142131979695E-3</v>
      </c>
      <c r="CA67" s="277">
        <f t="shared" si="64"/>
        <v>5.076142131979695E-3</v>
      </c>
      <c r="CB67" s="277">
        <f t="shared" si="64"/>
        <v>5.076142131979695E-3</v>
      </c>
      <c r="CC67" s="277">
        <f t="shared" si="64"/>
        <v>5.076142131979695E-3</v>
      </c>
      <c r="CD67" s="277">
        <f t="shared" si="64"/>
        <v>5.076142131979695E-3</v>
      </c>
      <c r="CE67" s="277">
        <f t="shared" si="64"/>
        <v>5.076142131979695E-3</v>
      </c>
      <c r="CF67" s="277">
        <f t="shared" si="62"/>
        <v>5.076142131979695E-3</v>
      </c>
      <c r="CG67" s="277">
        <f t="shared" si="62"/>
        <v>5.076142131979695E-3</v>
      </c>
      <c r="CH67" s="277">
        <f t="shared" si="62"/>
        <v>5.076142131979695E-3</v>
      </c>
      <c r="CI67" s="277">
        <f t="shared" si="62"/>
        <v>5.076142131979695E-3</v>
      </c>
      <c r="CJ67" s="277">
        <f t="shared" si="62"/>
        <v>5.076142131979695E-3</v>
      </c>
      <c r="CK67" s="277">
        <f t="shared" si="62"/>
        <v>5.076142131979695E-3</v>
      </c>
      <c r="CL67" s="277">
        <f t="shared" si="66"/>
        <v>5.076142131979695E-3</v>
      </c>
      <c r="CM67" s="277">
        <f t="shared" si="66"/>
        <v>5.076142131979695E-3</v>
      </c>
      <c r="CN67" s="277">
        <f t="shared" si="66"/>
        <v>5.076142131979695E-3</v>
      </c>
      <c r="CO67" s="277">
        <f t="shared" si="66"/>
        <v>5.076142131979695E-3</v>
      </c>
      <c r="CP67" s="277">
        <f t="shared" si="66"/>
        <v>5.076142131979695E-3</v>
      </c>
      <c r="CQ67" s="277">
        <f t="shared" si="66"/>
        <v>5.076142131979695E-3</v>
      </c>
      <c r="CR67" s="277">
        <f t="shared" si="66"/>
        <v>5.076142131979695E-3</v>
      </c>
      <c r="CS67" s="277">
        <f t="shared" si="66"/>
        <v>5.076142131979695E-3</v>
      </c>
      <c r="CT67" s="277">
        <f t="shared" si="66"/>
        <v>5.076142131979695E-3</v>
      </c>
      <c r="CU67" s="277">
        <f t="shared" si="66"/>
        <v>5.076142131979695E-3</v>
      </c>
      <c r="CV67" s="277">
        <f t="shared" si="66"/>
        <v>5.076142131979695E-3</v>
      </c>
      <c r="CW67" s="277">
        <f t="shared" si="66"/>
        <v>5.076142131979695E-3</v>
      </c>
      <c r="CX67" s="277">
        <f t="shared" si="66"/>
        <v>5.076142131979695E-3</v>
      </c>
      <c r="CY67" s="277">
        <f t="shared" si="66"/>
        <v>5.076142131979695E-3</v>
      </c>
      <c r="CZ67" s="277">
        <f t="shared" si="66"/>
        <v>5.076142131979695E-3</v>
      </c>
      <c r="DA67" s="277">
        <f t="shared" si="66"/>
        <v>5.076142131979695E-3</v>
      </c>
      <c r="DB67" s="277">
        <f t="shared" si="65"/>
        <v>5.076142131979695E-3</v>
      </c>
      <c r="DC67" s="277">
        <f t="shared" si="65"/>
        <v>5.076142131979695E-3</v>
      </c>
      <c r="DD67" s="277">
        <f t="shared" si="65"/>
        <v>5.076142131979695E-3</v>
      </c>
      <c r="DE67" s="277">
        <f t="shared" si="65"/>
        <v>5.076142131979695E-3</v>
      </c>
      <c r="DF67" s="277">
        <f t="shared" si="65"/>
        <v>5.076142131979695E-3</v>
      </c>
      <c r="DG67" s="277">
        <f t="shared" ref="DG67:DV79" si="69">1/197</f>
        <v>5.076142131979695E-3</v>
      </c>
      <c r="DH67" s="277">
        <f t="shared" si="69"/>
        <v>5.076142131979695E-3</v>
      </c>
      <c r="DI67" s="277">
        <f t="shared" si="69"/>
        <v>5.076142131979695E-3</v>
      </c>
      <c r="DJ67" s="277">
        <f t="shared" si="69"/>
        <v>5.076142131979695E-3</v>
      </c>
      <c r="DK67" s="277">
        <f t="shared" si="69"/>
        <v>5.076142131979695E-3</v>
      </c>
      <c r="DL67" s="277">
        <f t="shared" si="69"/>
        <v>5.076142131979695E-3</v>
      </c>
      <c r="DM67" s="277">
        <f t="shared" si="69"/>
        <v>5.076142131979695E-3</v>
      </c>
      <c r="DN67" s="277">
        <f t="shared" si="69"/>
        <v>5.076142131979695E-3</v>
      </c>
      <c r="DO67" s="277">
        <f t="shared" si="69"/>
        <v>5.076142131979695E-3</v>
      </c>
      <c r="DP67" s="277">
        <f t="shared" si="69"/>
        <v>5.076142131979695E-3</v>
      </c>
      <c r="DQ67" s="277">
        <f t="shared" si="69"/>
        <v>5.076142131979695E-3</v>
      </c>
      <c r="DR67" s="277">
        <f t="shared" si="69"/>
        <v>5.076142131979695E-3</v>
      </c>
      <c r="DS67" s="277">
        <f t="shared" si="69"/>
        <v>5.076142131979695E-3</v>
      </c>
      <c r="DT67" s="277">
        <f t="shared" si="69"/>
        <v>5.076142131979695E-3</v>
      </c>
      <c r="DU67" s="277">
        <f t="shared" si="69"/>
        <v>5.076142131979695E-3</v>
      </c>
      <c r="DV67" s="277">
        <f t="shared" si="69"/>
        <v>5.076142131979695E-3</v>
      </c>
      <c r="DW67" s="277">
        <f t="shared" si="59"/>
        <v>5.076142131979695E-3</v>
      </c>
      <c r="DX67" s="277">
        <f t="shared" si="59"/>
        <v>5.076142131979695E-3</v>
      </c>
      <c r="DY67" s="277">
        <f t="shared" si="59"/>
        <v>5.076142131979695E-3</v>
      </c>
      <c r="DZ67" s="277">
        <f t="shared" si="56"/>
        <v>5.076142131979695E-3</v>
      </c>
      <c r="EA67" s="277">
        <f t="shared" si="56"/>
        <v>5.076142131979695E-3</v>
      </c>
      <c r="EB67" s="277">
        <f t="shared" si="56"/>
        <v>5.076142131979695E-3</v>
      </c>
      <c r="EC67" s="277">
        <f t="shared" si="56"/>
        <v>5.076142131979695E-3</v>
      </c>
      <c r="ED67" s="277">
        <f t="shared" si="56"/>
        <v>5.076142131979695E-3</v>
      </c>
      <c r="EE67" s="277">
        <f t="shared" si="56"/>
        <v>5.076142131979695E-3</v>
      </c>
      <c r="EF67" s="277">
        <f t="shared" si="56"/>
        <v>5.076142131979695E-3</v>
      </c>
      <c r="EG67" s="277">
        <f t="shared" si="56"/>
        <v>5.076142131979695E-3</v>
      </c>
      <c r="EH67" s="277">
        <f t="shared" si="56"/>
        <v>5.076142131979695E-3</v>
      </c>
      <c r="EI67" s="277">
        <f t="shared" si="56"/>
        <v>5.076142131979695E-3</v>
      </c>
      <c r="EJ67" s="277">
        <f t="shared" si="56"/>
        <v>5.076142131979695E-3</v>
      </c>
      <c r="EK67" s="277">
        <f t="shared" si="56"/>
        <v>5.076142131979695E-3</v>
      </c>
      <c r="EL67" s="277">
        <f t="shared" si="56"/>
        <v>5.076142131979695E-3</v>
      </c>
      <c r="EM67" s="277">
        <f t="shared" si="56"/>
        <v>5.076142131979695E-3</v>
      </c>
      <c r="EN67" s="277">
        <f t="shared" si="60"/>
        <v>5.076142131979695E-3</v>
      </c>
      <c r="EO67" s="277">
        <f t="shared" si="60"/>
        <v>5.076142131979695E-3</v>
      </c>
      <c r="EP67" s="277">
        <f t="shared" si="60"/>
        <v>5.076142131979695E-3</v>
      </c>
      <c r="EQ67" s="277">
        <f t="shared" si="60"/>
        <v>5.076142131979695E-3</v>
      </c>
      <c r="ER67" s="277">
        <f t="shared" si="60"/>
        <v>5.076142131979695E-3</v>
      </c>
      <c r="ES67" s="277">
        <f t="shared" si="60"/>
        <v>5.076142131979695E-3</v>
      </c>
      <c r="ET67" s="277">
        <f t="shared" si="60"/>
        <v>5.076142131979695E-3</v>
      </c>
      <c r="EU67" s="277">
        <f t="shared" si="60"/>
        <v>5.076142131979695E-3</v>
      </c>
      <c r="EV67" s="277">
        <f t="shared" si="60"/>
        <v>5.076142131979695E-3</v>
      </c>
      <c r="EW67" s="277">
        <f t="shared" ref="EW67:FL91" si="70">1/197</f>
        <v>5.076142131979695E-3</v>
      </c>
      <c r="EX67" s="277">
        <f t="shared" si="70"/>
        <v>5.076142131979695E-3</v>
      </c>
      <c r="EY67" s="277">
        <f t="shared" si="70"/>
        <v>5.076142131979695E-3</v>
      </c>
      <c r="EZ67" s="277">
        <f t="shared" si="70"/>
        <v>5.076142131979695E-3</v>
      </c>
      <c r="FA67" s="277">
        <f t="shared" si="70"/>
        <v>5.076142131979695E-3</v>
      </c>
      <c r="FB67" s="277">
        <f t="shared" si="70"/>
        <v>5.076142131979695E-3</v>
      </c>
      <c r="FC67" s="277">
        <f t="shared" si="70"/>
        <v>5.076142131979695E-3</v>
      </c>
      <c r="FD67" s="277">
        <f t="shared" si="70"/>
        <v>5.076142131979695E-3</v>
      </c>
      <c r="FE67" s="277">
        <f t="shared" si="70"/>
        <v>5.076142131979695E-3</v>
      </c>
      <c r="FF67" s="277">
        <f t="shared" si="70"/>
        <v>5.076142131979695E-3</v>
      </c>
      <c r="FG67" s="277">
        <f t="shared" si="70"/>
        <v>5.076142131979695E-3</v>
      </c>
      <c r="FH67" s="277">
        <f t="shared" si="70"/>
        <v>5.076142131979695E-3</v>
      </c>
      <c r="FI67" s="277">
        <f t="shared" si="70"/>
        <v>5.076142131979695E-3</v>
      </c>
      <c r="FJ67" s="277">
        <f t="shared" si="70"/>
        <v>5.076142131979695E-3</v>
      </c>
      <c r="FK67" s="277">
        <f t="shared" si="70"/>
        <v>5.076142131979695E-3</v>
      </c>
      <c r="FL67" s="277">
        <f t="shared" si="70"/>
        <v>5.076142131979695E-3</v>
      </c>
      <c r="FM67" s="277">
        <f t="shared" si="67"/>
        <v>5.076142131979695E-3</v>
      </c>
      <c r="FN67" s="277">
        <f t="shared" si="67"/>
        <v>5.076142131979695E-3</v>
      </c>
      <c r="FO67" s="277">
        <f t="shared" si="67"/>
        <v>5.076142131979695E-3</v>
      </c>
      <c r="FP67" s="277">
        <f t="shared" si="67"/>
        <v>5.076142131979695E-3</v>
      </c>
      <c r="FQ67" s="277">
        <f t="shared" si="67"/>
        <v>5.076142131979695E-3</v>
      </c>
      <c r="FR67" s="277">
        <f t="shared" si="67"/>
        <v>5.076142131979695E-3</v>
      </c>
      <c r="FS67" s="277">
        <f t="shared" si="67"/>
        <v>5.076142131979695E-3</v>
      </c>
      <c r="FT67" s="277">
        <f t="shared" si="67"/>
        <v>5.076142131979695E-3</v>
      </c>
      <c r="FU67" s="277">
        <f t="shared" si="67"/>
        <v>5.076142131979695E-3</v>
      </c>
      <c r="FV67" s="277">
        <f t="shared" si="67"/>
        <v>5.076142131979695E-3</v>
      </c>
      <c r="FW67" s="277">
        <f t="shared" si="67"/>
        <v>5.076142131979695E-3</v>
      </c>
      <c r="FX67" s="277">
        <f t="shared" si="67"/>
        <v>5.076142131979695E-3</v>
      </c>
      <c r="FY67" s="277">
        <f t="shared" si="67"/>
        <v>5.076142131979695E-3</v>
      </c>
      <c r="FZ67" s="277">
        <f t="shared" si="67"/>
        <v>5.076142131979695E-3</v>
      </c>
      <c r="GA67" s="277">
        <f t="shared" si="67"/>
        <v>5.076142131979695E-3</v>
      </c>
      <c r="GB67" s="277">
        <f t="shared" si="67"/>
        <v>5.076142131979695E-3</v>
      </c>
      <c r="GC67" s="277">
        <f t="shared" si="67"/>
        <v>5.076142131979695E-3</v>
      </c>
      <c r="GD67" s="277">
        <f t="shared" si="67"/>
        <v>5.076142131979695E-3</v>
      </c>
      <c r="GE67" s="277">
        <f t="shared" si="67"/>
        <v>5.076142131979695E-3</v>
      </c>
      <c r="GF67" s="277">
        <f t="shared" si="67"/>
        <v>5.076142131979695E-3</v>
      </c>
      <c r="GG67" s="277">
        <f t="shared" si="67"/>
        <v>5.076142131979695E-3</v>
      </c>
      <c r="GH67" s="277">
        <f t="shared" si="67"/>
        <v>5.076142131979695E-3</v>
      </c>
      <c r="GI67" s="277">
        <f t="shared" si="67"/>
        <v>5.076142131979695E-3</v>
      </c>
      <c r="GJ67" s="277">
        <f t="shared" si="67"/>
        <v>5.076142131979695E-3</v>
      </c>
      <c r="GK67" s="277">
        <f t="shared" si="67"/>
        <v>5.076142131979695E-3</v>
      </c>
      <c r="GL67" s="277">
        <f t="shared" si="67"/>
        <v>5.076142131979695E-3</v>
      </c>
      <c r="GM67" s="277">
        <f t="shared" si="67"/>
        <v>5.076142131979695E-3</v>
      </c>
      <c r="GN67" s="277">
        <f t="shared" si="67"/>
        <v>5.076142131979695E-3</v>
      </c>
      <c r="GO67" s="277">
        <f t="shared" si="67"/>
        <v>5.076142131979695E-3</v>
      </c>
      <c r="GP67" s="277">
        <f t="shared" ref="GP67:GS82" si="71">1/197</f>
        <v>5.076142131979695E-3</v>
      </c>
      <c r="GQ67" s="277">
        <f t="shared" si="71"/>
        <v>5.076142131979695E-3</v>
      </c>
      <c r="GR67" s="277">
        <f t="shared" si="71"/>
        <v>5.076142131979695E-3</v>
      </c>
      <c r="GS67" s="277">
        <f t="shared" si="71"/>
        <v>5.076142131979695E-3</v>
      </c>
    </row>
    <row r="68" spans="1:201" x14ac:dyDescent="0.35">
      <c r="A68" s="33" t="str">
        <f>'[2]Input LH Schedule'!A68&amp;" "&amp;'[2]Input LH Schedule'!E68</f>
        <v xml:space="preserve"> </v>
      </c>
      <c r="B68" s="33" t="str">
        <f>'[2]Input LH Schedule'!Z68&amp;" "&amp;'[2]Input LH Schedule'!AD68</f>
        <v xml:space="preserve"> </v>
      </c>
      <c r="C68" s="33" t="str">
        <f t="array" ref="C68">IFERROR(INDEX($B$4:$B$226, MATCH(0,INDEX(COUNTIF($C$3:C67, $B$4:$B$226)+(COUNTIF($B$4:$B$226, $B$4:$B$226)&lt;&gt;1),0,0), 0)), "")</f>
        <v/>
      </c>
      <c r="D68" s="276" t="s">
        <v>562</v>
      </c>
      <c r="E68" s="277">
        <f t="shared" si="58"/>
        <v>5.076142131979695E-3</v>
      </c>
      <c r="F68" s="277">
        <f t="shared" si="58"/>
        <v>5.076142131979695E-3</v>
      </c>
      <c r="G68" s="277">
        <f t="shared" si="58"/>
        <v>5.076142131979695E-3</v>
      </c>
      <c r="H68" s="277">
        <f t="shared" si="58"/>
        <v>5.076142131979695E-3</v>
      </c>
      <c r="I68" s="277">
        <f t="shared" si="58"/>
        <v>5.076142131979695E-3</v>
      </c>
      <c r="J68" s="277">
        <f t="shared" si="58"/>
        <v>5.076142131979695E-3</v>
      </c>
      <c r="K68" s="277">
        <f t="shared" si="58"/>
        <v>5.076142131979695E-3</v>
      </c>
      <c r="L68" s="277">
        <f t="shared" si="58"/>
        <v>5.076142131979695E-3</v>
      </c>
      <c r="M68" s="277">
        <f t="shared" si="58"/>
        <v>5.076142131979695E-3</v>
      </c>
      <c r="N68" s="277">
        <f t="shared" si="58"/>
        <v>5.076142131979695E-3</v>
      </c>
      <c r="O68" s="277">
        <f t="shared" si="58"/>
        <v>5.076142131979695E-3</v>
      </c>
      <c r="P68" s="277">
        <f t="shared" si="58"/>
        <v>5.076142131979695E-3</v>
      </c>
      <c r="Q68" s="277">
        <f t="shared" si="58"/>
        <v>5.076142131979695E-3</v>
      </c>
      <c r="R68" s="277">
        <f t="shared" si="58"/>
        <v>5.076142131979695E-3</v>
      </c>
      <c r="S68" s="277">
        <f t="shared" si="58"/>
        <v>5.076142131979695E-3</v>
      </c>
      <c r="T68" s="277">
        <f t="shared" si="58"/>
        <v>5.076142131979695E-3</v>
      </c>
      <c r="U68" s="277">
        <f t="shared" si="55"/>
        <v>5.076142131979695E-3</v>
      </c>
      <c r="V68" s="277">
        <f t="shared" si="55"/>
        <v>5.076142131979695E-3</v>
      </c>
      <c r="W68" s="277">
        <f t="shared" si="55"/>
        <v>5.076142131979695E-3</v>
      </c>
      <c r="X68" s="277">
        <f t="shared" si="55"/>
        <v>5.076142131979695E-3</v>
      </c>
      <c r="Y68" s="277">
        <f t="shared" si="55"/>
        <v>5.076142131979695E-3</v>
      </c>
      <c r="Z68" s="277">
        <f t="shared" si="55"/>
        <v>5.076142131979695E-3</v>
      </c>
      <c r="AA68" s="277">
        <f t="shared" si="55"/>
        <v>5.076142131979695E-3</v>
      </c>
      <c r="AB68" s="277">
        <f t="shared" si="55"/>
        <v>5.076142131979695E-3</v>
      </c>
      <c r="AC68" s="277">
        <f t="shared" si="55"/>
        <v>5.076142131979695E-3</v>
      </c>
      <c r="AD68" s="277">
        <f t="shared" si="55"/>
        <v>5.076142131979695E-3</v>
      </c>
      <c r="AE68" s="277">
        <f t="shared" si="55"/>
        <v>5.076142131979695E-3</v>
      </c>
      <c r="AF68" s="277">
        <f t="shared" si="55"/>
        <v>5.076142131979695E-3</v>
      </c>
      <c r="AG68" s="277">
        <f t="shared" si="55"/>
        <v>5.076142131979695E-3</v>
      </c>
      <c r="AH68" s="277">
        <f t="shared" si="55"/>
        <v>5.076142131979695E-3</v>
      </c>
      <c r="AI68" s="277">
        <f t="shared" si="55"/>
        <v>5.076142131979695E-3</v>
      </c>
      <c r="AJ68" s="277">
        <f t="shared" si="63"/>
        <v>5.076142131979695E-3</v>
      </c>
      <c r="AK68" s="277">
        <f t="shared" si="63"/>
        <v>5.076142131979695E-3</v>
      </c>
      <c r="AL68" s="277">
        <f t="shared" si="63"/>
        <v>5.076142131979695E-3</v>
      </c>
      <c r="AM68" s="277">
        <f t="shared" si="63"/>
        <v>5.076142131979695E-3</v>
      </c>
      <c r="AN68" s="277">
        <f t="shared" si="63"/>
        <v>5.076142131979695E-3</v>
      </c>
      <c r="AO68" s="277">
        <f t="shared" si="63"/>
        <v>5.076142131979695E-3</v>
      </c>
      <c r="AP68" s="277">
        <f t="shared" si="63"/>
        <v>5.076142131979695E-3</v>
      </c>
      <c r="AQ68" s="277">
        <f t="shared" si="63"/>
        <v>5.076142131979695E-3</v>
      </c>
      <c r="AR68" s="277">
        <f t="shared" si="63"/>
        <v>5.076142131979695E-3</v>
      </c>
      <c r="AS68" s="277">
        <f t="shared" si="63"/>
        <v>5.076142131979695E-3</v>
      </c>
      <c r="AT68" s="277">
        <f t="shared" si="63"/>
        <v>5.076142131979695E-3</v>
      </c>
      <c r="AU68" s="277">
        <f t="shared" si="63"/>
        <v>5.076142131979695E-3</v>
      </c>
      <c r="AV68" s="277">
        <f t="shared" si="63"/>
        <v>5.076142131979695E-3</v>
      </c>
      <c r="AW68" s="277">
        <f t="shared" si="63"/>
        <v>5.076142131979695E-3</v>
      </c>
      <c r="AX68" s="277">
        <f t="shared" si="63"/>
        <v>5.076142131979695E-3</v>
      </c>
      <c r="AY68" s="277">
        <f t="shared" si="63"/>
        <v>5.076142131979695E-3</v>
      </c>
      <c r="AZ68" s="277">
        <f t="shared" si="61"/>
        <v>5.076142131979695E-3</v>
      </c>
      <c r="BA68" s="277">
        <f t="shared" si="61"/>
        <v>5.076142131979695E-3</v>
      </c>
      <c r="BB68" s="277">
        <f t="shared" si="61"/>
        <v>5.076142131979695E-3</v>
      </c>
      <c r="BC68" s="277">
        <f t="shared" si="61"/>
        <v>5.076142131979695E-3</v>
      </c>
      <c r="BD68" s="277">
        <f t="shared" si="61"/>
        <v>5.076142131979695E-3</v>
      </c>
      <c r="BE68" s="277">
        <f t="shared" si="61"/>
        <v>5.076142131979695E-3</v>
      </c>
      <c r="BF68" s="277">
        <f t="shared" si="61"/>
        <v>5.076142131979695E-3</v>
      </c>
      <c r="BG68" s="277">
        <f t="shared" si="61"/>
        <v>5.076142131979695E-3</v>
      </c>
      <c r="BH68" s="277">
        <f t="shared" si="61"/>
        <v>5.076142131979695E-3</v>
      </c>
      <c r="BI68" s="277">
        <f t="shared" si="61"/>
        <v>5.076142131979695E-3</v>
      </c>
      <c r="BJ68" s="277">
        <f t="shared" si="61"/>
        <v>5.076142131979695E-3</v>
      </c>
      <c r="BK68" s="277">
        <f t="shared" si="61"/>
        <v>5.076142131979695E-3</v>
      </c>
      <c r="BL68" s="277">
        <f t="shared" si="61"/>
        <v>5.076142131979695E-3</v>
      </c>
      <c r="BM68" s="277">
        <f t="shared" si="61"/>
        <v>5.076142131979695E-3</v>
      </c>
      <c r="BN68" s="277">
        <f t="shared" si="61"/>
        <v>5.076142131979695E-3</v>
      </c>
      <c r="BO68" s="277">
        <f t="shared" si="68"/>
        <v>5.076142131979695E-3</v>
      </c>
      <c r="BP68" s="277">
        <f t="shared" si="68"/>
        <v>5.076142131979695E-3</v>
      </c>
      <c r="BQ68" s="277">
        <f t="shared" si="68"/>
        <v>5.076142131979695E-3</v>
      </c>
      <c r="BR68" s="277">
        <f t="shared" si="64"/>
        <v>5.076142131979695E-3</v>
      </c>
      <c r="BS68" s="277">
        <f t="shared" si="64"/>
        <v>5.076142131979695E-3</v>
      </c>
      <c r="BT68" s="277">
        <f t="shared" si="64"/>
        <v>5.076142131979695E-3</v>
      </c>
      <c r="BU68" s="277">
        <f t="shared" si="64"/>
        <v>5.076142131979695E-3</v>
      </c>
      <c r="BV68" s="277">
        <f t="shared" si="64"/>
        <v>5.076142131979695E-3</v>
      </c>
      <c r="BW68" s="277">
        <f t="shared" si="64"/>
        <v>5.076142131979695E-3</v>
      </c>
      <c r="BX68" s="277">
        <f t="shared" si="64"/>
        <v>5.076142131979695E-3</v>
      </c>
      <c r="BY68" s="277">
        <f t="shared" si="64"/>
        <v>5.076142131979695E-3</v>
      </c>
      <c r="BZ68" s="277">
        <f t="shared" si="64"/>
        <v>5.076142131979695E-3</v>
      </c>
      <c r="CA68" s="277">
        <f t="shared" si="64"/>
        <v>5.076142131979695E-3</v>
      </c>
      <c r="CB68" s="277">
        <f t="shared" si="64"/>
        <v>5.076142131979695E-3</v>
      </c>
      <c r="CC68" s="277">
        <f t="shared" si="64"/>
        <v>5.076142131979695E-3</v>
      </c>
      <c r="CD68" s="277">
        <f t="shared" si="64"/>
        <v>5.076142131979695E-3</v>
      </c>
      <c r="CE68" s="277">
        <f t="shared" si="64"/>
        <v>5.076142131979695E-3</v>
      </c>
      <c r="CF68" s="277">
        <f t="shared" si="62"/>
        <v>5.076142131979695E-3</v>
      </c>
      <c r="CG68" s="277">
        <f t="shared" si="62"/>
        <v>5.076142131979695E-3</v>
      </c>
      <c r="CH68" s="277">
        <f t="shared" si="62"/>
        <v>5.076142131979695E-3</v>
      </c>
      <c r="CI68" s="277">
        <f t="shared" si="62"/>
        <v>5.076142131979695E-3</v>
      </c>
      <c r="CJ68" s="277">
        <f t="shared" si="62"/>
        <v>5.076142131979695E-3</v>
      </c>
      <c r="CK68" s="277">
        <f t="shared" si="62"/>
        <v>5.076142131979695E-3</v>
      </c>
      <c r="CL68" s="277">
        <f t="shared" si="66"/>
        <v>5.076142131979695E-3</v>
      </c>
      <c r="CM68" s="277">
        <f t="shared" si="66"/>
        <v>5.076142131979695E-3</v>
      </c>
      <c r="CN68" s="277">
        <f t="shared" si="66"/>
        <v>5.076142131979695E-3</v>
      </c>
      <c r="CO68" s="277">
        <f t="shared" si="66"/>
        <v>5.076142131979695E-3</v>
      </c>
      <c r="CP68" s="277">
        <f t="shared" si="66"/>
        <v>5.076142131979695E-3</v>
      </c>
      <c r="CQ68" s="277">
        <f t="shared" si="66"/>
        <v>5.076142131979695E-3</v>
      </c>
      <c r="CR68" s="277">
        <f t="shared" si="66"/>
        <v>5.076142131979695E-3</v>
      </c>
      <c r="CS68" s="277">
        <f t="shared" si="66"/>
        <v>5.076142131979695E-3</v>
      </c>
      <c r="CT68" s="277">
        <f t="shared" si="66"/>
        <v>5.076142131979695E-3</v>
      </c>
      <c r="CU68" s="277">
        <f t="shared" si="66"/>
        <v>5.076142131979695E-3</v>
      </c>
      <c r="CV68" s="277">
        <f t="shared" si="66"/>
        <v>5.076142131979695E-3</v>
      </c>
      <c r="CW68" s="277">
        <f t="shared" si="66"/>
        <v>5.076142131979695E-3</v>
      </c>
      <c r="CX68" s="277">
        <f t="shared" si="66"/>
        <v>5.076142131979695E-3</v>
      </c>
      <c r="CY68" s="277">
        <f t="shared" si="66"/>
        <v>5.076142131979695E-3</v>
      </c>
      <c r="CZ68" s="277">
        <f t="shared" si="66"/>
        <v>5.076142131979695E-3</v>
      </c>
      <c r="DA68" s="277">
        <f t="shared" si="66"/>
        <v>5.076142131979695E-3</v>
      </c>
      <c r="DB68" s="277">
        <f t="shared" si="65"/>
        <v>5.076142131979695E-3</v>
      </c>
      <c r="DC68" s="277">
        <f t="shared" si="65"/>
        <v>5.076142131979695E-3</v>
      </c>
      <c r="DD68" s="277">
        <f t="shared" si="65"/>
        <v>5.076142131979695E-3</v>
      </c>
      <c r="DE68" s="277">
        <f t="shared" si="65"/>
        <v>5.076142131979695E-3</v>
      </c>
      <c r="DF68" s="277">
        <f t="shared" si="65"/>
        <v>5.076142131979695E-3</v>
      </c>
      <c r="DG68" s="277">
        <f t="shared" si="69"/>
        <v>5.076142131979695E-3</v>
      </c>
      <c r="DH68" s="277">
        <f t="shared" si="69"/>
        <v>5.076142131979695E-3</v>
      </c>
      <c r="DI68" s="277">
        <f t="shared" si="69"/>
        <v>5.076142131979695E-3</v>
      </c>
      <c r="DJ68" s="277">
        <f t="shared" si="69"/>
        <v>5.076142131979695E-3</v>
      </c>
      <c r="DK68" s="277">
        <f t="shared" si="69"/>
        <v>5.076142131979695E-3</v>
      </c>
      <c r="DL68" s="277">
        <f t="shared" si="69"/>
        <v>5.076142131979695E-3</v>
      </c>
      <c r="DM68" s="277">
        <f t="shared" si="69"/>
        <v>5.076142131979695E-3</v>
      </c>
      <c r="DN68" s="277">
        <f t="shared" si="69"/>
        <v>5.076142131979695E-3</v>
      </c>
      <c r="DO68" s="277">
        <f t="shared" si="69"/>
        <v>5.076142131979695E-3</v>
      </c>
      <c r="DP68" s="277">
        <f t="shared" si="69"/>
        <v>5.076142131979695E-3</v>
      </c>
      <c r="DQ68" s="277">
        <f t="shared" si="69"/>
        <v>5.076142131979695E-3</v>
      </c>
      <c r="DR68" s="277">
        <f t="shared" si="69"/>
        <v>5.076142131979695E-3</v>
      </c>
      <c r="DS68" s="277">
        <f t="shared" si="69"/>
        <v>5.076142131979695E-3</v>
      </c>
      <c r="DT68" s="277">
        <f t="shared" si="69"/>
        <v>5.076142131979695E-3</v>
      </c>
      <c r="DU68" s="277">
        <f t="shared" si="69"/>
        <v>5.076142131979695E-3</v>
      </c>
      <c r="DV68" s="277">
        <f t="shared" si="69"/>
        <v>5.076142131979695E-3</v>
      </c>
      <c r="DW68" s="277">
        <f t="shared" si="59"/>
        <v>5.076142131979695E-3</v>
      </c>
      <c r="DX68" s="277">
        <f t="shared" si="59"/>
        <v>5.076142131979695E-3</v>
      </c>
      <c r="DY68" s="277">
        <f t="shared" si="59"/>
        <v>5.076142131979695E-3</v>
      </c>
      <c r="DZ68" s="277">
        <f t="shared" si="56"/>
        <v>5.076142131979695E-3</v>
      </c>
      <c r="EA68" s="277">
        <f t="shared" si="56"/>
        <v>5.076142131979695E-3</v>
      </c>
      <c r="EB68" s="277">
        <f t="shared" si="56"/>
        <v>5.076142131979695E-3</v>
      </c>
      <c r="EC68" s="277">
        <f t="shared" si="56"/>
        <v>5.076142131979695E-3</v>
      </c>
      <c r="ED68" s="277">
        <f t="shared" si="56"/>
        <v>5.076142131979695E-3</v>
      </c>
      <c r="EE68" s="277">
        <f t="shared" si="56"/>
        <v>5.076142131979695E-3</v>
      </c>
      <c r="EF68" s="277">
        <f t="shared" si="56"/>
        <v>5.076142131979695E-3</v>
      </c>
      <c r="EG68" s="277">
        <f t="shared" si="56"/>
        <v>5.076142131979695E-3</v>
      </c>
      <c r="EH68" s="277">
        <f t="shared" si="56"/>
        <v>5.076142131979695E-3</v>
      </c>
      <c r="EI68" s="277">
        <f t="shared" si="56"/>
        <v>5.076142131979695E-3</v>
      </c>
      <c r="EJ68" s="277">
        <f t="shared" si="56"/>
        <v>5.076142131979695E-3</v>
      </c>
      <c r="EK68" s="277">
        <f t="shared" si="56"/>
        <v>5.076142131979695E-3</v>
      </c>
      <c r="EL68" s="277">
        <f t="shared" si="56"/>
        <v>5.076142131979695E-3</v>
      </c>
      <c r="EM68" s="277">
        <f t="shared" si="56"/>
        <v>5.076142131979695E-3</v>
      </c>
      <c r="EN68" s="277">
        <f t="shared" si="60"/>
        <v>5.076142131979695E-3</v>
      </c>
      <c r="EO68" s="277">
        <f t="shared" si="60"/>
        <v>5.076142131979695E-3</v>
      </c>
      <c r="EP68" s="277">
        <f t="shared" si="60"/>
        <v>5.076142131979695E-3</v>
      </c>
      <c r="EQ68" s="277">
        <f t="shared" si="60"/>
        <v>5.076142131979695E-3</v>
      </c>
      <c r="ER68" s="277">
        <f t="shared" si="60"/>
        <v>5.076142131979695E-3</v>
      </c>
      <c r="ES68" s="277">
        <f t="shared" si="60"/>
        <v>5.076142131979695E-3</v>
      </c>
      <c r="ET68" s="277">
        <f t="shared" si="60"/>
        <v>5.076142131979695E-3</v>
      </c>
      <c r="EU68" s="277">
        <f t="shared" si="60"/>
        <v>5.076142131979695E-3</v>
      </c>
      <c r="EV68" s="277">
        <f t="shared" si="60"/>
        <v>5.076142131979695E-3</v>
      </c>
      <c r="EW68" s="277">
        <f t="shared" si="70"/>
        <v>5.076142131979695E-3</v>
      </c>
      <c r="EX68" s="277">
        <f t="shared" si="70"/>
        <v>5.076142131979695E-3</v>
      </c>
      <c r="EY68" s="277">
        <f t="shared" si="70"/>
        <v>5.076142131979695E-3</v>
      </c>
      <c r="EZ68" s="277">
        <f t="shared" si="70"/>
        <v>5.076142131979695E-3</v>
      </c>
      <c r="FA68" s="277">
        <f t="shared" si="70"/>
        <v>5.076142131979695E-3</v>
      </c>
      <c r="FB68" s="277">
        <f t="shared" si="70"/>
        <v>5.076142131979695E-3</v>
      </c>
      <c r="FC68" s="277">
        <f t="shared" si="70"/>
        <v>5.076142131979695E-3</v>
      </c>
      <c r="FD68" s="277">
        <f t="shared" si="70"/>
        <v>5.076142131979695E-3</v>
      </c>
      <c r="FE68" s="277">
        <f t="shared" si="70"/>
        <v>5.076142131979695E-3</v>
      </c>
      <c r="FF68" s="277">
        <f t="shared" si="70"/>
        <v>5.076142131979695E-3</v>
      </c>
      <c r="FG68" s="277">
        <f t="shared" si="70"/>
        <v>5.076142131979695E-3</v>
      </c>
      <c r="FH68" s="277">
        <f t="shared" si="70"/>
        <v>5.076142131979695E-3</v>
      </c>
      <c r="FI68" s="277">
        <f t="shared" si="70"/>
        <v>5.076142131979695E-3</v>
      </c>
      <c r="FJ68" s="277">
        <f t="shared" si="70"/>
        <v>5.076142131979695E-3</v>
      </c>
      <c r="FK68" s="277">
        <f t="shared" si="70"/>
        <v>5.076142131979695E-3</v>
      </c>
      <c r="FL68" s="277">
        <f t="shared" si="70"/>
        <v>5.076142131979695E-3</v>
      </c>
      <c r="FM68" s="277">
        <f t="shared" si="67"/>
        <v>5.076142131979695E-3</v>
      </c>
      <c r="FN68" s="277">
        <f t="shared" si="67"/>
        <v>5.076142131979695E-3</v>
      </c>
      <c r="FO68" s="277">
        <f t="shared" si="67"/>
        <v>5.076142131979695E-3</v>
      </c>
      <c r="FP68" s="277">
        <f t="shared" si="67"/>
        <v>5.076142131979695E-3</v>
      </c>
      <c r="FQ68" s="277">
        <f t="shared" si="67"/>
        <v>5.076142131979695E-3</v>
      </c>
      <c r="FR68" s="277">
        <f t="shared" si="67"/>
        <v>5.076142131979695E-3</v>
      </c>
      <c r="FS68" s="277">
        <f t="shared" si="67"/>
        <v>5.076142131979695E-3</v>
      </c>
      <c r="FT68" s="277">
        <f t="shared" si="67"/>
        <v>5.076142131979695E-3</v>
      </c>
      <c r="FU68" s="277">
        <f t="shared" si="67"/>
        <v>5.076142131979695E-3</v>
      </c>
      <c r="FV68" s="277">
        <f t="shared" si="67"/>
        <v>5.076142131979695E-3</v>
      </c>
      <c r="FW68" s="277">
        <f t="shared" si="67"/>
        <v>5.076142131979695E-3</v>
      </c>
      <c r="FX68" s="277">
        <f t="shared" si="67"/>
        <v>5.076142131979695E-3</v>
      </c>
      <c r="FY68" s="277">
        <f t="shared" si="67"/>
        <v>5.076142131979695E-3</v>
      </c>
      <c r="FZ68" s="277">
        <f t="shared" si="67"/>
        <v>5.076142131979695E-3</v>
      </c>
      <c r="GA68" s="277">
        <f t="shared" si="67"/>
        <v>5.076142131979695E-3</v>
      </c>
      <c r="GB68" s="277">
        <f t="shared" si="67"/>
        <v>5.076142131979695E-3</v>
      </c>
      <c r="GC68" s="277">
        <f t="shared" si="67"/>
        <v>5.076142131979695E-3</v>
      </c>
      <c r="GD68" s="277">
        <f t="shared" si="67"/>
        <v>5.076142131979695E-3</v>
      </c>
      <c r="GE68" s="277">
        <f t="shared" si="67"/>
        <v>5.076142131979695E-3</v>
      </c>
      <c r="GF68" s="277">
        <f t="shared" si="67"/>
        <v>5.076142131979695E-3</v>
      </c>
      <c r="GG68" s="277">
        <f t="shared" si="67"/>
        <v>5.076142131979695E-3</v>
      </c>
      <c r="GH68" s="277">
        <f t="shared" si="67"/>
        <v>5.076142131979695E-3</v>
      </c>
      <c r="GI68" s="277">
        <f t="shared" si="67"/>
        <v>5.076142131979695E-3</v>
      </c>
      <c r="GJ68" s="277">
        <f t="shared" si="67"/>
        <v>5.076142131979695E-3</v>
      </c>
      <c r="GK68" s="277">
        <f t="shared" si="67"/>
        <v>5.076142131979695E-3</v>
      </c>
      <c r="GL68" s="277">
        <f t="shared" si="67"/>
        <v>5.076142131979695E-3</v>
      </c>
      <c r="GM68" s="277">
        <f t="shared" si="67"/>
        <v>5.076142131979695E-3</v>
      </c>
      <c r="GN68" s="277">
        <f t="shared" si="67"/>
        <v>5.076142131979695E-3</v>
      </c>
      <c r="GO68" s="277">
        <f t="shared" si="67"/>
        <v>5.076142131979695E-3</v>
      </c>
      <c r="GP68" s="277">
        <f t="shared" si="71"/>
        <v>5.076142131979695E-3</v>
      </c>
      <c r="GQ68" s="277">
        <f t="shared" si="71"/>
        <v>5.076142131979695E-3</v>
      </c>
      <c r="GR68" s="277">
        <f t="shared" si="71"/>
        <v>5.076142131979695E-3</v>
      </c>
      <c r="GS68" s="277">
        <f t="shared" si="71"/>
        <v>5.076142131979695E-3</v>
      </c>
    </row>
    <row r="69" spans="1:201" x14ac:dyDescent="0.35">
      <c r="A69" s="33" t="str">
        <f>'[2]Input LH Schedule'!A81&amp;" "&amp;'[2]Input LH Schedule'!E81</f>
        <v xml:space="preserve"> </v>
      </c>
      <c r="B69" s="33" t="str">
        <f>'[2]Input LH Schedule'!Z81&amp;" "&amp;'[2]Input LH Schedule'!AD81</f>
        <v xml:space="preserve"> </v>
      </c>
      <c r="C69" s="33" t="str">
        <f t="array" ref="C69">IFERROR(INDEX($B$4:$B$226, MATCH(0,INDEX(COUNTIF($C$3:C68, $B$4:$B$226)+(COUNTIF($B$4:$B$226, $B$4:$B$226)&lt;&gt;1),0,0), 0)), "")</f>
        <v/>
      </c>
      <c r="D69" s="276" t="s">
        <v>439</v>
      </c>
      <c r="E69" s="277">
        <f t="shared" si="58"/>
        <v>5.076142131979695E-3</v>
      </c>
      <c r="F69" s="277">
        <f t="shared" si="58"/>
        <v>5.076142131979695E-3</v>
      </c>
      <c r="G69" s="277">
        <f t="shared" si="58"/>
        <v>5.076142131979695E-3</v>
      </c>
      <c r="H69" s="277">
        <f t="shared" si="58"/>
        <v>5.076142131979695E-3</v>
      </c>
      <c r="I69" s="277">
        <f t="shared" si="58"/>
        <v>5.076142131979695E-3</v>
      </c>
      <c r="J69" s="277">
        <f t="shared" si="58"/>
        <v>5.076142131979695E-3</v>
      </c>
      <c r="K69" s="277">
        <f t="shared" si="58"/>
        <v>5.076142131979695E-3</v>
      </c>
      <c r="L69" s="277">
        <f t="shared" si="58"/>
        <v>5.076142131979695E-3</v>
      </c>
      <c r="M69" s="277">
        <f t="shared" si="58"/>
        <v>5.076142131979695E-3</v>
      </c>
      <c r="N69" s="277">
        <f t="shared" si="58"/>
        <v>5.076142131979695E-3</v>
      </c>
      <c r="O69" s="277">
        <f t="shared" si="58"/>
        <v>5.076142131979695E-3</v>
      </c>
      <c r="P69" s="277">
        <f t="shared" si="58"/>
        <v>5.076142131979695E-3</v>
      </c>
      <c r="Q69" s="277">
        <f t="shared" si="58"/>
        <v>5.076142131979695E-3</v>
      </c>
      <c r="R69" s="277">
        <f t="shared" si="58"/>
        <v>5.076142131979695E-3</v>
      </c>
      <c r="S69" s="277">
        <f t="shared" si="58"/>
        <v>5.076142131979695E-3</v>
      </c>
      <c r="T69" s="277">
        <f t="shared" si="58"/>
        <v>5.076142131979695E-3</v>
      </c>
      <c r="U69" s="277">
        <f t="shared" si="55"/>
        <v>5.076142131979695E-3</v>
      </c>
      <c r="V69" s="277">
        <f t="shared" si="55"/>
        <v>5.076142131979695E-3</v>
      </c>
      <c r="W69" s="277">
        <f t="shared" si="55"/>
        <v>5.076142131979695E-3</v>
      </c>
      <c r="X69" s="277">
        <f t="shared" si="55"/>
        <v>5.076142131979695E-3</v>
      </c>
      <c r="Y69" s="277">
        <f t="shared" si="55"/>
        <v>5.076142131979695E-3</v>
      </c>
      <c r="Z69" s="277">
        <f t="shared" si="55"/>
        <v>5.076142131979695E-3</v>
      </c>
      <c r="AA69" s="277">
        <f t="shared" si="55"/>
        <v>5.076142131979695E-3</v>
      </c>
      <c r="AB69" s="277">
        <f t="shared" si="55"/>
        <v>5.076142131979695E-3</v>
      </c>
      <c r="AC69" s="277">
        <f t="shared" si="55"/>
        <v>5.076142131979695E-3</v>
      </c>
      <c r="AD69" s="277">
        <f t="shared" si="55"/>
        <v>5.076142131979695E-3</v>
      </c>
      <c r="AE69" s="277">
        <f t="shared" si="55"/>
        <v>5.076142131979695E-3</v>
      </c>
      <c r="AF69" s="277">
        <f t="shared" si="55"/>
        <v>5.076142131979695E-3</v>
      </c>
      <c r="AG69" s="277">
        <f t="shared" si="55"/>
        <v>5.076142131979695E-3</v>
      </c>
      <c r="AH69" s="277">
        <f t="shared" si="55"/>
        <v>5.076142131979695E-3</v>
      </c>
      <c r="AI69" s="277">
        <f t="shared" si="55"/>
        <v>5.076142131979695E-3</v>
      </c>
      <c r="AJ69" s="277">
        <f t="shared" si="63"/>
        <v>5.076142131979695E-3</v>
      </c>
      <c r="AK69" s="277">
        <f t="shared" si="63"/>
        <v>5.076142131979695E-3</v>
      </c>
      <c r="AL69" s="277">
        <f t="shared" si="63"/>
        <v>5.076142131979695E-3</v>
      </c>
      <c r="AM69" s="277">
        <f t="shared" si="63"/>
        <v>5.076142131979695E-3</v>
      </c>
      <c r="AN69" s="277">
        <f t="shared" si="63"/>
        <v>5.076142131979695E-3</v>
      </c>
      <c r="AO69" s="277">
        <f t="shared" si="63"/>
        <v>5.076142131979695E-3</v>
      </c>
      <c r="AP69" s="277">
        <f t="shared" si="63"/>
        <v>5.076142131979695E-3</v>
      </c>
      <c r="AQ69" s="277">
        <f t="shared" si="63"/>
        <v>5.076142131979695E-3</v>
      </c>
      <c r="AR69" s="277">
        <f t="shared" si="63"/>
        <v>5.076142131979695E-3</v>
      </c>
      <c r="AS69" s="277">
        <f t="shared" si="63"/>
        <v>5.076142131979695E-3</v>
      </c>
      <c r="AT69" s="277">
        <f t="shared" si="63"/>
        <v>5.076142131979695E-3</v>
      </c>
      <c r="AU69" s="277">
        <f t="shared" si="63"/>
        <v>5.076142131979695E-3</v>
      </c>
      <c r="AV69" s="277">
        <f t="shared" si="63"/>
        <v>5.076142131979695E-3</v>
      </c>
      <c r="AW69" s="277">
        <f t="shared" si="63"/>
        <v>5.076142131979695E-3</v>
      </c>
      <c r="AX69" s="277">
        <f t="shared" si="63"/>
        <v>5.076142131979695E-3</v>
      </c>
      <c r="AY69" s="277">
        <f t="shared" si="63"/>
        <v>5.076142131979695E-3</v>
      </c>
      <c r="AZ69" s="277">
        <f t="shared" si="61"/>
        <v>5.076142131979695E-3</v>
      </c>
      <c r="BA69" s="277">
        <f t="shared" si="61"/>
        <v>5.076142131979695E-3</v>
      </c>
      <c r="BB69" s="277">
        <f t="shared" si="61"/>
        <v>5.076142131979695E-3</v>
      </c>
      <c r="BC69" s="277">
        <f t="shared" si="61"/>
        <v>5.076142131979695E-3</v>
      </c>
      <c r="BD69" s="277">
        <f t="shared" si="61"/>
        <v>5.076142131979695E-3</v>
      </c>
      <c r="BE69" s="277">
        <f t="shared" si="61"/>
        <v>5.076142131979695E-3</v>
      </c>
      <c r="BF69" s="277">
        <f t="shared" si="61"/>
        <v>5.076142131979695E-3</v>
      </c>
      <c r="BG69" s="277">
        <f t="shared" si="61"/>
        <v>5.076142131979695E-3</v>
      </c>
      <c r="BH69" s="277">
        <f t="shared" si="61"/>
        <v>5.076142131979695E-3</v>
      </c>
      <c r="BI69" s="277">
        <f t="shared" si="61"/>
        <v>5.076142131979695E-3</v>
      </c>
      <c r="BJ69" s="277">
        <f t="shared" si="61"/>
        <v>5.076142131979695E-3</v>
      </c>
      <c r="BK69" s="277">
        <f t="shared" si="61"/>
        <v>5.076142131979695E-3</v>
      </c>
      <c r="BL69" s="277">
        <f t="shared" si="61"/>
        <v>5.076142131979695E-3</v>
      </c>
      <c r="BM69" s="277">
        <f t="shared" si="61"/>
        <v>5.076142131979695E-3</v>
      </c>
      <c r="BN69" s="277">
        <f t="shared" si="61"/>
        <v>5.076142131979695E-3</v>
      </c>
      <c r="BO69" s="277">
        <f t="shared" si="68"/>
        <v>5.076142131979695E-3</v>
      </c>
      <c r="BP69" s="277">
        <f t="shared" si="68"/>
        <v>5.076142131979695E-3</v>
      </c>
      <c r="BQ69" s="277">
        <f t="shared" si="68"/>
        <v>5.076142131979695E-3</v>
      </c>
      <c r="BR69" s="277">
        <f t="shared" si="64"/>
        <v>5.076142131979695E-3</v>
      </c>
      <c r="BS69" s="277">
        <f t="shared" si="64"/>
        <v>5.076142131979695E-3</v>
      </c>
      <c r="BT69" s="277">
        <f t="shared" si="64"/>
        <v>5.076142131979695E-3</v>
      </c>
      <c r="BU69" s="277">
        <f t="shared" si="64"/>
        <v>5.076142131979695E-3</v>
      </c>
      <c r="BV69" s="277">
        <f t="shared" si="64"/>
        <v>5.076142131979695E-3</v>
      </c>
      <c r="BW69" s="277">
        <f t="shared" si="64"/>
        <v>5.076142131979695E-3</v>
      </c>
      <c r="BX69" s="277">
        <f t="shared" si="64"/>
        <v>5.076142131979695E-3</v>
      </c>
      <c r="BY69" s="277">
        <f t="shared" si="64"/>
        <v>5.076142131979695E-3</v>
      </c>
      <c r="BZ69" s="277">
        <f t="shared" si="64"/>
        <v>5.076142131979695E-3</v>
      </c>
      <c r="CA69" s="277">
        <f t="shared" si="64"/>
        <v>5.076142131979695E-3</v>
      </c>
      <c r="CB69" s="277">
        <f t="shared" si="64"/>
        <v>5.076142131979695E-3</v>
      </c>
      <c r="CC69" s="277">
        <f t="shared" si="64"/>
        <v>5.076142131979695E-3</v>
      </c>
      <c r="CD69" s="277">
        <f t="shared" si="64"/>
        <v>5.076142131979695E-3</v>
      </c>
      <c r="CE69" s="277">
        <f t="shared" si="64"/>
        <v>5.076142131979695E-3</v>
      </c>
      <c r="CF69" s="277">
        <f t="shared" si="62"/>
        <v>5.076142131979695E-3</v>
      </c>
      <c r="CG69" s="277">
        <f t="shared" si="62"/>
        <v>5.076142131979695E-3</v>
      </c>
      <c r="CH69" s="277">
        <f t="shared" si="62"/>
        <v>5.076142131979695E-3</v>
      </c>
      <c r="CI69" s="277">
        <f t="shared" si="62"/>
        <v>5.076142131979695E-3</v>
      </c>
      <c r="CJ69" s="277">
        <f t="shared" si="62"/>
        <v>5.076142131979695E-3</v>
      </c>
      <c r="CK69" s="277">
        <f t="shared" si="62"/>
        <v>5.076142131979695E-3</v>
      </c>
      <c r="CL69" s="277">
        <f t="shared" si="66"/>
        <v>5.076142131979695E-3</v>
      </c>
      <c r="CM69" s="277">
        <f t="shared" si="66"/>
        <v>5.076142131979695E-3</v>
      </c>
      <c r="CN69" s="277">
        <f t="shared" si="66"/>
        <v>5.076142131979695E-3</v>
      </c>
      <c r="CO69" s="277">
        <f t="shared" si="66"/>
        <v>5.076142131979695E-3</v>
      </c>
      <c r="CP69" s="277">
        <f t="shared" si="66"/>
        <v>5.076142131979695E-3</v>
      </c>
      <c r="CQ69" s="277">
        <f t="shared" si="66"/>
        <v>5.076142131979695E-3</v>
      </c>
      <c r="CR69" s="277">
        <f t="shared" si="66"/>
        <v>5.076142131979695E-3</v>
      </c>
      <c r="CS69" s="277">
        <f t="shared" si="66"/>
        <v>5.076142131979695E-3</v>
      </c>
      <c r="CT69" s="277">
        <f t="shared" si="66"/>
        <v>5.076142131979695E-3</v>
      </c>
      <c r="CU69" s="277">
        <f t="shared" si="66"/>
        <v>5.076142131979695E-3</v>
      </c>
      <c r="CV69" s="277">
        <f t="shared" si="66"/>
        <v>5.076142131979695E-3</v>
      </c>
      <c r="CW69" s="277">
        <f t="shared" si="66"/>
        <v>5.076142131979695E-3</v>
      </c>
      <c r="CX69" s="277">
        <f t="shared" si="66"/>
        <v>5.076142131979695E-3</v>
      </c>
      <c r="CY69" s="277">
        <f t="shared" si="66"/>
        <v>5.076142131979695E-3</v>
      </c>
      <c r="CZ69" s="277">
        <f t="shared" si="66"/>
        <v>5.076142131979695E-3</v>
      </c>
      <c r="DA69" s="277">
        <f t="shared" si="66"/>
        <v>5.076142131979695E-3</v>
      </c>
      <c r="DB69" s="277">
        <f t="shared" si="65"/>
        <v>5.076142131979695E-3</v>
      </c>
      <c r="DC69" s="277">
        <f t="shared" si="65"/>
        <v>5.076142131979695E-3</v>
      </c>
      <c r="DD69" s="277">
        <f t="shared" si="65"/>
        <v>5.076142131979695E-3</v>
      </c>
      <c r="DE69" s="277">
        <f t="shared" si="65"/>
        <v>5.076142131979695E-3</v>
      </c>
      <c r="DF69" s="277">
        <f t="shared" si="65"/>
        <v>5.076142131979695E-3</v>
      </c>
      <c r="DG69" s="277">
        <f t="shared" si="69"/>
        <v>5.076142131979695E-3</v>
      </c>
      <c r="DH69" s="277">
        <f t="shared" si="69"/>
        <v>5.076142131979695E-3</v>
      </c>
      <c r="DI69" s="277">
        <f t="shared" si="69"/>
        <v>5.076142131979695E-3</v>
      </c>
      <c r="DJ69" s="277">
        <f t="shared" si="69"/>
        <v>5.076142131979695E-3</v>
      </c>
      <c r="DK69" s="277">
        <f t="shared" si="69"/>
        <v>5.076142131979695E-3</v>
      </c>
      <c r="DL69" s="277">
        <f t="shared" si="69"/>
        <v>5.076142131979695E-3</v>
      </c>
      <c r="DM69" s="277">
        <f t="shared" si="69"/>
        <v>5.076142131979695E-3</v>
      </c>
      <c r="DN69" s="277">
        <f t="shared" si="69"/>
        <v>5.076142131979695E-3</v>
      </c>
      <c r="DO69" s="277">
        <f t="shared" si="69"/>
        <v>5.076142131979695E-3</v>
      </c>
      <c r="DP69" s="277">
        <f t="shared" si="69"/>
        <v>5.076142131979695E-3</v>
      </c>
      <c r="DQ69" s="277">
        <f t="shared" si="69"/>
        <v>5.076142131979695E-3</v>
      </c>
      <c r="DR69" s="277">
        <f t="shared" si="69"/>
        <v>5.076142131979695E-3</v>
      </c>
      <c r="DS69" s="277">
        <f t="shared" si="69"/>
        <v>5.076142131979695E-3</v>
      </c>
      <c r="DT69" s="277">
        <f t="shared" si="69"/>
        <v>5.076142131979695E-3</v>
      </c>
      <c r="DU69" s="277">
        <f t="shared" si="69"/>
        <v>5.076142131979695E-3</v>
      </c>
      <c r="DV69" s="277">
        <f t="shared" si="69"/>
        <v>5.076142131979695E-3</v>
      </c>
      <c r="DW69" s="277">
        <f t="shared" si="59"/>
        <v>5.076142131979695E-3</v>
      </c>
      <c r="DX69" s="277">
        <f t="shared" si="59"/>
        <v>5.076142131979695E-3</v>
      </c>
      <c r="DY69" s="277">
        <f t="shared" si="59"/>
        <v>5.076142131979695E-3</v>
      </c>
      <c r="DZ69" s="277">
        <f t="shared" si="56"/>
        <v>5.076142131979695E-3</v>
      </c>
      <c r="EA69" s="277">
        <f t="shared" si="56"/>
        <v>5.076142131979695E-3</v>
      </c>
      <c r="EB69" s="277">
        <f t="shared" si="56"/>
        <v>5.076142131979695E-3</v>
      </c>
      <c r="EC69" s="277">
        <f t="shared" si="56"/>
        <v>5.076142131979695E-3</v>
      </c>
      <c r="ED69" s="277">
        <f t="shared" si="56"/>
        <v>5.076142131979695E-3</v>
      </c>
      <c r="EE69" s="277">
        <f t="shared" si="56"/>
        <v>5.076142131979695E-3</v>
      </c>
      <c r="EF69" s="277">
        <f t="shared" si="56"/>
        <v>5.076142131979695E-3</v>
      </c>
      <c r="EG69" s="277">
        <f t="shared" si="56"/>
        <v>5.076142131979695E-3</v>
      </c>
      <c r="EH69" s="277">
        <f t="shared" si="56"/>
        <v>5.076142131979695E-3</v>
      </c>
      <c r="EI69" s="277">
        <f t="shared" si="56"/>
        <v>5.076142131979695E-3</v>
      </c>
      <c r="EJ69" s="277">
        <f t="shared" si="56"/>
        <v>5.076142131979695E-3</v>
      </c>
      <c r="EK69" s="277">
        <f t="shared" si="56"/>
        <v>5.076142131979695E-3</v>
      </c>
      <c r="EL69" s="277">
        <f t="shared" si="56"/>
        <v>5.076142131979695E-3</v>
      </c>
      <c r="EM69" s="277">
        <f t="shared" si="56"/>
        <v>5.076142131979695E-3</v>
      </c>
      <c r="EN69" s="277">
        <f t="shared" si="60"/>
        <v>5.076142131979695E-3</v>
      </c>
      <c r="EO69" s="277">
        <f t="shared" si="60"/>
        <v>5.076142131979695E-3</v>
      </c>
      <c r="EP69" s="277">
        <f t="shared" si="60"/>
        <v>5.076142131979695E-3</v>
      </c>
      <c r="EQ69" s="277">
        <f t="shared" si="60"/>
        <v>5.076142131979695E-3</v>
      </c>
      <c r="ER69" s="277">
        <f t="shared" si="60"/>
        <v>5.076142131979695E-3</v>
      </c>
      <c r="ES69" s="277">
        <f t="shared" si="60"/>
        <v>5.076142131979695E-3</v>
      </c>
      <c r="ET69" s="277">
        <f t="shared" si="60"/>
        <v>5.076142131979695E-3</v>
      </c>
      <c r="EU69" s="277">
        <f t="shared" si="60"/>
        <v>5.076142131979695E-3</v>
      </c>
      <c r="EV69" s="277">
        <f t="shared" si="60"/>
        <v>5.076142131979695E-3</v>
      </c>
      <c r="EW69" s="277">
        <f t="shared" si="70"/>
        <v>5.076142131979695E-3</v>
      </c>
      <c r="EX69" s="277">
        <f t="shared" si="70"/>
        <v>5.076142131979695E-3</v>
      </c>
      <c r="EY69" s="277">
        <f t="shared" si="70"/>
        <v>5.076142131979695E-3</v>
      </c>
      <c r="EZ69" s="277">
        <f t="shared" si="70"/>
        <v>5.076142131979695E-3</v>
      </c>
      <c r="FA69" s="277">
        <f t="shared" si="70"/>
        <v>5.076142131979695E-3</v>
      </c>
      <c r="FB69" s="277">
        <f t="shared" si="70"/>
        <v>5.076142131979695E-3</v>
      </c>
      <c r="FC69" s="277">
        <f t="shared" si="70"/>
        <v>5.076142131979695E-3</v>
      </c>
      <c r="FD69" s="277">
        <f t="shared" si="70"/>
        <v>5.076142131979695E-3</v>
      </c>
      <c r="FE69" s="277">
        <f t="shared" si="70"/>
        <v>5.076142131979695E-3</v>
      </c>
      <c r="FF69" s="277">
        <f t="shared" si="70"/>
        <v>5.076142131979695E-3</v>
      </c>
      <c r="FG69" s="277">
        <f t="shared" si="70"/>
        <v>5.076142131979695E-3</v>
      </c>
      <c r="FH69" s="277">
        <f t="shared" si="70"/>
        <v>5.076142131979695E-3</v>
      </c>
      <c r="FI69" s="277">
        <f t="shared" si="70"/>
        <v>5.076142131979695E-3</v>
      </c>
      <c r="FJ69" s="277">
        <f t="shared" si="70"/>
        <v>5.076142131979695E-3</v>
      </c>
      <c r="FK69" s="277">
        <f t="shared" si="70"/>
        <v>5.076142131979695E-3</v>
      </c>
      <c r="FL69" s="277">
        <f t="shared" si="70"/>
        <v>5.076142131979695E-3</v>
      </c>
      <c r="FM69" s="277">
        <f t="shared" si="67"/>
        <v>5.076142131979695E-3</v>
      </c>
      <c r="FN69" s="277">
        <f t="shared" si="67"/>
        <v>5.076142131979695E-3</v>
      </c>
      <c r="FO69" s="277">
        <f t="shared" si="67"/>
        <v>5.076142131979695E-3</v>
      </c>
      <c r="FP69" s="277">
        <f t="shared" si="67"/>
        <v>5.076142131979695E-3</v>
      </c>
      <c r="FQ69" s="277">
        <f t="shared" si="67"/>
        <v>5.076142131979695E-3</v>
      </c>
      <c r="FR69" s="277">
        <f t="shared" si="67"/>
        <v>5.076142131979695E-3</v>
      </c>
      <c r="FS69" s="277">
        <f t="shared" si="67"/>
        <v>5.076142131979695E-3</v>
      </c>
      <c r="FT69" s="277">
        <f t="shared" si="67"/>
        <v>5.076142131979695E-3</v>
      </c>
      <c r="FU69" s="277">
        <f t="shared" si="67"/>
        <v>5.076142131979695E-3</v>
      </c>
      <c r="FV69" s="277">
        <f t="shared" si="67"/>
        <v>5.076142131979695E-3</v>
      </c>
      <c r="FW69" s="277">
        <f t="shared" si="67"/>
        <v>5.076142131979695E-3</v>
      </c>
      <c r="FX69" s="277">
        <f t="shared" si="67"/>
        <v>5.076142131979695E-3</v>
      </c>
      <c r="FY69" s="277">
        <f t="shared" si="67"/>
        <v>5.076142131979695E-3</v>
      </c>
      <c r="FZ69" s="277">
        <f t="shared" si="67"/>
        <v>5.076142131979695E-3</v>
      </c>
      <c r="GA69" s="277">
        <f t="shared" si="67"/>
        <v>5.076142131979695E-3</v>
      </c>
      <c r="GB69" s="277">
        <f t="shared" si="67"/>
        <v>5.076142131979695E-3</v>
      </c>
      <c r="GC69" s="277">
        <f t="shared" si="67"/>
        <v>5.076142131979695E-3</v>
      </c>
      <c r="GD69" s="277">
        <f t="shared" si="67"/>
        <v>5.076142131979695E-3</v>
      </c>
      <c r="GE69" s="277">
        <f t="shared" si="67"/>
        <v>5.076142131979695E-3</v>
      </c>
      <c r="GF69" s="277">
        <f t="shared" si="67"/>
        <v>5.076142131979695E-3</v>
      </c>
      <c r="GG69" s="277">
        <f t="shared" si="67"/>
        <v>5.076142131979695E-3</v>
      </c>
      <c r="GH69" s="277">
        <f t="shared" si="67"/>
        <v>5.076142131979695E-3</v>
      </c>
      <c r="GI69" s="277">
        <f t="shared" si="67"/>
        <v>5.076142131979695E-3</v>
      </c>
      <c r="GJ69" s="277">
        <f t="shared" si="67"/>
        <v>5.076142131979695E-3</v>
      </c>
      <c r="GK69" s="277">
        <f t="shared" si="67"/>
        <v>5.076142131979695E-3</v>
      </c>
      <c r="GL69" s="277">
        <f t="shared" si="67"/>
        <v>5.076142131979695E-3</v>
      </c>
      <c r="GM69" s="277">
        <f t="shared" si="67"/>
        <v>5.076142131979695E-3</v>
      </c>
      <c r="GN69" s="277">
        <f t="shared" si="67"/>
        <v>5.076142131979695E-3</v>
      </c>
      <c r="GO69" s="277">
        <f t="shared" si="67"/>
        <v>5.076142131979695E-3</v>
      </c>
      <c r="GP69" s="277">
        <f t="shared" si="71"/>
        <v>5.076142131979695E-3</v>
      </c>
      <c r="GQ69" s="277">
        <f t="shared" si="71"/>
        <v>5.076142131979695E-3</v>
      </c>
      <c r="GR69" s="277">
        <f t="shared" si="71"/>
        <v>5.076142131979695E-3</v>
      </c>
      <c r="GS69" s="277">
        <f t="shared" si="71"/>
        <v>5.076142131979695E-3</v>
      </c>
    </row>
    <row r="70" spans="1:201" x14ac:dyDescent="0.35">
      <c r="A70" s="33" t="str">
        <f>'[2]Input LH Schedule'!A94&amp;" "&amp;'[2]Input LH Schedule'!E94</f>
        <v xml:space="preserve"> </v>
      </c>
      <c r="B70" s="33" t="str">
        <f>'[2]Input LH Schedule'!Z94&amp;" "&amp;'[2]Input LH Schedule'!AD94</f>
        <v xml:space="preserve"> </v>
      </c>
      <c r="C70" s="33" t="str">
        <f t="array" ref="C70">IFERROR(INDEX($B$4:$B$226, MATCH(0,INDEX(COUNTIF($C$3:C69, $B$4:$B$226)+(COUNTIF($B$4:$B$226, $B$4:$B$226)&lt;&gt;1),0,0), 0)), "")</f>
        <v/>
      </c>
      <c r="D70" s="276" t="s">
        <v>440</v>
      </c>
      <c r="E70" s="277">
        <f t="shared" si="58"/>
        <v>5.076142131979695E-3</v>
      </c>
      <c r="F70" s="277">
        <f t="shared" si="58"/>
        <v>5.076142131979695E-3</v>
      </c>
      <c r="G70" s="277">
        <f t="shared" si="58"/>
        <v>5.076142131979695E-3</v>
      </c>
      <c r="H70" s="277">
        <f t="shared" si="58"/>
        <v>5.076142131979695E-3</v>
      </c>
      <c r="I70" s="277">
        <f t="shared" si="58"/>
        <v>5.076142131979695E-3</v>
      </c>
      <c r="J70" s="277">
        <f t="shared" si="58"/>
        <v>5.076142131979695E-3</v>
      </c>
      <c r="K70" s="277">
        <f t="shared" si="58"/>
        <v>5.076142131979695E-3</v>
      </c>
      <c r="L70" s="277">
        <f t="shared" si="58"/>
        <v>5.076142131979695E-3</v>
      </c>
      <c r="M70" s="277">
        <f t="shared" si="58"/>
        <v>5.076142131979695E-3</v>
      </c>
      <c r="N70" s="277">
        <f t="shared" si="58"/>
        <v>5.076142131979695E-3</v>
      </c>
      <c r="O70" s="277">
        <f t="shared" si="58"/>
        <v>5.076142131979695E-3</v>
      </c>
      <c r="P70" s="277">
        <f t="shared" si="58"/>
        <v>5.076142131979695E-3</v>
      </c>
      <c r="Q70" s="277">
        <f t="shared" si="58"/>
        <v>5.076142131979695E-3</v>
      </c>
      <c r="R70" s="277">
        <f t="shared" si="58"/>
        <v>5.076142131979695E-3</v>
      </c>
      <c r="S70" s="277">
        <f t="shared" si="58"/>
        <v>5.076142131979695E-3</v>
      </c>
      <c r="T70" s="277">
        <f t="shared" si="58"/>
        <v>5.076142131979695E-3</v>
      </c>
      <c r="U70" s="277">
        <f t="shared" si="55"/>
        <v>5.076142131979695E-3</v>
      </c>
      <c r="V70" s="277">
        <f t="shared" si="55"/>
        <v>5.076142131979695E-3</v>
      </c>
      <c r="W70" s="277">
        <f t="shared" si="55"/>
        <v>5.076142131979695E-3</v>
      </c>
      <c r="X70" s="277">
        <f t="shared" si="55"/>
        <v>5.076142131979695E-3</v>
      </c>
      <c r="Y70" s="277">
        <f t="shared" si="55"/>
        <v>5.076142131979695E-3</v>
      </c>
      <c r="Z70" s="277">
        <f t="shared" si="55"/>
        <v>5.076142131979695E-3</v>
      </c>
      <c r="AA70" s="277">
        <f t="shared" si="55"/>
        <v>5.076142131979695E-3</v>
      </c>
      <c r="AB70" s="277">
        <f t="shared" si="55"/>
        <v>5.076142131979695E-3</v>
      </c>
      <c r="AC70" s="277">
        <f t="shared" si="55"/>
        <v>5.076142131979695E-3</v>
      </c>
      <c r="AD70" s="277">
        <f t="shared" si="55"/>
        <v>5.076142131979695E-3</v>
      </c>
      <c r="AE70" s="277">
        <f t="shared" si="55"/>
        <v>5.076142131979695E-3</v>
      </c>
      <c r="AF70" s="277">
        <f t="shared" si="55"/>
        <v>5.076142131979695E-3</v>
      </c>
      <c r="AG70" s="277">
        <f t="shared" si="55"/>
        <v>5.076142131979695E-3</v>
      </c>
      <c r="AH70" s="277">
        <f t="shared" si="55"/>
        <v>5.076142131979695E-3</v>
      </c>
      <c r="AI70" s="277">
        <f t="shared" si="55"/>
        <v>5.076142131979695E-3</v>
      </c>
      <c r="AJ70" s="277">
        <f t="shared" si="63"/>
        <v>5.076142131979695E-3</v>
      </c>
      <c r="AK70" s="277">
        <f t="shared" si="63"/>
        <v>5.076142131979695E-3</v>
      </c>
      <c r="AL70" s="277">
        <f t="shared" si="63"/>
        <v>5.076142131979695E-3</v>
      </c>
      <c r="AM70" s="277">
        <f t="shared" si="63"/>
        <v>5.076142131979695E-3</v>
      </c>
      <c r="AN70" s="277">
        <f t="shared" si="63"/>
        <v>5.076142131979695E-3</v>
      </c>
      <c r="AO70" s="277">
        <f t="shared" si="63"/>
        <v>5.076142131979695E-3</v>
      </c>
      <c r="AP70" s="277">
        <f t="shared" si="63"/>
        <v>5.076142131979695E-3</v>
      </c>
      <c r="AQ70" s="277">
        <f t="shared" si="63"/>
        <v>5.076142131979695E-3</v>
      </c>
      <c r="AR70" s="277">
        <f t="shared" si="63"/>
        <v>5.076142131979695E-3</v>
      </c>
      <c r="AS70" s="277">
        <f t="shared" si="63"/>
        <v>5.076142131979695E-3</v>
      </c>
      <c r="AT70" s="277">
        <f t="shared" si="63"/>
        <v>5.076142131979695E-3</v>
      </c>
      <c r="AU70" s="277">
        <f t="shared" si="63"/>
        <v>5.076142131979695E-3</v>
      </c>
      <c r="AV70" s="277">
        <f t="shared" si="63"/>
        <v>5.076142131979695E-3</v>
      </c>
      <c r="AW70" s="277">
        <f t="shared" si="63"/>
        <v>5.076142131979695E-3</v>
      </c>
      <c r="AX70" s="277">
        <f t="shared" si="63"/>
        <v>5.076142131979695E-3</v>
      </c>
      <c r="AY70" s="277">
        <f t="shared" si="63"/>
        <v>5.076142131979695E-3</v>
      </c>
      <c r="AZ70" s="277">
        <f t="shared" si="61"/>
        <v>5.076142131979695E-3</v>
      </c>
      <c r="BA70" s="277">
        <f t="shared" si="61"/>
        <v>5.076142131979695E-3</v>
      </c>
      <c r="BB70" s="277">
        <f t="shared" si="61"/>
        <v>5.076142131979695E-3</v>
      </c>
      <c r="BC70" s="277">
        <f t="shared" si="61"/>
        <v>5.076142131979695E-3</v>
      </c>
      <c r="BD70" s="277">
        <f t="shared" si="61"/>
        <v>5.076142131979695E-3</v>
      </c>
      <c r="BE70" s="277">
        <f t="shared" si="61"/>
        <v>5.076142131979695E-3</v>
      </c>
      <c r="BF70" s="277">
        <f t="shared" si="61"/>
        <v>5.076142131979695E-3</v>
      </c>
      <c r="BG70" s="277">
        <f t="shared" si="61"/>
        <v>5.076142131979695E-3</v>
      </c>
      <c r="BH70" s="277">
        <f t="shared" si="61"/>
        <v>5.076142131979695E-3</v>
      </c>
      <c r="BI70" s="277">
        <f t="shared" si="61"/>
        <v>5.076142131979695E-3</v>
      </c>
      <c r="BJ70" s="277">
        <f t="shared" si="61"/>
        <v>5.076142131979695E-3</v>
      </c>
      <c r="BK70" s="277">
        <f t="shared" si="61"/>
        <v>5.076142131979695E-3</v>
      </c>
      <c r="BL70" s="277">
        <f t="shared" si="61"/>
        <v>5.076142131979695E-3</v>
      </c>
      <c r="BM70" s="277">
        <f t="shared" si="61"/>
        <v>5.076142131979695E-3</v>
      </c>
      <c r="BN70" s="277">
        <f t="shared" si="61"/>
        <v>5.076142131979695E-3</v>
      </c>
      <c r="BO70" s="277">
        <f t="shared" si="68"/>
        <v>5.076142131979695E-3</v>
      </c>
      <c r="BP70" s="277">
        <f t="shared" si="68"/>
        <v>5.076142131979695E-3</v>
      </c>
      <c r="BQ70" s="277">
        <f t="shared" si="68"/>
        <v>5.076142131979695E-3</v>
      </c>
      <c r="BR70" s="277">
        <f t="shared" si="64"/>
        <v>5.076142131979695E-3</v>
      </c>
      <c r="BS70" s="277">
        <f t="shared" si="64"/>
        <v>5.076142131979695E-3</v>
      </c>
      <c r="BT70" s="277">
        <f t="shared" si="64"/>
        <v>5.076142131979695E-3</v>
      </c>
      <c r="BU70" s="277">
        <f t="shared" si="64"/>
        <v>5.076142131979695E-3</v>
      </c>
      <c r="BV70" s="277">
        <f t="shared" si="64"/>
        <v>5.076142131979695E-3</v>
      </c>
      <c r="BW70" s="277">
        <f t="shared" si="64"/>
        <v>5.076142131979695E-3</v>
      </c>
      <c r="BX70" s="277">
        <f t="shared" si="64"/>
        <v>5.076142131979695E-3</v>
      </c>
      <c r="BY70" s="277">
        <f t="shared" si="64"/>
        <v>5.076142131979695E-3</v>
      </c>
      <c r="BZ70" s="277">
        <f t="shared" si="64"/>
        <v>5.076142131979695E-3</v>
      </c>
      <c r="CA70" s="277">
        <f t="shared" si="64"/>
        <v>5.076142131979695E-3</v>
      </c>
      <c r="CB70" s="277">
        <f t="shared" si="64"/>
        <v>5.076142131979695E-3</v>
      </c>
      <c r="CC70" s="277">
        <f t="shared" si="64"/>
        <v>5.076142131979695E-3</v>
      </c>
      <c r="CD70" s="277">
        <f t="shared" si="64"/>
        <v>5.076142131979695E-3</v>
      </c>
      <c r="CE70" s="277">
        <f t="shared" si="64"/>
        <v>5.076142131979695E-3</v>
      </c>
      <c r="CF70" s="277">
        <f t="shared" si="62"/>
        <v>5.076142131979695E-3</v>
      </c>
      <c r="CG70" s="277">
        <f t="shared" si="62"/>
        <v>5.076142131979695E-3</v>
      </c>
      <c r="CH70" s="277">
        <f t="shared" si="62"/>
        <v>5.076142131979695E-3</v>
      </c>
      <c r="CI70" s="277">
        <f t="shared" si="62"/>
        <v>5.076142131979695E-3</v>
      </c>
      <c r="CJ70" s="277">
        <f t="shared" si="62"/>
        <v>5.076142131979695E-3</v>
      </c>
      <c r="CK70" s="277">
        <f t="shared" si="62"/>
        <v>5.076142131979695E-3</v>
      </c>
      <c r="CL70" s="277">
        <f t="shared" si="66"/>
        <v>5.076142131979695E-3</v>
      </c>
      <c r="CM70" s="277">
        <f t="shared" si="66"/>
        <v>5.076142131979695E-3</v>
      </c>
      <c r="CN70" s="277">
        <f t="shared" si="66"/>
        <v>5.076142131979695E-3</v>
      </c>
      <c r="CO70" s="277">
        <f t="shared" si="66"/>
        <v>5.076142131979695E-3</v>
      </c>
      <c r="CP70" s="277">
        <f t="shared" si="66"/>
        <v>5.076142131979695E-3</v>
      </c>
      <c r="CQ70" s="277">
        <f t="shared" si="66"/>
        <v>5.076142131979695E-3</v>
      </c>
      <c r="CR70" s="277">
        <f t="shared" si="66"/>
        <v>5.076142131979695E-3</v>
      </c>
      <c r="CS70" s="277">
        <f t="shared" si="66"/>
        <v>5.076142131979695E-3</v>
      </c>
      <c r="CT70" s="277">
        <f t="shared" si="66"/>
        <v>5.076142131979695E-3</v>
      </c>
      <c r="CU70" s="277">
        <f t="shared" si="66"/>
        <v>5.076142131979695E-3</v>
      </c>
      <c r="CV70" s="277">
        <f t="shared" si="66"/>
        <v>5.076142131979695E-3</v>
      </c>
      <c r="CW70" s="277">
        <f t="shared" si="66"/>
        <v>5.076142131979695E-3</v>
      </c>
      <c r="CX70" s="277">
        <f t="shared" si="66"/>
        <v>5.076142131979695E-3</v>
      </c>
      <c r="CY70" s="277">
        <f t="shared" si="66"/>
        <v>5.076142131979695E-3</v>
      </c>
      <c r="CZ70" s="277">
        <f t="shared" si="66"/>
        <v>5.076142131979695E-3</v>
      </c>
      <c r="DA70" s="277">
        <f t="shared" si="66"/>
        <v>5.076142131979695E-3</v>
      </c>
      <c r="DB70" s="277">
        <f t="shared" si="65"/>
        <v>5.076142131979695E-3</v>
      </c>
      <c r="DC70" s="277">
        <f t="shared" si="65"/>
        <v>5.076142131979695E-3</v>
      </c>
      <c r="DD70" s="277">
        <f t="shared" si="65"/>
        <v>5.076142131979695E-3</v>
      </c>
      <c r="DE70" s="277">
        <f t="shared" si="65"/>
        <v>5.076142131979695E-3</v>
      </c>
      <c r="DF70" s="277">
        <f t="shared" si="65"/>
        <v>5.076142131979695E-3</v>
      </c>
      <c r="DG70" s="277">
        <f t="shared" si="69"/>
        <v>5.076142131979695E-3</v>
      </c>
      <c r="DH70" s="277">
        <f t="shared" si="69"/>
        <v>5.076142131979695E-3</v>
      </c>
      <c r="DI70" s="277">
        <f t="shared" si="69"/>
        <v>5.076142131979695E-3</v>
      </c>
      <c r="DJ70" s="277">
        <f t="shared" si="69"/>
        <v>5.076142131979695E-3</v>
      </c>
      <c r="DK70" s="277">
        <f t="shared" si="69"/>
        <v>5.076142131979695E-3</v>
      </c>
      <c r="DL70" s="277">
        <f t="shared" si="69"/>
        <v>5.076142131979695E-3</v>
      </c>
      <c r="DM70" s="277">
        <f t="shared" si="69"/>
        <v>5.076142131979695E-3</v>
      </c>
      <c r="DN70" s="277">
        <f t="shared" si="69"/>
        <v>5.076142131979695E-3</v>
      </c>
      <c r="DO70" s="277">
        <f t="shared" si="69"/>
        <v>5.076142131979695E-3</v>
      </c>
      <c r="DP70" s="277">
        <f t="shared" si="69"/>
        <v>5.076142131979695E-3</v>
      </c>
      <c r="DQ70" s="277">
        <f t="shared" si="69"/>
        <v>5.076142131979695E-3</v>
      </c>
      <c r="DR70" s="277">
        <f t="shared" si="69"/>
        <v>5.076142131979695E-3</v>
      </c>
      <c r="DS70" s="277">
        <f t="shared" si="69"/>
        <v>5.076142131979695E-3</v>
      </c>
      <c r="DT70" s="277">
        <f t="shared" si="69"/>
        <v>5.076142131979695E-3</v>
      </c>
      <c r="DU70" s="277">
        <f t="shared" si="69"/>
        <v>5.076142131979695E-3</v>
      </c>
      <c r="DV70" s="277">
        <f t="shared" si="69"/>
        <v>5.076142131979695E-3</v>
      </c>
      <c r="DW70" s="277">
        <f t="shared" si="59"/>
        <v>5.076142131979695E-3</v>
      </c>
      <c r="DX70" s="277">
        <f t="shared" si="59"/>
        <v>5.076142131979695E-3</v>
      </c>
      <c r="DY70" s="277">
        <f t="shared" si="59"/>
        <v>5.076142131979695E-3</v>
      </c>
      <c r="DZ70" s="277">
        <f t="shared" si="56"/>
        <v>5.076142131979695E-3</v>
      </c>
      <c r="EA70" s="277">
        <f t="shared" si="56"/>
        <v>5.076142131979695E-3</v>
      </c>
      <c r="EB70" s="277">
        <f t="shared" si="56"/>
        <v>5.076142131979695E-3</v>
      </c>
      <c r="EC70" s="277">
        <f t="shared" si="56"/>
        <v>5.076142131979695E-3</v>
      </c>
      <c r="ED70" s="277">
        <f t="shared" si="56"/>
        <v>5.076142131979695E-3</v>
      </c>
      <c r="EE70" s="277">
        <f t="shared" si="56"/>
        <v>5.076142131979695E-3</v>
      </c>
      <c r="EF70" s="277">
        <f t="shared" si="56"/>
        <v>5.076142131979695E-3</v>
      </c>
      <c r="EG70" s="277">
        <f t="shared" si="56"/>
        <v>5.076142131979695E-3</v>
      </c>
      <c r="EH70" s="277">
        <f t="shared" si="56"/>
        <v>5.076142131979695E-3</v>
      </c>
      <c r="EI70" s="277">
        <f t="shared" si="56"/>
        <v>5.076142131979695E-3</v>
      </c>
      <c r="EJ70" s="277">
        <f t="shared" si="56"/>
        <v>5.076142131979695E-3</v>
      </c>
      <c r="EK70" s="277">
        <f t="shared" si="56"/>
        <v>5.076142131979695E-3</v>
      </c>
      <c r="EL70" s="277">
        <f t="shared" si="56"/>
        <v>5.076142131979695E-3</v>
      </c>
      <c r="EM70" s="277">
        <f t="shared" si="56"/>
        <v>5.076142131979695E-3</v>
      </c>
      <c r="EN70" s="277">
        <f t="shared" si="60"/>
        <v>5.076142131979695E-3</v>
      </c>
      <c r="EO70" s="277">
        <f t="shared" si="60"/>
        <v>5.076142131979695E-3</v>
      </c>
      <c r="EP70" s="277">
        <f t="shared" si="60"/>
        <v>5.076142131979695E-3</v>
      </c>
      <c r="EQ70" s="277">
        <f t="shared" si="60"/>
        <v>5.076142131979695E-3</v>
      </c>
      <c r="ER70" s="277">
        <f t="shared" si="60"/>
        <v>5.076142131979695E-3</v>
      </c>
      <c r="ES70" s="277">
        <f t="shared" si="60"/>
        <v>5.076142131979695E-3</v>
      </c>
      <c r="ET70" s="277">
        <f t="shared" si="60"/>
        <v>5.076142131979695E-3</v>
      </c>
      <c r="EU70" s="277">
        <f t="shared" si="60"/>
        <v>5.076142131979695E-3</v>
      </c>
      <c r="EV70" s="277">
        <f t="shared" si="60"/>
        <v>5.076142131979695E-3</v>
      </c>
      <c r="EW70" s="277">
        <f t="shared" si="70"/>
        <v>5.076142131979695E-3</v>
      </c>
      <c r="EX70" s="277">
        <f t="shared" si="70"/>
        <v>5.076142131979695E-3</v>
      </c>
      <c r="EY70" s="277">
        <f t="shared" si="70"/>
        <v>5.076142131979695E-3</v>
      </c>
      <c r="EZ70" s="277">
        <f t="shared" si="70"/>
        <v>5.076142131979695E-3</v>
      </c>
      <c r="FA70" s="277">
        <f t="shared" si="70"/>
        <v>5.076142131979695E-3</v>
      </c>
      <c r="FB70" s="277">
        <f t="shared" si="70"/>
        <v>5.076142131979695E-3</v>
      </c>
      <c r="FC70" s="277">
        <f t="shared" si="70"/>
        <v>5.076142131979695E-3</v>
      </c>
      <c r="FD70" s="277">
        <f t="shared" si="70"/>
        <v>5.076142131979695E-3</v>
      </c>
      <c r="FE70" s="277">
        <f t="shared" si="70"/>
        <v>5.076142131979695E-3</v>
      </c>
      <c r="FF70" s="277">
        <f t="shared" si="70"/>
        <v>5.076142131979695E-3</v>
      </c>
      <c r="FG70" s="277">
        <f t="shared" si="70"/>
        <v>5.076142131979695E-3</v>
      </c>
      <c r="FH70" s="277">
        <f t="shared" si="70"/>
        <v>5.076142131979695E-3</v>
      </c>
      <c r="FI70" s="277">
        <f t="shared" si="70"/>
        <v>5.076142131979695E-3</v>
      </c>
      <c r="FJ70" s="277">
        <f t="shared" si="70"/>
        <v>5.076142131979695E-3</v>
      </c>
      <c r="FK70" s="277">
        <f t="shared" si="70"/>
        <v>5.076142131979695E-3</v>
      </c>
      <c r="FL70" s="277">
        <f t="shared" si="70"/>
        <v>5.076142131979695E-3</v>
      </c>
      <c r="FM70" s="277">
        <f t="shared" si="67"/>
        <v>5.076142131979695E-3</v>
      </c>
      <c r="FN70" s="277">
        <f t="shared" si="67"/>
        <v>5.076142131979695E-3</v>
      </c>
      <c r="FO70" s="277">
        <f t="shared" si="67"/>
        <v>5.076142131979695E-3</v>
      </c>
      <c r="FP70" s="277">
        <f t="shared" si="67"/>
        <v>5.076142131979695E-3</v>
      </c>
      <c r="FQ70" s="277">
        <f t="shared" si="67"/>
        <v>5.076142131979695E-3</v>
      </c>
      <c r="FR70" s="277">
        <f t="shared" si="67"/>
        <v>5.076142131979695E-3</v>
      </c>
      <c r="FS70" s="277">
        <f t="shared" si="67"/>
        <v>5.076142131979695E-3</v>
      </c>
      <c r="FT70" s="277">
        <f t="shared" si="67"/>
        <v>5.076142131979695E-3</v>
      </c>
      <c r="FU70" s="277">
        <f t="shared" si="67"/>
        <v>5.076142131979695E-3</v>
      </c>
      <c r="FV70" s="277">
        <f t="shared" si="67"/>
        <v>5.076142131979695E-3</v>
      </c>
      <c r="FW70" s="277">
        <f t="shared" si="67"/>
        <v>5.076142131979695E-3</v>
      </c>
      <c r="FX70" s="277">
        <f t="shared" si="67"/>
        <v>5.076142131979695E-3</v>
      </c>
      <c r="FY70" s="277">
        <f t="shared" si="67"/>
        <v>5.076142131979695E-3</v>
      </c>
      <c r="FZ70" s="277">
        <f t="shared" si="67"/>
        <v>5.076142131979695E-3</v>
      </c>
      <c r="GA70" s="277">
        <f t="shared" si="67"/>
        <v>5.076142131979695E-3</v>
      </c>
      <c r="GB70" s="277">
        <f t="shared" si="67"/>
        <v>5.076142131979695E-3</v>
      </c>
      <c r="GC70" s="277">
        <f t="shared" si="67"/>
        <v>5.076142131979695E-3</v>
      </c>
      <c r="GD70" s="277">
        <f t="shared" si="67"/>
        <v>5.076142131979695E-3</v>
      </c>
      <c r="GE70" s="277">
        <f t="shared" si="67"/>
        <v>5.076142131979695E-3</v>
      </c>
      <c r="GF70" s="277">
        <f t="shared" si="67"/>
        <v>5.076142131979695E-3</v>
      </c>
      <c r="GG70" s="277">
        <f t="shared" si="67"/>
        <v>5.076142131979695E-3</v>
      </c>
      <c r="GH70" s="277">
        <f t="shared" si="67"/>
        <v>5.076142131979695E-3</v>
      </c>
      <c r="GI70" s="277">
        <f t="shared" si="67"/>
        <v>5.076142131979695E-3</v>
      </c>
      <c r="GJ70" s="277">
        <f t="shared" si="67"/>
        <v>5.076142131979695E-3</v>
      </c>
      <c r="GK70" s="277">
        <f t="shared" si="67"/>
        <v>5.076142131979695E-3</v>
      </c>
      <c r="GL70" s="277">
        <f t="shared" si="67"/>
        <v>5.076142131979695E-3</v>
      </c>
      <c r="GM70" s="277">
        <f t="shared" si="67"/>
        <v>5.076142131979695E-3</v>
      </c>
      <c r="GN70" s="277">
        <f t="shared" si="67"/>
        <v>5.076142131979695E-3</v>
      </c>
      <c r="GO70" s="277">
        <f t="shared" si="67"/>
        <v>5.076142131979695E-3</v>
      </c>
      <c r="GP70" s="277">
        <f t="shared" si="71"/>
        <v>5.076142131979695E-3</v>
      </c>
      <c r="GQ70" s="277">
        <f t="shared" si="71"/>
        <v>5.076142131979695E-3</v>
      </c>
      <c r="GR70" s="277">
        <f t="shared" si="71"/>
        <v>5.076142131979695E-3</v>
      </c>
      <c r="GS70" s="277">
        <f t="shared" si="71"/>
        <v>5.076142131979695E-3</v>
      </c>
    </row>
    <row r="71" spans="1:201" x14ac:dyDescent="0.35">
      <c r="A71" s="33" t="str">
        <f>'[2]Input LH Schedule'!A107&amp;" "&amp;'[2]Input LH Schedule'!E107</f>
        <v xml:space="preserve"> </v>
      </c>
      <c r="B71" s="33" t="str">
        <f>'[2]Input LH Schedule'!Z107&amp;" "&amp;'[2]Input LH Schedule'!AD107</f>
        <v xml:space="preserve"> </v>
      </c>
      <c r="C71" s="33" t="str">
        <f t="array" ref="C71">IFERROR(INDEX($B$4:$B$226, MATCH(0,INDEX(COUNTIF($C$3:C70, $B$4:$B$226)+(COUNTIF($B$4:$B$226, $B$4:$B$226)&lt;&gt;1),0,0), 0)), "")</f>
        <v/>
      </c>
      <c r="D71" s="276" t="s">
        <v>441</v>
      </c>
      <c r="E71" s="277">
        <f t="shared" si="58"/>
        <v>5.076142131979695E-3</v>
      </c>
      <c r="F71" s="277">
        <f t="shared" si="58"/>
        <v>5.076142131979695E-3</v>
      </c>
      <c r="G71" s="277">
        <f t="shared" si="58"/>
        <v>5.076142131979695E-3</v>
      </c>
      <c r="H71" s="277">
        <f t="shared" si="58"/>
        <v>5.076142131979695E-3</v>
      </c>
      <c r="I71" s="277">
        <f t="shared" si="58"/>
        <v>5.076142131979695E-3</v>
      </c>
      <c r="J71" s="277">
        <f t="shared" si="58"/>
        <v>5.076142131979695E-3</v>
      </c>
      <c r="K71" s="277">
        <f t="shared" si="58"/>
        <v>5.076142131979695E-3</v>
      </c>
      <c r="L71" s="277">
        <f t="shared" si="58"/>
        <v>5.076142131979695E-3</v>
      </c>
      <c r="M71" s="277">
        <f t="shared" si="58"/>
        <v>5.076142131979695E-3</v>
      </c>
      <c r="N71" s="277">
        <f t="shared" si="58"/>
        <v>5.076142131979695E-3</v>
      </c>
      <c r="O71" s="277">
        <f t="shared" si="58"/>
        <v>5.076142131979695E-3</v>
      </c>
      <c r="P71" s="277">
        <f t="shared" si="58"/>
        <v>5.076142131979695E-3</v>
      </c>
      <c r="Q71" s="277">
        <f t="shared" si="58"/>
        <v>5.076142131979695E-3</v>
      </c>
      <c r="R71" s="277">
        <f t="shared" si="58"/>
        <v>5.076142131979695E-3</v>
      </c>
      <c r="S71" s="277">
        <f t="shared" si="58"/>
        <v>5.076142131979695E-3</v>
      </c>
      <c r="T71" s="277">
        <f t="shared" si="58"/>
        <v>5.076142131979695E-3</v>
      </c>
      <c r="U71" s="277">
        <f t="shared" si="55"/>
        <v>5.076142131979695E-3</v>
      </c>
      <c r="V71" s="277">
        <f t="shared" si="55"/>
        <v>5.076142131979695E-3</v>
      </c>
      <c r="W71" s="277">
        <f t="shared" si="55"/>
        <v>5.076142131979695E-3</v>
      </c>
      <c r="X71" s="277">
        <f t="shared" si="55"/>
        <v>5.076142131979695E-3</v>
      </c>
      <c r="Y71" s="277">
        <f t="shared" si="55"/>
        <v>5.076142131979695E-3</v>
      </c>
      <c r="Z71" s="277">
        <f t="shared" si="55"/>
        <v>5.076142131979695E-3</v>
      </c>
      <c r="AA71" s="277">
        <f t="shared" si="55"/>
        <v>5.076142131979695E-3</v>
      </c>
      <c r="AB71" s="277">
        <f t="shared" si="55"/>
        <v>5.076142131979695E-3</v>
      </c>
      <c r="AC71" s="277">
        <f t="shared" si="55"/>
        <v>5.076142131979695E-3</v>
      </c>
      <c r="AD71" s="277">
        <f t="shared" si="55"/>
        <v>5.076142131979695E-3</v>
      </c>
      <c r="AE71" s="277">
        <f t="shared" si="55"/>
        <v>5.076142131979695E-3</v>
      </c>
      <c r="AF71" s="277">
        <f t="shared" si="55"/>
        <v>5.076142131979695E-3</v>
      </c>
      <c r="AG71" s="277">
        <f t="shared" si="55"/>
        <v>5.076142131979695E-3</v>
      </c>
      <c r="AH71" s="277">
        <f t="shared" si="55"/>
        <v>5.076142131979695E-3</v>
      </c>
      <c r="AI71" s="277">
        <f t="shared" si="55"/>
        <v>5.076142131979695E-3</v>
      </c>
      <c r="AJ71" s="277">
        <f t="shared" si="63"/>
        <v>5.076142131979695E-3</v>
      </c>
      <c r="AK71" s="277">
        <f t="shared" si="63"/>
        <v>5.076142131979695E-3</v>
      </c>
      <c r="AL71" s="277">
        <f t="shared" si="63"/>
        <v>5.076142131979695E-3</v>
      </c>
      <c r="AM71" s="277">
        <f t="shared" si="63"/>
        <v>5.076142131979695E-3</v>
      </c>
      <c r="AN71" s="277">
        <f t="shared" si="63"/>
        <v>5.076142131979695E-3</v>
      </c>
      <c r="AO71" s="277">
        <f t="shared" si="63"/>
        <v>5.076142131979695E-3</v>
      </c>
      <c r="AP71" s="277">
        <f t="shared" si="63"/>
        <v>5.076142131979695E-3</v>
      </c>
      <c r="AQ71" s="277">
        <f t="shared" si="63"/>
        <v>5.076142131979695E-3</v>
      </c>
      <c r="AR71" s="277">
        <f t="shared" si="63"/>
        <v>5.076142131979695E-3</v>
      </c>
      <c r="AS71" s="277">
        <f t="shared" si="63"/>
        <v>5.076142131979695E-3</v>
      </c>
      <c r="AT71" s="277">
        <f t="shared" si="63"/>
        <v>5.076142131979695E-3</v>
      </c>
      <c r="AU71" s="277">
        <f t="shared" si="63"/>
        <v>5.076142131979695E-3</v>
      </c>
      <c r="AV71" s="277">
        <f t="shared" si="63"/>
        <v>5.076142131979695E-3</v>
      </c>
      <c r="AW71" s="277">
        <f t="shared" si="63"/>
        <v>5.076142131979695E-3</v>
      </c>
      <c r="AX71" s="277">
        <f t="shared" si="63"/>
        <v>5.076142131979695E-3</v>
      </c>
      <c r="AY71" s="277">
        <f t="shared" si="63"/>
        <v>5.076142131979695E-3</v>
      </c>
      <c r="AZ71" s="277">
        <f t="shared" si="61"/>
        <v>5.076142131979695E-3</v>
      </c>
      <c r="BA71" s="277">
        <f t="shared" si="61"/>
        <v>5.076142131979695E-3</v>
      </c>
      <c r="BB71" s="277">
        <f t="shared" si="61"/>
        <v>5.076142131979695E-3</v>
      </c>
      <c r="BC71" s="277">
        <f t="shared" si="61"/>
        <v>5.076142131979695E-3</v>
      </c>
      <c r="BD71" s="277">
        <f t="shared" si="61"/>
        <v>5.076142131979695E-3</v>
      </c>
      <c r="BE71" s="277">
        <f t="shared" si="61"/>
        <v>5.076142131979695E-3</v>
      </c>
      <c r="BF71" s="277">
        <f t="shared" si="61"/>
        <v>5.076142131979695E-3</v>
      </c>
      <c r="BG71" s="277">
        <f t="shared" si="61"/>
        <v>5.076142131979695E-3</v>
      </c>
      <c r="BH71" s="277">
        <f t="shared" si="61"/>
        <v>5.076142131979695E-3</v>
      </c>
      <c r="BI71" s="277">
        <f t="shared" si="61"/>
        <v>5.076142131979695E-3</v>
      </c>
      <c r="BJ71" s="277">
        <f t="shared" si="61"/>
        <v>5.076142131979695E-3</v>
      </c>
      <c r="BK71" s="277">
        <f t="shared" si="61"/>
        <v>5.076142131979695E-3</v>
      </c>
      <c r="BL71" s="277">
        <f t="shared" si="61"/>
        <v>5.076142131979695E-3</v>
      </c>
      <c r="BM71" s="277">
        <f t="shared" si="61"/>
        <v>5.076142131979695E-3</v>
      </c>
      <c r="BN71" s="277">
        <f t="shared" si="61"/>
        <v>5.076142131979695E-3</v>
      </c>
      <c r="BO71" s="277">
        <f t="shared" si="68"/>
        <v>5.076142131979695E-3</v>
      </c>
      <c r="BP71" s="277">
        <f t="shared" si="68"/>
        <v>5.076142131979695E-3</v>
      </c>
      <c r="BQ71" s="277">
        <f t="shared" si="68"/>
        <v>5.076142131979695E-3</v>
      </c>
      <c r="BR71" s="277">
        <f t="shared" si="64"/>
        <v>5.076142131979695E-3</v>
      </c>
      <c r="BS71" s="277">
        <f t="shared" si="64"/>
        <v>5.076142131979695E-3</v>
      </c>
      <c r="BT71" s="277">
        <f t="shared" si="64"/>
        <v>5.076142131979695E-3</v>
      </c>
      <c r="BU71" s="277">
        <f t="shared" si="64"/>
        <v>5.076142131979695E-3</v>
      </c>
      <c r="BV71" s="277">
        <f t="shared" si="64"/>
        <v>5.076142131979695E-3</v>
      </c>
      <c r="BW71" s="277">
        <f t="shared" si="64"/>
        <v>5.076142131979695E-3</v>
      </c>
      <c r="BX71" s="277">
        <f t="shared" si="64"/>
        <v>5.076142131979695E-3</v>
      </c>
      <c r="BY71" s="277">
        <f t="shared" si="64"/>
        <v>5.076142131979695E-3</v>
      </c>
      <c r="BZ71" s="277">
        <f t="shared" si="64"/>
        <v>5.076142131979695E-3</v>
      </c>
      <c r="CA71" s="277">
        <f t="shared" si="64"/>
        <v>5.076142131979695E-3</v>
      </c>
      <c r="CB71" s="277">
        <f t="shared" si="64"/>
        <v>5.076142131979695E-3</v>
      </c>
      <c r="CC71" s="277">
        <f t="shared" si="64"/>
        <v>5.076142131979695E-3</v>
      </c>
      <c r="CD71" s="277">
        <f t="shared" si="64"/>
        <v>5.076142131979695E-3</v>
      </c>
      <c r="CE71" s="277">
        <f t="shared" si="64"/>
        <v>5.076142131979695E-3</v>
      </c>
      <c r="CF71" s="277">
        <f t="shared" si="62"/>
        <v>5.076142131979695E-3</v>
      </c>
      <c r="CG71" s="277">
        <f t="shared" si="62"/>
        <v>5.076142131979695E-3</v>
      </c>
      <c r="CH71" s="277">
        <f t="shared" si="62"/>
        <v>5.076142131979695E-3</v>
      </c>
      <c r="CI71" s="277">
        <f t="shared" si="62"/>
        <v>5.076142131979695E-3</v>
      </c>
      <c r="CJ71" s="277">
        <f t="shared" si="62"/>
        <v>5.076142131979695E-3</v>
      </c>
      <c r="CK71" s="277">
        <f t="shared" si="62"/>
        <v>5.076142131979695E-3</v>
      </c>
      <c r="CL71" s="277">
        <f t="shared" si="66"/>
        <v>5.076142131979695E-3</v>
      </c>
      <c r="CM71" s="277">
        <f t="shared" si="66"/>
        <v>5.076142131979695E-3</v>
      </c>
      <c r="CN71" s="277">
        <f t="shared" si="66"/>
        <v>5.076142131979695E-3</v>
      </c>
      <c r="CO71" s="277">
        <f t="shared" si="66"/>
        <v>5.076142131979695E-3</v>
      </c>
      <c r="CP71" s="277">
        <f t="shared" si="66"/>
        <v>5.076142131979695E-3</v>
      </c>
      <c r="CQ71" s="277">
        <f t="shared" si="66"/>
        <v>5.076142131979695E-3</v>
      </c>
      <c r="CR71" s="277">
        <f t="shared" si="66"/>
        <v>5.076142131979695E-3</v>
      </c>
      <c r="CS71" s="277">
        <f t="shared" si="66"/>
        <v>5.076142131979695E-3</v>
      </c>
      <c r="CT71" s="277">
        <f t="shared" si="66"/>
        <v>5.076142131979695E-3</v>
      </c>
      <c r="CU71" s="277">
        <f t="shared" si="66"/>
        <v>5.076142131979695E-3</v>
      </c>
      <c r="CV71" s="277">
        <f t="shared" si="66"/>
        <v>5.076142131979695E-3</v>
      </c>
      <c r="CW71" s="277">
        <f t="shared" si="66"/>
        <v>5.076142131979695E-3</v>
      </c>
      <c r="CX71" s="277">
        <f t="shared" si="66"/>
        <v>5.076142131979695E-3</v>
      </c>
      <c r="CY71" s="277">
        <f t="shared" si="66"/>
        <v>5.076142131979695E-3</v>
      </c>
      <c r="CZ71" s="277">
        <f t="shared" si="66"/>
        <v>5.076142131979695E-3</v>
      </c>
      <c r="DA71" s="277">
        <f t="shared" si="66"/>
        <v>5.076142131979695E-3</v>
      </c>
      <c r="DB71" s="277">
        <f t="shared" si="65"/>
        <v>5.076142131979695E-3</v>
      </c>
      <c r="DC71" s="277">
        <f t="shared" si="65"/>
        <v>5.076142131979695E-3</v>
      </c>
      <c r="DD71" s="277">
        <f t="shared" si="65"/>
        <v>5.076142131979695E-3</v>
      </c>
      <c r="DE71" s="277">
        <f t="shared" si="65"/>
        <v>5.076142131979695E-3</v>
      </c>
      <c r="DF71" s="277">
        <f t="shared" si="65"/>
        <v>5.076142131979695E-3</v>
      </c>
      <c r="DG71" s="277">
        <f t="shared" si="69"/>
        <v>5.076142131979695E-3</v>
      </c>
      <c r="DH71" s="277">
        <f t="shared" si="69"/>
        <v>5.076142131979695E-3</v>
      </c>
      <c r="DI71" s="277">
        <f t="shared" si="69"/>
        <v>5.076142131979695E-3</v>
      </c>
      <c r="DJ71" s="277">
        <f t="shared" si="69"/>
        <v>5.076142131979695E-3</v>
      </c>
      <c r="DK71" s="277">
        <f t="shared" si="69"/>
        <v>5.076142131979695E-3</v>
      </c>
      <c r="DL71" s="277">
        <f t="shared" si="69"/>
        <v>5.076142131979695E-3</v>
      </c>
      <c r="DM71" s="277">
        <f t="shared" si="69"/>
        <v>5.076142131979695E-3</v>
      </c>
      <c r="DN71" s="277">
        <f t="shared" si="69"/>
        <v>5.076142131979695E-3</v>
      </c>
      <c r="DO71" s="277">
        <f t="shared" si="69"/>
        <v>5.076142131979695E-3</v>
      </c>
      <c r="DP71" s="277">
        <f t="shared" si="69"/>
        <v>5.076142131979695E-3</v>
      </c>
      <c r="DQ71" s="277">
        <f t="shared" si="69"/>
        <v>5.076142131979695E-3</v>
      </c>
      <c r="DR71" s="277">
        <f t="shared" si="69"/>
        <v>5.076142131979695E-3</v>
      </c>
      <c r="DS71" s="277">
        <f t="shared" si="69"/>
        <v>5.076142131979695E-3</v>
      </c>
      <c r="DT71" s="277">
        <f t="shared" si="69"/>
        <v>5.076142131979695E-3</v>
      </c>
      <c r="DU71" s="277">
        <f t="shared" si="69"/>
        <v>5.076142131979695E-3</v>
      </c>
      <c r="DV71" s="277">
        <f t="shared" si="69"/>
        <v>5.076142131979695E-3</v>
      </c>
      <c r="DW71" s="277">
        <f t="shared" si="59"/>
        <v>5.076142131979695E-3</v>
      </c>
      <c r="DX71" s="277">
        <f t="shared" si="59"/>
        <v>5.076142131979695E-3</v>
      </c>
      <c r="DY71" s="277">
        <f t="shared" si="59"/>
        <v>5.076142131979695E-3</v>
      </c>
      <c r="DZ71" s="277">
        <f t="shared" si="56"/>
        <v>5.076142131979695E-3</v>
      </c>
      <c r="EA71" s="277">
        <f t="shared" si="56"/>
        <v>5.076142131979695E-3</v>
      </c>
      <c r="EB71" s="277">
        <f t="shared" si="56"/>
        <v>5.076142131979695E-3</v>
      </c>
      <c r="EC71" s="277">
        <f t="shared" si="56"/>
        <v>5.076142131979695E-3</v>
      </c>
      <c r="ED71" s="277">
        <f t="shared" si="56"/>
        <v>5.076142131979695E-3</v>
      </c>
      <c r="EE71" s="277">
        <f t="shared" si="56"/>
        <v>5.076142131979695E-3</v>
      </c>
      <c r="EF71" s="277">
        <f t="shared" si="56"/>
        <v>5.076142131979695E-3</v>
      </c>
      <c r="EG71" s="277">
        <f t="shared" si="56"/>
        <v>5.076142131979695E-3</v>
      </c>
      <c r="EH71" s="277">
        <f t="shared" si="56"/>
        <v>5.076142131979695E-3</v>
      </c>
      <c r="EI71" s="277">
        <f t="shared" si="56"/>
        <v>5.076142131979695E-3</v>
      </c>
      <c r="EJ71" s="277">
        <f t="shared" si="56"/>
        <v>5.076142131979695E-3</v>
      </c>
      <c r="EK71" s="277">
        <f t="shared" si="56"/>
        <v>5.076142131979695E-3</v>
      </c>
      <c r="EL71" s="277">
        <f t="shared" si="56"/>
        <v>5.076142131979695E-3</v>
      </c>
      <c r="EM71" s="277">
        <f t="shared" si="56"/>
        <v>5.076142131979695E-3</v>
      </c>
      <c r="EN71" s="277">
        <f t="shared" si="60"/>
        <v>5.076142131979695E-3</v>
      </c>
      <c r="EO71" s="277">
        <f t="shared" si="60"/>
        <v>5.076142131979695E-3</v>
      </c>
      <c r="EP71" s="277">
        <f t="shared" si="60"/>
        <v>5.076142131979695E-3</v>
      </c>
      <c r="EQ71" s="277">
        <f t="shared" si="60"/>
        <v>5.076142131979695E-3</v>
      </c>
      <c r="ER71" s="277">
        <f t="shared" si="60"/>
        <v>5.076142131979695E-3</v>
      </c>
      <c r="ES71" s="277">
        <f t="shared" si="60"/>
        <v>5.076142131979695E-3</v>
      </c>
      <c r="ET71" s="277">
        <f t="shared" si="60"/>
        <v>5.076142131979695E-3</v>
      </c>
      <c r="EU71" s="277">
        <f t="shared" si="60"/>
        <v>5.076142131979695E-3</v>
      </c>
      <c r="EV71" s="277">
        <f t="shared" si="60"/>
        <v>5.076142131979695E-3</v>
      </c>
      <c r="EW71" s="277">
        <f t="shared" si="70"/>
        <v>5.076142131979695E-3</v>
      </c>
      <c r="EX71" s="277">
        <f t="shared" si="70"/>
        <v>5.076142131979695E-3</v>
      </c>
      <c r="EY71" s="277">
        <f t="shared" si="70"/>
        <v>5.076142131979695E-3</v>
      </c>
      <c r="EZ71" s="277">
        <f t="shared" si="70"/>
        <v>5.076142131979695E-3</v>
      </c>
      <c r="FA71" s="277">
        <f t="shared" si="70"/>
        <v>5.076142131979695E-3</v>
      </c>
      <c r="FB71" s="277">
        <f t="shared" si="70"/>
        <v>5.076142131979695E-3</v>
      </c>
      <c r="FC71" s="277">
        <f t="shared" si="70"/>
        <v>5.076142131979695E-3</v>
      </c>
      <c r="FD71" s="277">
        <f t="shared" si="70"/>
        <v>5.076142131979695E-3</v>
      </c>
      <c r="FE71" s="277">
        <f t="shared" si="70"/>
        <v>5.076142131979695E-3</v>
      </c>
      <c r="FF71" s="277">
        <f t="shared" si="70"/>
        <v>5.076142131979695E-3</v>
      </c>
      <c r="FG71" s="277">
        <f t="shared" si="70"/>
        <v>5.076142131979695E-3</v>
      </c>
      <c r="FH71" s="277">
        <f t="shared" si="70"/>
        <v>5.076142131979695E-3</v>
      </c>
      <c r="FI71" s="277">
        <f t="shared" si="70"/>
        <v>5.076142131979695E-3</v>
      </c>
      <c r="FJ71" s="277">
        <f t="shared" si="70"/>
        <v>5.076142131979695E-3</v>
      </c>
      <c r="FK71" s="277">
        <f t="shared" si="70"/>
        <v>5.076142131979695E-3</v>
      </c>
      <c r="FL71" s="277">
        <f t="shared" si="70"/>
        <v>5.076142131979695E-3</v>
      </c>
      <c r="FM71" s="277">
        <f t="shared" si="67"/>
        <v>5.076142131979695E-3</v>
      </c>
      <c r="FN71" s="277">
        <f t="shared" si="67"/>
        <v>5.076142131979695E-3</v>
      </c>
      <c r="FO71" s="277">
        <f t="shared" si="67"/>
        <v>5.076142131979695E-3</v>
      </c>
      <c r="FP71" s="277">
        <f t="shared" si="67"/>
        <v>5.076142131979695E-3</v>
      </c>
      <c r="FQ71" s="277">
        <f t="shared" si="67"/>
        <v>5.076142131979695E-3</v>
      </c>
      <c r="FR71" s="277">
        <f t="shared" si="67"/>
        <v>5.076142131979695E-3</v>
      </c>
      <c r="FS71" s="277">
        <f t="shared" si="67"/>
        <v>5.076142131979695E-3</v>
      </c>
      <c r="FT71" s="277">
        <f t="shared" si="67"/>
        <v>5.076142131979695E-3</v>
      </c>
      <c r="FU71" s="277">
        <f t="shared" si="67"/>
        <v>5.076142131979695E-3</v>
      </c>
      <c r="FV71" s="277">
        <f t="shared" si="67"/>
        <v>5.076142131979695E-3</v>
      </c>
      <c r="FW71" s="277">
        <f t="shared" si="67"/>
        <v>5.076142131979695E-3</v>
      </c>
      <c r="FX71" s="277">
        <f t="shared" si="67"/>
        <v>5.076142131979695E-3</v>
      </c>
      <c r="FY71" s="277">
        <f t="shared" si="67"/>
        <v>5.076142131979695E-3</v>
      </c>
      <c r="FZ71" s="277">
        <f t="shared" si="67"/>
        <v>5.076142131979695E-3</v>
      </c>
      <c r="GA71" s="277">
        <f t="shared" si="67"/>
        <v>5.076142131979695E-3</v>
      </c>
      <c r="GB71" s="277">
        <f t="shared" si="67"/>
        <v>5.076142131979695E-3</v>
      </c>
      <c r="GC71" s="277">
        <f t="shared" si="67"/>
        <v>5.076142131979695E-3</v>
      </c>
      <c r="GD71" s="277">
        <f t="shared" si="67"/>
        <v>5.076142131979695E-3</v>
      </c>
      <c r="GE71" s="277">
        <f t="shared" si="67"/>
        <v>5.076142131979695E-3</v>
      </c>
      <c r="GF71" s="277">
        <f t="shared" si="67"/>
        <v>5.076142131979695E-3</v>
      </c>
      <c r="GG71" s="277">
        <f t="shared" si="67"/>
        <v>5.076142131979695E-3</v>
      </c>
      <c r="GH71" s="277">
        <f t="shared" si="67"/>
        <v>5.076142131979695E-3</v>
      </c>
      <c r="GI71" s="277">
        <f t="shared" si="67"/>
        <v>5.076142131979695E-3</v>
      </c>
      <c r="GJ71" s="277">
        <f t="shared" si="67"/>
        <v>5.076142131979695E-3</v>
      </c>
      <c r="GK71" s="277">
        <f t="shared" si="67"/>
        <v>5.076142131979695E-3</v>
      </c>
      <c r="GL71" s="277">
        <f t="shared" si="67"/>
        <v>5.076142131979695E-3</v>
      </c>
      <c r="GM71" s="277">
        <f t="shared" si="67"/>
        <v>5.076142131979695E-3</v>
      </c>
      <c r="GN71" s="277">
        <f t="shared" si="67"/>
        <v>5.076142131979695E-3</v>
      </c>
      <c r="GO71" s="277">
        <f t="shared" si="67"/>
        <v>5.076142131979695E-3</v>
      </c>
      <c r="GP71" s="277">
        <f t="shared" si="71"/>
        <v>5.076142131979695E-3</v>
      </c>
      <c r="GQ71" s="277">
        <f t="shared" si="71"/>
        <v>5.076142131979695E-3</v>
      </c>
      <c r="GR71" s="277">
        <f t="shared" si="71"/>
        <v>5.076142131979695E-3</v>
      </c>
      <c r="GS71" s="277">
        <f t="shared" si="71"/>
        <v>5.076142131979695E-3</v>
      </c>
    </row>
    <row r="72" spans="1:201" x14ac:dyDescent="0.35">
      <c r="A72" s="33" t="str">
        <f>'[2]Input LH Schedule'!A120&amp;" "&amp;'[2]Input LH Schedule'!E120</f>
        <v xml:space="preserve"> </v>
      </c>
      <c r="B72" s="33" t="str">
        <f>'[2]Input LH Schedule'!Z120&amp;" "&amp;'[2]Input LH Schedule'!AD120</f>
        <v xml:space="preserve"> </v>
      </c>
      <c r="C72" s="33" t="str">
        <f t="array" ref="C72">IFERROR(INDEX($B$4:$B$226, MATCH(0,INDEX(COUNTIF($C$3:C71, $B$4:$B$226)+(COUNTIF($B$4:$B$226, $B$4:$B$226)&lt;&gt;1),0,0), 0)), "")</f>
        <v/>
      </c>
      <c r="D72" s="276" t="s">
        <v>97</v>
      </c>
      <c r="E72" s="277">
        <f t="shared" si="58"/>
        <v>5.076142131979695E-3</v>
      </c>
      <c r="F72" s="277">
        <f t="shared" si="58"/>
        <v>5.076142131979695E-3</v>
      </c>
      <c r="G72" s="277">
        <f t="shared" si="58"/>
        <v>5.076142131979695E-3</v>
      </c>
      <c r="H72" s="277">
        <f t="shared" si="58"/>
        <v>5.076142131979695E-3</v>
      </c>
      <c r="I72" s="277">
        <f t="shared" si="58"/>
        <v>5.076142131979695E-3</v>
      </c>
      <c r="J72" s="277">
        <f t="shared" si="58"/>
        <v>5.076142131979695E-3</v>
      </c>
      <c r="K72" s="277">
        <f t="shared" si="58"/>
        <v>5.076142131979695E-3</v>
      </c>
      <c r="L72" s="277">
        <f t="shared" si="58"/>
        <v>5.076142131979695E-3</v>
      </c>
      <c r="M72" s="277">
        <f t="shared" si="58"/>
        <v>5.076142131979695E-3</v>
      </c>
      <c r="N72" s="277">
        <f t="shared" si="58"/>
        <v>5.076142131979695E-3</v>
      </c>
      <c r="O72" s="277">
        <f t="shared" si="58"/>
        <v>5.076142131979695E-3</v>
      </c>
      <c r="P72" s="277">
        <f t="shared" si="58"/>
        <v>5.076142131979695E-3</v>
      </c>
      <c r="Q72" s="277">
        <f t="shared" si="58"/>
        <v>5.076142131979695E-3</v>
      </c>
      <c r="R72" s="277">
        <f t="shared" si="58"/>
        <v>5.076142131979695E-3</v>
      </c>
      <c r="S72" s="277">
        <f t="shared" si="58"/>
        <v>5.076142131979695E-3</v>
      </c>
      <c r="T72" s="277">
        <f t="shared" si="58"/>
        <v>5.076142131979695E-3</v>
      </c>
      <c r="U72" s="277">
        <f t="shared" si="55"/>
        <v>5.076142131979695E-3</v>
      </c>
      <c r="V72" s="277">
        <f t="shared" si="55"/>
        <v>5.076142131979695E-3</v>
      </c>
      <c r="W72" s="277">
        <f t="shared" si="55"/>
        <v>5.076142131979695E-3</v>
      </c>
      <c r="X72" s="277">
        <f t="shared" si="55"/>
        <v>5.076142131979695E-3</v>
      </c>
      <c r="Y72" s="277">
        <f t="shared" si="55"/>
        <v>5.076142131979695E-3</v>
      </c>
      <c r="Z72" s="277">
        <f t="shared" si="55"/>
        <v>5.076142131979695E-3</v>
      </c>
      <c r="AA72" s="277">
        <f t="shared" si="55"/>
        <v>5.076142131979695E-3</v>
      </c>
      <c r="AB72" s="277">
        <f t="shared" si="55"/>
        <v>5.076142131979695E-3</v>
      </c>
      <c r="AC72" s="277">
        <f t="shared" si="55"/>
        <v>5.076142131979695E-3</v>
      </c>
      <c r="AD72" s="277">
        <f t="shared" si="55"/>
        <v>5.076142131979695E-3</v>
      </c>
      <c r="AE72" s="277">
        <f t="shared" si="55"/>
        <v>5.076142131979695E-3</v>
      </c>
      <c r="AF72" s="277">
        <f t="shared" si="55"/>
        <v>5.076142131979695E-3</v>
      </c>
      <c r="AG72" s="277">
        <f t="shared" si="55"/>
        <v>5.076142131979695E-3</v>
      </c>
      <c r="AH72" s="277">
        <f t="shared" si="55"/>
        <v>5.076142131979695E-3</v>
      </c>
      <c r="AI72" s="277">
        <f t="shared" si="55"/>
        <v>5.076142131979695E-3</v>
      </c>
      <c r="AJ72" s="277">
        <f t="shared" si="63"/>
        <v>5.076142131979695E-3</v>
      </c>
      <c r="AK72" s="277">
        <f t="shared" si="63"/>
        <v>5.076142131979695E-3</v>
      </c>
      <c r="AL72" s="277">
        <f t="shared" si="63"/>
        <v>5.076142131979695E-3</v>
      </c>
      <c r="AM72" s="277">
        <f t="shared" si="63"/>
        <v>5.076142131979695E-3</v>
      </c>
      <c r="AN72" s="277">
        <f t="shared" si="63"/>
        <v>5.076142131979695E-3</v>
      </c>
      <c r="AO72" s="277">
        <f t="shared" si="63"/>
        <v>5.076142131979695E-3</v>
      </c>
      <c r="AP72" s="277">
        <f t="shared" si="63"/>
        <v>5.076142131979695E-3</v>
      </c>
      <c r="AQ72" s="277">
        <f t="shared" si="63"/>
        <v>5.076142131979695E-3</v>
      </c>
      <c r="AR72" s="277">
        <f t="shared" si="63"/>
        <v>5.076142131979695E-3</v>
      </c>
      <c r="AS72" s="277">
        <f t="shared" si="63"/>
        <v>5.076142131979695E-3</v>
      </c>
      <c r="AT72" s="277">
        <f t="shared" si="63"/>
        <v>5.076142131979695E-3</v>
      </c>
      <c r="AU72" s="277">
        <f t="shared" si="63"/>
        <v>5.076142131979695E-3</v>
      </c>
      <c r="AV72" s="277">
        <f t="shared" si="63"/>
        <v>5.076142131979695E-3</v>
      </c>
      <c r="AW72" s="277">
        <f t="shared" si="63"/>
        <v>5.076142131979695E-3</v>
      </c>
      <c r="AX72" s="277">
        <f t="shared" si="63"/>
        <v>5.076142131979695E-3</v>
      </c>
      <c r="AY72" s="277">
        <f t="shared" si="63"/>
        <v>5.076142131979695E-3</v>
      </c>
      <c r="AZ72" s="277">
        <f t="shared" si="61"/>
        <v>5.076142131979695E-3</v>
      </c>
      <c r="BA72" s="277">
        <f t="shared" si="61"/>
        <v>5.076142131979695E-3</v>
      </c>
      <c r="BB72" s="277">
        <f t="shared" si="61"/>
        <v>5.076142131979695E-3</v>
      </c>
      <c r="BC72" s="277">
        <f t="shared" si="61"/>
        <v>5.076142131979695E-3</v>
      </c>
      <c r="BD72" s="277">
        <f t="shared" si="61"/>
        <v>5.076142131979695E-3</v>
      </c>
      <c r="BE72" s="277">
        <f t="shared" si="61"/>
        <v>5.076142131979695E-3</v>
      </c>
      <c r="BF72" s="277">
        <f t="shared" si="61"/>
        <v>5.076142131979695E-3</v>
      </c>
      <c r="BG72" s="277">
        <f t="shared" si="61"/>
        <v>5.076142131979695E-3</v>
      </c>
      <c r="BH72" s="277">
        <f t="shared" si="61"/>
        <v>5.076142131979695E-3</v>
      </c>
      <c r="BI72" s="277">
        <f t="shared" si="61"/>
        <v>5.076142131979695E-3</v>
      </c>
      <c r="BJ72" s="277">
        <f t="shared" si="61"/>
        <v>5.076142131979695E-3</v>
      </c>
      <c r="BK72" s="277">
        <f t="shared" si="61"/>
        <v>5.076142131979695E-3</v>
      </c>
      <c r="BL72" s="277">
        <f t="shared" si="61"/>
        <v>5.076142131979695E-3</v>
      </c>
      <c r="BM72" s="277">
        <f t="shared" si="61"/>
        <v>5.076142131979695E-3</v>
      </c>
      <c r="BN72" s="277">
        <f t="shared" si="61"/>
        <v>5.076142131979695E-3</v>
      </c>
      <c r="BO72" s="277">
        <f t="shared" si="68"/>
        <v>5.076142131979695E-3</v>
      </c>
      <c r="BP72" s="277">
        <f t="shared" si="68"/>
        <v>5.076142131979695E-3</v>
      </c>
      <c r="BQ72" s="277">
        <f t="shared" si="68"/>
        <v>5.076142131979695E-3</v>
      </c>
      <c r="BR72" s="277">
        <f t="shared" si="64"/>
        <v>5.076142131979695E-3</v>
      </c>
      <c r="BS72" s="277">
        <f t="shared" si="64"/>
        <v>5.076142131979695E-3</v>
      </c>
      <c r="BT72" s="277">
        <f t="shared" si="64"/>
        <v>5.076142131979695E-3</v>
      </c>
      <c r="BU72" s="277">
        <f t="shared" si="64"/>
        <v>5.076142131979695E-3</v>
      </c>
      <c r="BV72" s="277">
        <f t="shared" si="64"/>
        <v>5.076142131979695E-3</v>
      </c>
      <c r="BW72" s="277">
        <f t="shared" si="64"/>
        <v>5.076142131979695E-3</v>
      </c>
      <c r="BX72" s="277">
        <f t="shared" si="64"/>
        <v>5.076142131979695E-3</v>
      </c>
      <c r="BY72" s="277">
        <f t="shared" si="64"/>
        <v>5.076142131979695E-3</v>
      </c>
      <c r="BZ72" s="277">
        <f t="shared" si="64"/>
        <v>5.076142131979695E-3</v>
      </c>
      <c r="CA72" s="277">
        <f t="shared" si="64"/>
        <v>5.076142131979695E-3</v>
      </c>
      <c r="CB72" s="277">
        <f t="shared" si="64"/>
        <v>5.076142131979695E-3</v>
      </c>
      <c r="CC72" s="277">
        <f t="shared" si="64"/>
        <v>5.076142131979695E-3</v>
      </c>
      <c r="CD72" s="277">
        <f t="shared" si="64"/>
        <v>5.076142131979695E-3</v>
      </c>
      <c r="CE72" s="277">
        <f t="shared" si="64"/>
        <v>5.076142131979695E-3</v>
      </c>
      <c r="CF72" s="277">
        <f t="shared" si="62"/>
        <v>5.076142131979695E-3</v>
      </c>
      <c r="CG72" s="277">
        <f t="shared" si="62"/>
        <v>5.076142131979695E-3</v>
      </c>
      <c r="CH72" s="277">
        <f t="shared" si="62"/>
        <v>5.076142131979695E-3</v>
      </c>
      <c r="CI72" s="277">
        <f t="shared" si="62"/>
        <v>5.076142131979695E-3</v>
      </c>
      <c r="CJ72" s="277">
        <f t="shared" si="62"/>
        <v>5.076142131979695E-3</v>
      </c>
      <c r="CK72" s="277">
        <f t="shared" si="62"/>
        <v>5.076142131979695E-3</v>
      </c>
      <c r="CL72" s="277">
        <f t="shared" si="66"/>
        <v>5.076142131979695E-3</v>
      </c>
      <c r="CM72" s="277">
        <f t="shared" si="66"/>
        <v>5.076142131979695E-3</v>
      </c>
      <c r="CN72" s="277">
        <f t="shared" si="66"/>
        <v>5.076142131979695E-3</v>
      </c>
      <c r="CO72" s="277">
        <f t="shared" si="66"/>
        <v>5.076142131979695E-3</v>
      </c>
      <c r="CP72" s="277">
        <f t="shared" si="66"/>
        <v>5.076142131979695E-3</v>
      </c>
      <c r="CQ72" s="277">
        <f t="shared" si="66"/>
        <v>5.076142131979695E-3</v>
      </c>
      <c r="CR72" s="277">
        <f t="shared" si="66"/>
        <v>5.076142131979695E-3</v>
      </c>
      <c r="CS72" s="277">
        <f t="shared" si="66"/>
        <v>5.076142131979695E-3</v>
      </c>
      <c r="CT72" s="277">
        <f t="shared" si="66"/>
        <v>5.076142131979695E-3</v>
      </c>
      <c r="CU72" s="277">
        <f t="shared" si="66"/>
        <v>5.076142131979695E-3</v>
      </c>
      <c r="CV72" s="277">
        <f t="shared" si="66"/>
        <v>5.076142131979695E-3</v>
      </c>
      <c r="CW72" s="277">
        <f t="shared" si="66"/>
        <v>5.076142131979695E-3</v>
      </c>
      <c r="CX72" s="277">
        <f t="shared" si="66"/>
        <v>5.076142131979695E-3</v>
      </c>
      <c r="CY72" s="277">
        <f t="shared" si="66"/>
        <v>5.076142131979695E-3</v>
      </c>
      <c r="CZ72" s="277">
        <f t="shared" si="66"/>
        <v>5.076142131979695E-3</v>
      </c>
      <c r="DA72" s="277">
        <f t="shared" si="66"/>
        <v>5.076142131979695E-3</v>
      </c>
      <c r="DB72" s="277">
        <f t="shared" si="65"/>
        <v>5.076142131979695E-3</v>
      </c>
      <c r="DC72" s="277">
        <f t="shared" si="65"/>
        <v>5.076142131979695E-3</v>
      </c>
      <c r="DD72" s="277">
        <f t="shared" si="65"/>
        <v>5.076142131979695E-3</v>
      </c>
      <c r="DE72" s="277">
        <f t="shared" si="65"/>
        <v>5.076142131979695E-3</v>
      </c>
      <c r="DF72" s="277">
        <f t="shared" si="65"/>
        <v>5.076142131979695E-3</v>
      </c>
      <c r="DG72" s="277">
        <f t="shared" si="69"/>
        <v>5.076142131979695E-3</v>
      </c>
      <c r="DH72" s="277">
        <f t="shared" si="69"/>
        <v>5.076142131979695E-3</v>
      </c>
      <c r="DI72" s="277">
        <f t="shared" si="69"/>
        <v>5.076142131979695E-3</v>
      </c>
      <c r="DJ72" s="277">
        <f t="shared" si="69"/>
        <v>5.076142131979695E-3</v>
      </c>
      <c r="DK72" s="277">
        <f t="shared" si="69"/>
        <v>5.076142131979695E-3</v>
      </c>
      <c r="DL72" s="277">
        <f t="shared" si="69"/>
        <v>5.076142131979695E-3</v>
      </c>
      <c r="DM72" s="277">
        <f t="shared" si="69"/>
        <v>5.076142131979695E-3</v>
      </c>
      <c r="DN72" s="277">
        <f t="shared" si="69"/>
        <v>5.076142131979695E-3</v>
      </c>
      <c r="DO72" s="277">
        <f t="shared" si="69"/>
        <v>5.076142131979695E-3</v>
      </c>
      <c r="DP72" s="277">
        <f t="shared" si="69"/>
        <v>5.076142131979695E-3</v>
      </c>
      <c r="DQ72" s="277">
        <f t="shared" si="69"/>
        <v>5.076142131979695E-3</v>
      </c>
      <c r="DR72" s="277">
        <f t="shared" si="69"/>
        <v>5.076142131979695E-3</v>
      </c>
      <c r="DS72" s="277">
        <f t="shared" si="69"/>
        <v>5.076142131979695E-3</v>
      </c>
      <c r="DT72" s="277">
        <f t="shared" si="69"/>
        <v>5.076142131979695E-3</v>
      </c>
      <c r="DU72" s="277">
        <f t="shared" si="69"/>
        <v>5.076142131979695E-3</v>
      </c>
      <c r="DV72" s="277">
        <f t="shared" si="69"/>
        <v>5.076142131979695E-3</v>
      </c>
      <c r="DW72" s="277">
        <f t="shared" si="59"/>
        <v>5.076142131979695E-3</v>
      </c>
      <c r="DX72" s="277">
        <f t="shared" si="59"/>
        <v>5.076142131979695E-3</v>
      </c>
      <c r="DY72" s="277">
        <f t="shared" si="59"/>
        <v>5.076142131979695E-3</v>
      </c>
      <c r="DZ72" s="277">
        <f t="shared" si="56"/>
        <v>5.076142131979695E-3</v>
      </c>
      <c r="EA72" s="277">
        <f t="shared" si="56"/>
        <v>5.076142131979695E-3</v>
      </c>
      <c r="EB72" s="277">
        <f t="shared" si="56"/>
        <v>5.076142131979695E-3</v>
      </c>
      <c r="EC72" s="277">
        <f t="shared" si="56"/>
        <v>5.076142131979695E-3</v>
      </c>
      <c r="ED72" s="277">
        <f t="shared" si="56"/>
        <v>5.076142131979695E-3</v>
      </c>
      <c r="EE72" s="277">
        <f t="shared" si="56"/>
        <v>5.076142131979695E-3</v>
      </c>
      <c r="EF72" s="277">
        <f t="shared" si="56"/>
        <v>5.076142131979695E-3</v>
      </c>
      <c r="EG72" s="277">
        <f t="shared" si="56"/>
        <v>5.076142131979695E-3</v>
      </c>
      <c r="EH72" s="277">
        <f t="shared" si="56"/>
        <v>5.076142131979695E-3</v>
      </c>
      <c r="EI72" s="277">
        <f t="shared" si="56"/>
        <v>5.076142131979695E-3</v>
      </c>
      <c r="EJ72" s="277">
        <f t="shared" si="56"/>
        <v>5.076142131979695E-3</v>
      </c>
      <c r="EK72" s="277">
        <f t="shared" si="56"/>
        <v>5.076142131979695E-3</v>
      </c>
      <c r="EL72" s="277">
        <f t="shared" si="56"/>
        <v>5.076142131979695E-3</v>
      </c>
      <c r="EM72" s="277">
        <f t="shared" si="56"/>
        <v>5.076142131979695E-3</v>
      </c>
      <c r="EN72" s="277">
        <f t="shared" si="60"/>
        <v>5.076142131979695E-3</v>
      </c>
      <c r="EO72" s="277">
        <f t="shared" si="60"/>
        <v>5.076142131979695E-3</v>
      </c>
      <c r="EP72" s="277">
        <f t="shared" si="60"/>
        <v>5.076142131979695E-3</v>
      </c>
      <c r="EQ72" s="277">
        <f t="shared" si="60"/>
        <v>5.076142131979695E-3</v>
      </c>
      <c r="ER72" s="277">
        <f t="shared" si="60"/>
        <v>5.076142131979695E-3</v>
      </c>
      <c r="ES72" s="277">
        <f t="shared" si="60"/>
        <v>5.076142131979695E-3</v>
      </c>
      <c r="ET72" s="277">
        <f t="shared" si="60"/>
        <v>5.076142131979695E-3</v>
      </c>
      <c r="EU72" s="277">
        <f t="shared" si="60"/>
        <v>5.076142131979695E-3</v>
      </c>
      <c r="EV72" s="277">
        <f t="shared" si="60"/>
        <v>5.076142131979695E-3</v>
      </c>
      <c r="EW72" s="277">
        <f t="shared" si="70"/>
        <v>5.076142131979695E-3</v>
      </c>
      <c r="EX72" s="277">
        <f t="shared" si="70"/>
        <v>5.076142131979695E-3</v>
      </c>
      <c r="EY72" s="277">
        <f t="shared" si="70"/>
        <v>5.076142131979695E-3</v>
      </c>
      <c r="EZ72" s="277">
        <f t="shared" si="70"/>
        <v>5.076142131979695E-3</v>
      </c>
      <c r="FA72" s="277">
        <f t="shared" si="70"/>
        <v>5.076142131979695E-3</v>
      </c>
      <c r="FB72" s="277">
        <f t="shared" si="70"/>
        <v>5.076142131979695E-3</v>
      </c>
      <c r="FC72" s="277">
        <f t="shared" si="70"/>
        <v>5.076142131979695E-3</v>
      </c>
      <c r="FD72" s="277">
        <f t="shared" si="70"/>
        <v>5.076142131979695E-3</v>
      </c>
      <c r="FE72" s="277">
        <f t="shared" si="70"/>
        <v>5.076142131979695E-3</v>
      </c>
      <c r="FF72" s="277">
        <f t="shared" si="70"/>
        <v>5.076142131979695E-3</v>
      </c>
      <c r="FG72" s="277">
        <f t="shared" si="70"/>
        <v>5.076142131979695E-3</v>
      </c>
      <c r="FH72" s="277">
        <f t="shared" si="70"/>
        <v>5.076142131979695E-3</v>
      </c>
      <c r="FI72" s="277">
        <f t="shared" si="70"/>
        <v>5.076142131979695E-3</v>
      </c>
      <c r="FJ72" s="277">
        <f t="shared" si="70"/>
        <v>5.076142131979695E-3</v>
      </c>
      <c r="FK72" s="277">
        <f t="shared" si="70"/>
        <v>5.076142131979695E-3</v>
      </c>
      <c r="FL72" s="277">
        <f t="shared" si="70"/>
        <v>5.076142131979695E-3</v>
      </c>
      <c r="FM72" s="277">
        <f t="shared" si="67"/>
        <v>5.076142131979695E-3</v>
      </c>
      <c r="FN72" s="277">
        <f t="shared" si="67"/>
        <v>5.076142131979695E-3</v>
      </c>
      <c r="FO72" s="277">
        <f t="shared" si="67"/>
        <v>5.076142131979695E-3</v>
      </c>
      <c r="FP72" s="277">
        <f t="shared" si="67"/>
        <v>5.076142131979695E-3</v>
      </c>
      <c r="FQ72" s="277">
        <f t="shared" si="67"/>
        <v>5.076142131979695E-3</v>
      </c>
      <c r="FR72" s="277">
        <f t="shared" si="67"/>
        <v>5.076142131979695E-3</v>
      </c>
      <c r="FS72" s="277">
        <f t="shared" si="67"/>
        <v>5.076142131979695E-3</v>
      </c>
      <c r="FT72" s="277">
        <f t="shared" si="67"/>
        <v>5.076142131979695E-3</v>
      </c>
      <c r="FU72" s="277">
        <f t="shared" si="67"/>
        <v>5.076142131979695E-3</v>
      </c>
      <c r="FV72" s="277">
        <f t="shared" si="67"/>
        <v>5.076142131979695E-3</v>
      </c>
      <c r="FW72" s="277">
        <f t="shared" si="67"/>
        <v>5.076142131979695E-3</v>
      </c>
      <c r="FX72" s="277">
        <f t="shared" si="67"/>
        <v>5.076142131979695E-3</v>
      </c>
      <c r="FY72" s="277">
        <f t="shared" si="67"/>
        <v>5.076142131979695E-3</v>
      </c>
      <c r="FZ72" s="277">
        <f t="shared" si="67"/>
        <v>5.076142131979695E-3</v>
      </c>
      <c r="GA72" s="277">
        <f t="shared" si="67"/>
        <v>5.076142131979695E-3</v>
      </c>
      <c r="GB72" s="277">
        <f t="shared" si="67"/>
        <v>5.076142131979695E-3</v>
      </c>
      <c r="GC72" s="277">
        <f t="shared" si="67"/>
        <v>5.076142131979695E-3</v>
      </c>
      <c r="GD72" s="277">
        <f t="shared" si="67"/>
        <v>5.076142131979695E-3</v>
      </c>
      <c r="GE72" s="277">
        <f t="shared" si="67"/>
        <v>5.076142131979695E-3</v>
      </c>
      <c r="GF72" s="277">
        <f t="shared" si="67"/>
        <v>5.076142131979695E-3</v>
      </c>
      <c r="GG72" s="277">
        <f t="shared" si="67"/>
        <v>5.076142131979695E-3</v>
      </c>
      <c r="GH72" s="277">
        <f t="shared" si="67"/>
        <v>5.076142131979695E-3</v>
      </c>
      <c r="GI72" s="277">
        <f t="shared" si="67"/>
        <v>5.076142131979695E-3</v>
      </c>
      <c r="GJ72" s="277">
        <f t="shared" si="67"/>
        <v>5.076142131979695E-3</v>
      </c>
      <c r="GK72" s="277">
        <f t="shared" si="67"/>
        <v>5.076142131979695E-3</v>
      </c>
      <c r="GL72" s="277">
        <f t="shared" si="67"/>
        <v>5.076142131979695E-3</v>
      </c>
      <c r="GM72" s="277">
        <f t="shared" si="67"/>
        <v>5.076142131979695E-3</v>
      </c>
      <c r="GN72" s="277">
        <f t="shared" si="67"/>
        <v>5.076142131979695E-3</v>
      </c>
      <c r="GO72" s="277">
        <f t="shared" si="67"/>
        <v>5.076142131979695E-3</v>
      </c>
      <c r="GP72" s="277">
        <f t="shared" si="71"/>
        <v>5.076142131979695E-3</v>
      </c>
      <c r="GQ72" s="277">
        <f t="shared" si="71"/>
        <v>5.076142131979695E-3</v>
      </c>
      <c r="GR72" s="277">
        <f t="shared" si="71"/>
        <v>5.076142131979695E-3</v>
      </c>
      <c r="GS72" s="277">
        <f t="shared" si="71"/>
        <v>5.076142131979695E-3</v>
      </c>
    </row>
    <row r="73" spans="1:201" x14ac:dyDescent="0.35">
      <c r="A73" s="33" t="str">
        <f>'[2]Input LH Schedule'!A121&amp;" "&amp;'[2]Input LH Schedule'!E121</f>
        <v xml:space="preserve"> </v>
      </c>
      <c r="B73" s="33" t="str">
        <f>'[2]Input LH Schedule'!Z121&amp;" "&amp;'[2]Input LH Schedule'!AD121</f>
        <v xml:space="preserve"> </v>
      </c>
      <c r="C73" s="33" t="str">
        <f t="array" ref="C73">IFERROR(INDEX($B$4:$B$226, MATCH(0,INDEX(COUNTIF($C$3:C72, $B$4:$B$226)+(COUNTIF($B$4:$B$226, $B$4:$B$226)&lt;&gt;1),0,0), 0)), "")</f>
        <v/>
      </c>
      <c r="D73" s="276" t="s">
        <v>402</v>
      </c>
      <c r="E73" s="277">
        <f t="shared" si="58"/>
        <v>5.076142131979695E-3</v>
      </c>
      <c r="F73" s="277">
        <f t="shared" si="58"/>
        <v>5.076142131979695E-3</v>
      </c>
      <c r="G73" s="277">
        <f t="shared" si="58"/>
        <v>5.076142131979695E-3</v>
      </c>
      <c r="H73" s="277">
        <f t="shared" si="58"/>
        <v>5.076142131979695E-3</v>
      </c>
      <c r="I73" s="277">
        <f t="shared" si="58"/>
        <v>5.076142131979695E-3</v>
      </c>
      <c r="J73" s="277">
        <f t="shared" si="58"/>
        <v>5.076142131979695E-3</v>
      </c>
      <c r="K73" s="277">
        <f t="shared" si="58"/>
        <v>5.076142131979695E-3</v>
      </c>
      <c r="L73" s="277">
        <f t="shared" si="58"/>
        <v>5.076142131979695E-3</v>
      </c>
      <c r="M73" s="277">
        <f t="shared" si="58"/>
        <v>5.076142131979695E-3</v>
      </c>
      <c r="N73" s="277">
        <f t="shared" si="58"/>
        <v>5.076142131979695E-3</v>
      </c>
      <c r="O73" s="277">
        <f t="shared" si="58"/>
        <v>5.076142131979695E-3</v>
      </c>
      <c r="P73" s="277">
        <f t="shared" si="58"/>
        <v>5.076142131979695E-3</v>
      </c>
      <c r="Q73" s="277">
        <f t="shared" si="58"/>
        <v>5.076142131979695E-3</v>
      </c>
      <c r="R73" s="277">
        <f t="shared" si="58"/>
        <v>5.076142131979695E-3</v>
      </c>
      <c r="S73" s="277">
        <f t="shared" si="58"/>
        <v>5.076142131979695E-3</v>
      </c>
      <c r="T73" s="277">
        <f t="shared" si="58"/>
        <v>5.076142131979695E-3</v>
      </c>
      <c r="U73" s="277">
        <f t="shared" si="55"/>
        <v>5.076142131979695E-3</v>
      </c>
      <c r="V73" s="277">
        <f t="shared" si="55"/>
        <v>5.076142131979695E-3</v>
      </c>
      <c r="W73" s="277">
        <f t="shared" si="55"/>
        <v>5.076142131979695E-3</v>
      </c>
      <c r="X73" s="277">
        <f t="shared" si="55"/>
        <v>5.076142131979695E-3</v>
      </c>
      <c r="Y73" s="277">
        <f t="shared" si="55"/>
        <v>5.076142131979695E-3</v>
      </c>
      <c r="Z73" s="277">
        <f t="shared" si="55"/>
        <v>5.076142131979695E-3</v>
      </c>
      <c r="AA73" s="277">
        <f t="shared" si="55"/>
        <v>5.076142131979695E-3</v>
      </c>
      <c r="AB73" s="277">
        <f t="shared" si="55"/>
        <v>5.076142131979695E-3</v>
      </c>
      <c r="AC73" s="277">
        <f t="shared" si="55"/>
        <v>5.076142131979695E-3</v>
      </c>
      <c r="AD73" s="277">
        <f t="shared" si="55"/>
        <v>5.076142131979695E-3</v>
      </c>
      <c r="AE73" s="277">
        <f t="shared" si="55"/>
        <v>5.076142131979695E-3</v>
      </c>
      <c r="AF73" s="277">
        <f t="shared" si="55"/>
        <v>5.076142131979695E-3</v>
      </c>
      <c r="AG73" s="277">
        <f t="shared" si="55"/>
        <v>5.076142131979695E-3</v>
      </c>
      <c r="AH73" s="277">
        <f t="shared" si="55"/>
        <v>5.076142131979695E-3</v>
      </c>
      <c r="AI73" s="277">
        <f t="shared" si="55"/>
        <v>5.076142131979695E-3</v>
      </c>
      <c r="AJ73" s="277">
        <f t="shared" si="63"/>
        <v>5.076142131979695E-3</v>
      </c>
      <c r="AK73" s="277">
        <f t="shared" si="63"/>
        <v>5.076142131979695E-3</v>
      </c>
      <c r="AL73" s="277">
        <f t="shared" si="63"/>
        <v>5.076142131979695E-3</v>
      </c>
      <c r="AM73" s="277">
        <f t="shared" si="63"/>
        <v>5.076142131979695E-3</v>
      </c>
      <c r="AN73" s="277">
        <f t="shared" si="63"/>
        <v>5.076142131979695E-3</v>
      </c>
      <c r="AO73" s="277">
        <f t="shared" si="63"/>
        <v>5.076142131979695E-3</v>
      </c>
      <c r="AP73" s="277">
        <f t="shared" si="63"/>
        <v>5.076142131979695E-3</v>
      </c>
      <c r="AQ73" s="277">
        <f t="shared" si="63"/>
        <v>5.076142131979695E-3</v>
      </c>
      <c r="AR73" s="277">
        <f t="shared" si="63"/>
        <v>5.076142131979695E-3</v>
      </c>
      <c r="AS73" s="277">
        <f t="shared" si="63"/>
        <v>5.076142131979695E-3</v>
      </c>
      <c r="AT73" s="277">
        <f t="shared" si="63"/>
        <v>5.076142131979695E-3</v>
      </c>
      <c r="AU73" s="277">
        <f t="shared" si="63"/>
        <v>5.076142131979695E-3</v>
      </c>
      <c r="AV73" s="277">
        <f t="shared" si="63"/>
        <v>5.076142131979695E-3</v>
      </c>
      <c r="AW73" s="277">
        <f t="shared" si="63"/>
        <v>5.076142131979695E-3</v>
      </c>
      <c r="AX73" s="277">
        <f t="shared" si="63"/>
        <v>5.076142131979695E-3</v>
      </c>
      <c r="AY73" s="277">
        <f t="shared" si="63"/>
        <v>5.076142131979695E-3</v>
      </c>
      <c r="AZ73" s="277">
        <f t="shared" si="61"/>
        <v>5.076142131979695E-3</v>
      </c>
      <c r="BA73" s="277">
        <f t="shared" si="61"/>
        <v>5.076142131979695E-3</v>
      </c>
      <c r="BB73" s="277">
        <f t="shared" si="61"/>
        <v>5.076142131979695E-3</v>
      </c>
      <c r="BC73" s="277">
        <f t="shared" si="61"/>
        <v>5.076142131979695E-3</v>
      </c>
      <c r="BD73" s="277">
        <f t="shared" si="61"/>
        <v>5.076142131979695E-3</v>
      </c>
      <c r="BE73" s="277">
        <f t="shared" si="61"/>
        <v>5.076142131979695E-3</v>
      </c>
      <c r="BF73" s="277">
        <f t="shared" si="61"/>
        <v>5.076142131979695E-3</v>
      </c>
      <c r="BG73" s="277">
        <f t="shared" si="61"/>
        <v>5.076142131979695E-3</v>
      </c>
      <c r="BH73" s="277">
        <f t="shared" si="61"/>
        <v>5.076142131979695E-3</v>
      </c>
      <c r="BI73" s="277">
        <f t="shared" si="61"/>
        <v>5.076142131979695E-3</v>
      </c>
      <c r="BJ73" s="277">
        <f t="shared" si="61"/>
        <v>5.076142131979695E-3</v>
      </c>
      <c r="BK73" s="277">
        <f t="shared" si="61"/>
        <v>5.076142131979695E-3</v>
      </c>
      <c r="BL73" s="277">
        <f t="shared" si="61"/>
        <v>5.076142131979695E-3</v>
      </c>
      <c r="BM73" s="277">
        <f t="shared" si="61"/>
        <v>5.076142131979695E-3</v>
      </c>
      <c r="BN73" s="277">
        <f t="shared" si="61"/>
        <v>5.076142131979695E-3</v>
      </c>
      <c r="BO73" s="277">
        <f t="shared" si="68"/>
        <v>5.076142131979695E-3</v>
      </c>
      <c r="BP73" s="277">
        <f t="shared" si="68"/>
        <v>5.076142131979695E-3</v>
      </c>
      <c r="BQ73" s="277">
        <f t="shared" si="68"/>
        <v>5.076142131979695E-3</v>
      </c>
      <c r="BR73" s="277">
        <f t="shared" si="64"/>
        <v>5.076142131979695E-3</v>
      </c>
      <c r="BS73" s="277">
        <f t="shared" si="64"/>
        <v>5.076142131979695E-3</v>
      </c>
      <c r="BT73" s="277">
        <f t="shared" si="64"/>
        <v>5.076142131979695E-3</v>
      </c>
      <c r="BU73" s="277">
        <f t="shared" si="64"/>
        <v>5.076142131979695E-3</v>
      </c>
      <c r="BV73" s="277">
        <f t="shared" si="64"/>
        <v>5.076142131979695E-3</v>
      </c>
      <c r="BW73" s="277">
        <f t="shared" si="64"/>
        <v>5.076142131979695E-3</v>
      </c>
      <c r="BX73" s="277">
        <f t="shared" si="64"/>
        <v>5.076142131979695E-3</v>
      </c>
      <c r="BY73" s="277">
        <f t="shared" si="64"/>
        <v>5.076142131979695E-3</v>
      </c>
      <c r="BZ73" s="277">
        <f t="shared" si="64"/>
        <v>5.076142131979695E-3</v>
      </c>
      <c r="CA73" s="277">
        <f t="shared" si="64"/>
        <v>5.076142131979695E-3</v>
      </c>
      <c r="CB73" s="277">
        <f t="shared" si="64"/>
        <v>5.076142131979695E-3</v>
      </c>
      <c r="CC73" s="277">
        <f t="shared" si="64"/>
        <v>5.076142131979695E-3</v>
      </c>
      <c r="CD73" s="277">
        <f t="shared" si="64"/>
        <v>5.076142131979695E-3</v>
      </c>
      <c r="CE73" s="277">
        <f t="shared" si="64"/>
        <v>5.076142131979695E-3</v>
      </c>
      <c r="CF73" s="277">
        <f t="shared" si="62"/>
        <v>5.076142131979695E-3</v>
      </c>
      <c r="CG73" s="277">
        <f t="shared" si="62"/>
        <v>5.076142131979695E-3</v>
      </c>
      <c r="CH73" s="277">
        <f t="shared" si="62"/>
        <v>5.076142131979695E-3</v>
      </c>
      <c r="CI73" s="277">
        <f t="shared" si="62"/>
        <v>5.076142131979695E-3</v>
      </c>
      <c r="CJ73" s="277">
        <f t="shared" si="62"/>
        <v>5.076142131979695E-3</v>
      </c>
      <c r="CK73" s="277">
        <f t="shared" si="62"/>
        <v>5.076142131979695E-3</v>
      </c>
      <c r="CL73" s="277">
        <f t="shared" si="66"/>
        <v>5.076142131979695E-3</v>
      </c>
      <c r="CM73" s="277">
        <f t="shared" si="66"/>
        <v>5.076142131979695E-3</v>
      </c>
      <c r="CN73" s="277">
        <f t="shared" si="66"/>
        <v>5.076142131979695E-3</v>
      </c>
      <c r="CO73" s="277">
        <f t="shared" si="66"/>
        <v>5.076142131979695E-3</v>
      </c>
      <c r="CP73" s="277">
        <f t="shared" si="66"/>
        <v>5.076142131979695E-3</v>
      </c>
      <c r="CQ73" s="277">
        <f t="shared" si="66"/>
        <v>5.076142131979695E-3</v>
      </c>
      <c r="CR73" s="277">
        <f t="shared" si="66"/>
        <v>5.076142131979695E-3</v>
      </c>
      <c r="CS73" s="277">
        <f t="shared" si="66"/>
        <v>5.076142131979695E-3</v>
      </c>
      <c r="CT73" s="277">
        <f t="shared" si="66"/>
        <v>5.076142131979695E-3</v>
      </c>
      <c r="CU73" s="277">
        <f t="shared" si="66"/>
        <v>5.076142131979695E-3</v>
      </c>
      <c r="CV73" s="277">
        <f t="shared" si="66"/>
        <v>5.076142131979695E-3</v>
      </c>
      <c r="CW73" s="277">
        <f t="shared" si="66"/>
        <v>5.076142131979695E-3</v>
      </c>
      <c r="CX73" s="277">
        <f t="shared" si="66"/>
        <v>5.076142131979695E-3</v>
      </c>
      <c r="CY73" s="277">
        <f t="shared" si="66"/>
        <v>5.076142131979695E-3</v>
      </c>
      <c r="CZ73" s="277">
        <f t="shared" si="66"/>
        <v>5.076142131979695E-3</v>
      </c>
      <c r="DA73" s="277">
        <f t="shared" si="66"/>
        <v>5.076142131979695E-3</v>
      </c>
      <c r="DB73" s="277">
        <f t="shared" si="65"/>
        <v>5.076142131979695E-3</v>
      </c>
      <c r="DC73" s="277">
        <f t="shared" si="65"/>
        <v>5.076142131979695E-3</v>
      </c>
      <c r="DD73" s="277">
        <f t="shared" si="65"/>
        <v>5.076142131979695E-3</v>
      </c>
      <c r="DE73" s="277">
        <f t="shared" si="65"/>
        <v>5.076142131979695E-3</v>
      </c>
      <c r="DF73" s="277">
        <f t="shared" si="65"/>
        <v>5.076142131979695E-3</v>
      </c>
      <c r="DG73" s="277">
        <f t="shared" si="69"/>
        <v>5.076142131979695E-3</v>
      </c>
      <c r="DH73" s="277">
        <f t="shared" si="69"/>
        <v>5.076142131979695E-3</v>
      </c>
      <c r="DI73" s="277">
        <f t="shared" si="69"/>
        <v>5.076142131979695E-3</v>
      </c>
      <c r="DJ73" s="277">
        <f t="shared" si="69"/>
        <v>5.076142131979695E-3</v>
      </c>
      <c r="DK73" s="277">
        <f t="shared" si="69"/>
        <v>5.076142131979695E-3</v>
      </c>
      <c r="DL73" s="277">
        <f t="shared" si="69"/>
        <v>5.076142131979695E-3</v>
      </c>
      <c r="DM73" s="277">
        <f t="shared" si="69"/>
        <v>5.076142131979695E-3</v>
      </c>
      <c r="DN73" s="277">
        <f t="shared" si="69"/>
        <v>5.076142131979695E-3</v>
      </c>
      <c r="DO73" s="277">
        <f t="shared" si="69"/>
        <v>5.076142131979695E-3</v>
      </c>
      <c r="DP73" s="277">
        <f t="shared" si="69"/>
        <v>5.076142131979695E-3</v>
      </c>
      <c r="DQ73" s="277">
        <f t="shared" si="69"/>
        <v>5.076142131979695E-3</v>
      </c>
      <c r="DR73" s="277">
        <f t="shared" si="69"/>
        <v>5.076142131979695E-3</v>
      </c>
      <c r="DS73" s="277">
        <f t="shared" si="69"/>
        <v>5.076142131979695E-3</v>
      </c>
      <c r="DT73" s="277">
        <f t="shared" si="69"/>
        <v>5.076142131979695E-3</v>
      </c>
      <c r="DU73" s="277">
        <f t="shared" si="69"/>
        <v>5.076142131979695E-3</v>
      </c>
      <c r="DV73" s="277">
        <f t="shared" si="69"/>
        <v>5.076142131979695E-3</v>
      </c>
      <c r="DW73" s="277">
        <f t="shared" si="59"/>
        <v>5.076142131979695E-3</v>
      </c>
      <c r="DX73" s="277">
        <f t="shared" si="59"/>
        <v>5.076142131979695E-3</v>
      </c>
      <c r="DY73" s="277">
        <f t="shared" si="59"/>
        <v>5.076142131979695E-3</v>
      </c>
      <c r="DZ73" s="277">
        <f t="shared" si="56"/>
        <v>5.076142131979695E-3</v>
      </c>
      <c r="EA73" s="277">
        <f t="shared" si="56"/>
        <v>5.076142131979695E-3</v>
      </c>
      <c r="EB73" s="277">
        <f t="shared" si="56"/>
        <v>5.076142131979695E-3</v>
      </c>
      <c r="EC73" s="277">
        <f t="shared" si="56"/>
        <v>5.076142131979695E-3</v>
      </c>
      <c r="ED73" s="277">
        <f t="shared" si="56"/>
        <v>5.076142131979695E-3</v>
      </c>
      <c r="EE73" s="277">
        <f t="shared" si="56"/>
        <v>5.076142131979695E-3</v>
      </c>
      <c r="EF73" s="277">
        <f t="shared" si="56"/>
        <v>5.076142131979695E-3</v>
      </c>
      <c r="EG73" s="277">
        <f t="shared" si="56"/>
        <v>5.076142131979695E-3</v>
      </c>
      <c r="EH73" s="277">
        <f t="shared" si="56"/>
        <v>5.076142131979695E-3</v>
      </c>
      <c r="EI73" s="277">
        <f t="shared" si="56"/>
        <v>5.076142131979695E-3</v>
      </c>
      <c r="EJ73" s="277">
        <f t="shared" si="56"/>
        <v>5.076142131979695E-3</v>
      </c>
      <c r="EK73" s="277">
        <f t="shared" si="56"/>
        <v>5.076142131979695E-3</v>
      </c>
      <c r="EL73" s="277">
        <f t="shared" si="56"/>
        <v>5.076142131979695E-3</v>
      </c>
      <c r="EM73" s="277">
        <f t="shared" si="56"/>
        <v>5.076142131979695E-3</v>
      </c>
      <c r="EN73" s="277">
        <f t="shared" si="60"/>
        <v>5.076142131979695E-3</v>
      </c>
      <c r="EO73" s="277">
        <f t="shared" si="60"/>
        <v>5.076142131979695E-3</v>
      </c>
      <c r="EP73" s="277">
        <f t="shared" si="60"/>
        <v>5.076142131979695E-3</v>
      </c>
      <c r="EQ73" s="277">
        <f t="shared" si="60"/>
        <v>5.076142131979695E-3</v>
      </c>
      <c r="ER73" s="277">
        <f t="shared" si="60"/>
        <v>5.076142131979695E-3</v>
      </c>
      <c r="ES73" s="277">
        <f t="shared" si="60"/>
        <v>5.076142131979695E-3</v>
      </c>
      <c r="ET73" s="277">
        <f t="shared" si="60"/>
        <v>5.076142131979695E-3</v>
      </c>
      <c r="EU73" s="277">
        <f t="shared" si="60"/>
        <v>5.076142131979695E-3</v>
      </c>
      <c r="EV73" s="277">
        <f t="shared" si="60"/>
        <v>5.076142131979695E-3</v>
      </c>
      <c r="EW73" s="277">
        <f t="shared" si="70"/>
        <v>5.076142131979695E-3</v>
      </c>
      <c r="EX73" s="277">
        <f t="shared" si="70"/>
        <v>5.076142131979695E-3</v>
      </c>
      <c r="EY73" s="277">
        <f t="shared" si="70"/>
        <v>5.076142131979695E-3</v>
      </c>
      <c r="EZ73" s="277">
        <f t="shared" si="70"/>
        <v>5.076142131979695E-3</v>
      </c>
      <c r="FA73" s="277">
        <f t="shared" si="70"/>
        <v>5.076142131979695E-3</v>
      </c>
      <c r="FB73" s="277">
        <f t="shared" si="70"/>
        <v>5.076142131979695E-3</v>
      </c>
      <c r="FC73" s="277">
        <f t="shared" si="70"/>
        <v>5.076142131979695E-3</v>
      </c>
      <c r="FD73" s="277">
        <f t="shared" si="70"/>
        <v>5.076142131979695E-3</v>
      </c>
      <c r="FE73" s="277">
        <f t="shared" si="70"/>
        <v>5.076142131979695E-3</v>
      </c>
      <c r="FF73" s="277">
        <f t="shared" si="70"/>
        <v>5.076142131979695E-3</v>
      </c>
      <c r="FG73" s="277">
        <f t="shared" si="70"/>
        <v>5.076142131979695E-3</v>
      </c>
      <c r="FH73" s="277">
        <f t="shared" si="70"/>
        <v>5.076142131979695E-3</v>
      </c>
      <c r="FI73" s="277">
        <f t="shared" si="70"/>
        <v>5.076142131979695E-3</v>
      </c>
      <c r="FJ73" s="277">
        <f t="shared" si="70"/>
        <v>5.076142131979695E-3</v>
      </c>
      <c r="FK73" s="277">
        <f t="shared" si="70"/>
        <v>5.076142131979695E-3</v>
      </c>
      <c r="FL73" s="277">
        <f t="shared" si="70"/>
        <v>5.076142131979695E-3</v>
      </c>
      <c r="FM73" s="277">
        <f t="shared" si="67"/>
        <v>5.076142131979695E-3</v>
      </c>
      <c r="FN73" s="277">
        <f t="shared" si="67"/>
        <v>5.076142131979695E-3</v>
      </c>
      <c r="FO73" s="277">
        <f t="shared" si="67"/>
        <v>5.076142131979695E-3</v>
      </c>
      <c r="FP73" s="277">
        <f t="shared" si="67"/>
        <v>5.076142131979695E-3</v>
      </c>
      <c r="FQ73" s="277">
        <f t="shared" si="67"/>
        <v>5.076142131979695E-3</v>
      </c>
      <c r="FR73" s="277">
        <f t="shared" si="67"/>
        <v>5.076142131979695E-3</v>
      </c>
      <c r="FS73" s="277">
        <f t="shared" si="67"/>
        <v>5.076142131979695E-3</v>
      </c>
      <c r="FT73" s="277">
        <f t="shared" si="67"/>
        <v>5.076142131979695E-3</v>
      </c>
      <c r="FU73" s="277">
        <f t="shared" si="67"/>
        <v>5.076142131979695E-3</v>
      </c>
      <c r="FV73" s="277">
        <f t="shared" si="67"/>
        <v>5.076142131979695E-3</v>
      </c>
      <c r="FW73" s="277">
        <f t="shared" si="67"/>
        <v>5.076142131979695E-3</v>
      </c>
      <c r="FX73" s="277">
        <f t="shared" si="67"/>
        <v>5.076142131979695E-3</v>
      </c>
      <c r="FY73" s="277">
        <f t="shared" si="67"/>
        <v>5.076142131979695E-3</v>
      </c>
      <c r="FZ73" s="277">
        <f t="shared" si="67"/>
        <v>5.076142131979695E-3</v>
      </c>
      <c r="GA73" s="277">
        <f t="shared" si="67"/>
        <v>5.076142131979695E-3</v>
      </c>
      <c r="GB73" s="277">
        <f t="shared" si="67"/>
        <v>5.076142131979695E-3</v>
      </c>
      <c r="GC73" s="277">
        <f t="shared" si="67"/>
        <v>5.076142131979695E-3</v>
      </c>
      <c r="GD73" s="277">
        <f t="shared" si="67"/>
        <v>5.076142131979695E-3</v>
      </c>
      <c r="GE73" s="277">
        <f t="shared" si="67"/>
        <v>5.076142131979695E-3</v>
      </c>
      <c r="GF73" s="277">
        <f t="shared" si="67"/>
        <v>5.076142131979695E-3</v>
      </c>
      <c r="GG73" s="277">
        <f t="shared" si="67"/>
        <v>5.076142131979695E-3</v>
      </c>
      <c r="GH73" s="277">
        <f t="shared" si="67"/>
        <v>5.076142131979695E-3</v>
      </c>
      <c r="GI73" s="277">
        <f t="shared" si="67"/>
        <v>5.076142131979695E-3</v>
      </c>
      <c r="GJ73" s="277">
        <f t="shared" si="67"/>
        <v>5.076142131979695E-3</v>
      </c>
      <c r="GK73" s="277">
        <f t="shared" si="67"/>
        <v>5.076142131979695E-3</v>
      </c>
      <c r="GL73" s="277">
        <f t="shared" si="67"/>
        <v>5.076142131979695E-3</v>
      </c>
      <c r="GM73" s="277">
        <f t="shared" si="67"/>
        <v>5.076142131979695E-3</v>
      </c>
      <c r="GN73" s="277">
        <f t="shared" si="67"/>
        <v>5.076142131979695E-3</v>
      </c>
      <c r="GO73" s="277">
        <f t="shared" si="67"/>
        <v>5.076142131979695E-3</v>
      </c>
      <c r="GP73" s="277">
        <f t="shared" si="71"/>
        <v>5.076142131979695E-3</v>
      </c>
      <c r="GQ73" s="277">
        <f t="shared" si="71"/>
        <v>5.076142131979695E-3</v>
      </c>
      <c r="GR73" s="277">
        <f t="shared" si="71"/>
        <v>5.076142131979695E-3</v>
      </c>
      <c r="GS73" s="277">
        <f t="shared" si="71"/>
        <v>5.076142131979695E-3</v>
      </c>
    </row>
    <row r="74" spans="1:201" x14ac:dyDescent="0.35">
      <c r="A74" s="33" t="str">
        <f>'[2]Input LH Schedule'!A122&amp;" "&amp;'[2]Input LH Schedule'!E122</f>
        <v xml:space="preserve"> </v>
      </c>
      <c r="B74" s="33" t="str">
        <f>'[2]Input LH Schedule'!Z122&amp;" "&amp;'[2]Input LH Schedule'!AD122</f>
        <v xml:space="preserve"> </v>
      </c>
      <c r="C74" s="33" t="str">
        <f t="array" ref="C74">IFERROR(INDEX($B$4:$B$226, MATCH(0,INDEX(COUNTIF($C$3:C73, $B$4:$B$226)+(COUNTIF($B$4:$B$226, $B$4:$B$226)&lt;&gt;1),0,0), 0)), "")</f>
        <v/>
      </c>
      <c r="D74" s="276" t="s">
        <v>403</v>
      </c>
      <c r="E74" s="277">
        <f t="shared" si="58"/>
        <v>5.076142131979695E-3</v>
      </c>
      <c r="F74" s="277">
        <f t="shared" si="58"/>
        <v>5.076142131979695E-3</v>
      </c>
      <c r="G74" s="277">
        <f t="shared" si="58"/>
        <v>5.076142131979695E-3</v>
      </c>
      <c r="H74" s="277">
        <f t="shared" si="58"/>
        <v>5.076142131979695E-3</v>
      </c>
      <c r="I74" s="277">
        <f t="shared" si="58"/>
        <v>5.076142131979695E-3</v>
      </c>
      <c r="J74" s="277">
        <f t="shared" si="58"/>
        <v>5.076142131979695E-3</v>
      </c>
      <c r="K74" s="277">
        <f t="shared" si="58"/>
        <v>5.076142131979695E-3</v>
      </c>
      <c r="L74" s="277">
        <f t="shared" si="58"/>
        <v>5.076142131979695E-3</v>
      </c>
      <c r="M74" s="277">
        <f t="shared" si="58"/>
        <v>5.076142131979695E-3</v>
      </c>
      <c r="N74" s="277">
        <f t="shared" si="58"/>
        <v>5.076142131979695E-3</v>
      </c>
      <c r="O74" s="277">
        <f t="shared" si="58"/>
        <v>5.076142131979695E-3</v>
      </c>
      <c r="P74" s="277">
        <f t="shared" si="58"/>
        <v>5.076142131979695E-3</v>
      </c>
      <c r="Q74" s="277">
        <f t="shared" si="58"/>
        <v>5.076142131979695E-3</v>
      </c>
      <c r="R74" s="277">
        <f t="shared" si="58"/>
        <v>5.076142131979695E-3</v>
      </c>
      <c r="S74" s="277">
        <f t="shared" si="58"/>
        <v>5.076142131979695E-3</v>
      </c>
      <c r="T74" s="277">
        <f t="shared" ref="T74:AI91" si="72">1/197</f>
        <v>5.076142131979695E-3</v>
      </c>
      <c r="U74" s="277">
        <f t="shared" si="72"/>
        <v>5.076142131979695E-3</v>
      </c>
      <c r="V74" s="277">
        <f t="shared" si="72"/>
        <v>5.076142131979695E-3</v>
      </c>
      <c r="W74" s="277">
        <f t="shared" si="72"/>
        <v>5.076142131979695E-3</v>
      </c>
      <c r="X74" s="277">
        <f t="shared" si="72"/>
        <v>5.076142131979695E-3</v>
      </c>
      <c r="Y74" s="277">
        <f t="shared" si="72"/>
        <v>5.076142131979695E-3</v>
      </c>
      <c r="Z74" s="277">
        <f t="shared" si="72"/>
        <v>5.076142131979695E-3</v>
      </c>
      <c r="AA74" s="277">
        <f t="shared" si="72"/>
        <v>5.076142131979695E-3</v>
      </c>
      <c r="AB74" s="277">
        <f t="shared" si="72"/>
        <v>5.076142131979695E-3</v>
      </c>
      <c r="AC74" s="277">
        <f t="shared" si="72"/>
        <v>5.076142131979695E-3</v>
      </c>
      <c r="AD74" s="277">
        <f t="shared" si="72"/>
        <v>5.076142131979695E-3</v>
      </c>
      <c r="AE74" s="277">
        <f t="shared" si="72"/>
        <v>5.076142131979695E-3</v>
      </c>
      <c r="AF74" s="277">
        <f t="shared" si="72"/>
        <v>5.076142131979695E-3</v>
      </c>
      <c r="AG74" s="277">
        <f t="shared" si="72"/>
        <v>5.076142131979695E-3</v>
      </c>
      <c r="AH74" s="277">
        <f t="shared" si="72"/>
        <v>5.076142131979695E-3</v>
      </c>
      <c r="AI74" s="277">
        <f t="shared" si="72"/>
        <v>5.076142131979695E-3</v>
      </c>
      <c r="AJ74" s="277">
        <f t="shared" si="63"/>
        <v>5.076142131979695E-3</v>
      </c>
      <c r="AK74" s="277">
        <f t="shared" si="63"/>
        <v>5.076142131979695E-3</v>
      </c>
      <c r="AL74" s="277">
        <f t="shared" si="63"/>
        <v>5.076142131979695E-3</v>
      </c>
      <c r="AM74" s="277">
        <f t="shared" si="63"/>
        <v>5.076142131979695E-3</v>
      </c>
      <c r="AN74" s="277">
        <f t="shared" si="63"/>
        <v>5.076142131979695E-3</v>
      </c>
      <c r="AO74" s="277">
        <f t="shared" si="63"/>
        <v>5.076142131979695E-3</v>
      </c>
      <c r="AP74" s="277">
        <f t="shared" si="63"/>
        <v>5.076142131979695E-3</v>
      </c>
      <c r="AQ74" s="277">
        <f t="shared" si="63"/>
        <v>5.076142131979695E-3</v>
      </c>
      <c r="AR74" s="277">
        <f t="shared" si="63"/>
        <v>5.076142131979695E-3</v>
      </c>
      <c r="AS74" s="277">
        <f t="shared" si="63"/>
        <v>5.076142131979695E-3</v>
      </c>
      <c r="AT74" s="277">
        <f t="shared" si="63"/>
        <v>5.076142131979695E-3</v>
      </c>
      <c r="AU74" s="277">
        <f t="shared" si="63"/>
        <v>5.076142131979695E-3</v>
      </c>
      <c r="AV74" s="277">
        <f t="shared" si="63"/>
        <v>5.076142131979695E-3</v>
      </c>
      <c r="AW74" s="277">
        <f t="shared" si="63"/>
        <v>5.076142131979695E-3</v>
      </c>
      <c r="AX74" s="277">
        <f t="shared" si="63"/>
        <v>5.076142131979695E-3</v>
      </c>
      <c r="AY74" s="277">
        <f t="shared" si="63"/>
        <v>5.076142131979695E-3</v>
      </c>
      <c r="AZ74" s="277">
        <f t="shared" si="61"/>
        <v>5.076142131979695E-3</v>
      </c>
      <c r="BA74" s="277">
        <f t="shared" si="61"/>
        <v>5.076142131979695E-3</v>
      </c>
      <c r="BB74" s="277">
        <f t="shared" si="61"/>
        <v>5.076142131979695E-3</v>
      </c>
      <c r="BC74" s="277">
        <f t="shared" si="61"/>
        <v>5.076142131979695E-3</v>
      </c>
      <c r="BD74" s="277">
        <f t="shared" si="61"/>
        <v>5.076142131979695E-3</v>
      </c>
      <c r="BE74" s="277">
        <f t="shared" si="61"/>
        <v>5.076142131979695E-3</v>
      </c>
      <c r="BF74" s="277">
        <f t="shared" si="61"/>
        <v>5.076142131979695E-3</v>
      </c>
      <c r="BG74" s="277">
        <f t="shared" si="61"/>
        <v>5.076142131979695E-3</v>
      </c>
      <c r="BH74" s="277">
        <f t="shared" si="61"/>
        <v>5.076142131979695E-3</v>
      </c>
      <c r="BI74" s="277">
        <f t="shared" si="61"/>
        <v>5.076142131979695E-3</v>
      </c>
      <c r="BJ74" s="277">
        <f t="shared" si="61"/>
        <v>5.076142131979695E-3</v>
      </c>
      <c r="BK74" s="277">
        <f t="shared" si="61"/>
        <v>5.076142131979695E-3</v>
      </c>
      <c r="BL74" s="277">
        <f t="shared" si="61"/>
        <v>5.076142131979695E-3</v>
      </c>
      <c r="BM74" s="277">
        <f t="shared" si="61"/>
        <v>5.076142131979695E-3</v>
      </c>
      <c r="BN74" s="277">
        <f t="shared" si="61"/>
        <v>5.076142131979695E-3</v>
      </c>
      <c r="BO74" s="277">
        <f t="shared" si="68"/>
        <v>5.076142131979695E-3</v>
      </c>
      <c r="BP74" s="277">
        <f t="shared" si="68"/>
        <v>5.076142131979695E-3</v>
      </c>
      <c r="BQ74" s="277">
        <f t="shared" si="68"/>
        <v>5.076142131979695E-3</v>
      </c>
      <c r="BR74" s="277">
        <f t="shared" si="64"/>
        <v>5.076142131979695E-3</v>
      </c>
      <c r="BS74" s="277">
        <f t="shared" si="64"/>
        <v>5.076142131979695E-3</v>
      </c>
      <c r="BT74" s="277">
        <f t="shared" si="64"/>
        <v>5.076142131979695E-3</v>
      </c>
      <c r="BU74" s="277">
        <f t="shared" si="64"/>
        <v>5.076142131979695E-3</v>
      </c>
      <c r="BV74" s="277">
        <f t="shared" si="64"/>
        <v>5.076142131979695E-3</v>
      </c>
      <c r="BW74" s="277">
        <f t="shared" si="64"/>
        <v>5.076142131979695E-3</v>
      </c>
      <c r="BX74" s="277">
        <f t="shared" si="64"/>
        <v>5.076142131979695E-3</v>
      </c>
      <c r="BY74" s="277">
        <f t="shared" si="64"/>
        <v>5.076142131979695E-3</v>
      </c>
      <c r="BZ74" s="277">
        <f t="shared" si="64"/>
        <v>5.076142131979695E-3</v>
      </c>
      <c r="CA74" s="277">
        <f t="shared" si="64"/>
        <v>5.076142131979695E-3</v>
      </c>
      <c r="CB74" s="277">
        <f t="shared" si="64"/>
        <v>5.076142131979695E-3</v>
      </c>
      <c r="CC74" s="277">
        <f t="shared" si="64"/>
        <v>5.076142131979695E-3</v>
      </c>
      <c r="CD74" s="277">
        <f t="shared" si="64"/>
        <v>5.076142131979695E-3</v>
      </c>
      <c r="CE74" s="277">
        <f t="shared" si="64"/>
        <v>5.076142131979695E-3</v>
      </c>
      <c r="CF74" s="277">
        <f t="shared" si="62"/>
        <v>5.076142131979695E-3</v>
      </c>
      <c r="CG74" s="277">
        <f t="shared" si="62"/>
        <v>5.076142131979695E-3</v>
      </c>
      <c r="CH74" s="277">
        <f t="shared" si="62"/>
        <v>5.076142131979695E-3</v>
      </c>
      <c r="CI74" s="277">
        <f t="shared" si="62"/>
        <v>5.076142131979695E-3</v>
      </c>
      <c r="CJ74" s="277">
        <f t="shared" si="62"/>
        <v>5.076142131979695E-3</v>
      </c>
      <c r="CK74" s="277">
        <f t="shared" si="62"/>
        <v>5.076142131979695E-3</v>
      </c>
      <c r="CL74" s="277">
        <f t="shared" si="66"/>
        <v>5.076142131979695E-3</v>
      </c>
      <c r="CM74" s="277">
        <f t="shared" si="66"/>
        <v>5.076142131979695E-3</v>
      </c>
      <c r="CN74" s="277">
        <f t="shared" si="66"/>
        <v>5.076142131979695E-3</v>
      </c>
      <c r="CO74" s="277">
        <f t="shared" si="66"/>
        <v>5.076142131979695E-3</v>
      </c>
      <c r="CP74" s="277">
        <f t="shared" si="66"/>
        <v>5.076142131979695E-3</v>
      </c>
      <c r="CQ74" s="277">
        <f t="shared" si="66"/>
        <v>5.076142131979695E-3</v>
      </c>
      <c r="CR74" s="277">
        <f t="shared" si="66"/>
        <v>5.076142131979695E-3</v>
      </c>
      <c r="CS74" s="277">
        <f t="shared" si="66"/>
        <v>5.076142131979695E-3</v>
      </c>
      <c r="CT74" s="277">
        <f t="shared" si="66"/>
        <v>5.076142131979695E-3</v>
      </c>
      <c r="CU74" s="277">
        <f t="shared" si="66"/>
        <v>5.076142131979695E-3</v>
      </c>
      <c r="CV74" s="277">
        <f t="shared" si="66"/>
        <v>5.076142131979695E-3</v>
      </c>
      <c r="CW74" s="277">
        <f t="shared" si="66"/>
        <v>5.076142131979695E-3</v>
      </c>
      <c r="CX74" s="277">
        <f t="shared" si="66"/>
        <v>5.076142131979695E-3</v>
      </c>
      <c r="CY74" s="277">
        <f t="shared" si="66"/>
        <v>5.076142131979695E-3</v>
      </c>
      <c r="CZ74" s="277">
        <f t="shared" si="66"/>
        <v>5.076142131979695E-3</v>
      </c>
      <c r="DA74" s="277">
        <f t="shared" si="66"/>
        <v>5.076142131979695E-3</v>
      </c>
      <c r="DB74" s="277">
        <f t="shared" si="65"/>
        <v>5.076142131979695E-3</v>
      </c>
      <c r="DC74" s="277">
        <f t="shared" si="65"/>
        <v>5.076142131979695E-3</v>
      </c>
      <c r="DD74" s="277">
        <f t="shared" si="65"/>
        <v>5.076142131979695E-3</v>
      </c>
      <c r="DE74" s="277">
        <f t="shared" si="65"/>
        <v>5.076142131979695E-3</v>
      </c>
      <c r="DF74" s="277">
        <f t="shared" si="65"/>
        <v>5.076142131979695E-3</v>
      </c>
      <c r="DG74" s="277">
        <f t="shared" si="69"/>
        <v>5.076142131979695E-3</v>
      </c>
      <c r="DH74" s="277">
        <f t="shared" si="69"/>
        <v>5.076142131979695E-3</v>
      </c>
      <c r="DI74" s="277">
        <f t="shared" si="69"/>
        <v>5.076142131979695E-3</v>
      </c>
      <c r="DJ74" s="277">
        <f t="shared" si="69"/>
        <v>5.076142131979695E-3</v>
      </c>
      <c r="DK74" s="277">
        <f t="shared" si="69"/>
        <v>5.076142131979695E-3</v>
      </c>
      <c r="DL74" s="277">
        <f t="shared" si="69"/>
        <v>5.076142131979695E-3</v>
      </c>
      <c r="DM74" s="277">
        <f t="shared" si="69"/>
        <v>5.076142131979695E-3</v>
      </c>
      <c r="DN74" s="277">
        <f t="shared" si="69"/>
        <v>5.076142131979695E-3</v>
      </c>
      <c r="DO74" s="277">
        <f t="shared" si="69"/>
        <v>5.076142131979695E-3</v>
      </c>
      <c r="DP74" s="277">
        <f t="shared" si="69"/>
        <v>5.076142131979695E-3</v>
      </c>
      <c r="DQ74" s="277">
        <f t="shared" si="69"/>
        <v>5.076142131979695E-3</v>
      </c>
      <c r="DR74" s="277">
        <f t="shared" si="69"/>
        <v>5.076142131979695E-3</v>
      </c>
      <c r="DS74" s="277">
        <f t="shared" si="69"/>
        <v>5.076142131979695E-3</v>
      </c>
      <c r="DT74" s="277">
        <f t="shared" si="69"/>
        <v>5.076142131979695E-3</v>
      </c>
      <c r="DU74" s="277">
        <f t="shared" si="69"/>
        <v>5.076142131979695E-3</v>
      </c>
      <c r="DV74" s="277">
        <f t="shared" si="69"/>
        <v>5.076142131979695E-3</v>
      </c>
      <c r="DW74" s="277">
        <f t="shared" si="59"/>
        <v>5.076142131979695E-3</v>
      </c>
      <c r="DX74" s="277">
        <f t="shared" si="59"/>
        <v>5.076142131979695E-3</v>
      </c>
      <c r="DY74" s="277">
        <f t="shared" si="59"/>
        <v>5.076142131979695E-3</v>
      </c>
      <c r="DZ74" s="277">
        <f t="shared" ref="DZ74:EO92" si="73">1/197</f>
        <v>5.076142131979695E-3</v>
      </c>
      <c r="EA74" s="277">
        <f t="shared" si="73"/>
        <v>5.076142131979695E-3</v>
      </c>
      <c r="EB74" s="277">
        <f t="shared" si="73"/>
        <v>5.076142131979695E-3</v>
      </c>
      <c r="EC74" s="277">
        <f t="shared" si="73"/>
        <v>5.076142131979695E-3</v>
      </c>
      <c r="ED74" s="277">
        <f t="shared" si="73"/>
        <v>5.076142131979695E-3</v>
      </c>
      <c r="EE74" s="277">
        <f t="shared" si="73"/>
        <v>5.076142131979695E-3</v>
      </c>
      <c r="EF74" s="277">
        <f t="shared" si="73"/>
        <v>5.076142131979695E-3</v>
      </c>
      <c r="EG74" s="277">
        <f t="shared" si="73"/>
        <v>5.076142131979695E-3</v>
      </c>
      <c r="EH74" s="277">
        <f t="shared" si="73"/>
        <v>5.076142131979695E-3</v>
      </c>
      <c r="EI74" s="277">
        <f t="shared" si="73"/>
        <v>5.076142131979695E-3</v>
      </c>
      <c r="EJ74" s="277">
        <f t="shared" si="73"/>
        <v>5.076142131979695E-3</v>
      </c>
      <c r="EK74" s="277">
        <f t="shared" si="73"/>
        <v>5.076142131979695E-3</v>
      </c>
      <c r="EL74" s="277">
        <f t="shared" si="73"/>
        <v>5.076142131979695E-3</v>
      </c>
      <c r="EM74" s="277">
        <f t="shared" si="73"/>
        <v>5.076142131979695E-3</v>
      </c>
      <c r="EN74" s="277">
        <f t="shared" si="73"/>
        <v>5.076142131979695E-3</v>
      </c>
      <c r="EO74" s="277">
        <f t="shared" si="73"/>
        <v>5.076142131979695E-3</v>
      </c>
      <c r="EP74" s="277">
        <f t="shared" si="60"/>
        <v>5.076142131979695E-3</v>
      </c>
      <c r="EQ74" s="277">
        <f t="shared" si="60"/>
        <v>5.076142131979695E-3</v>
      </c>
      <c r="ER74" s="277">
        <f t="shared" si="60"/>
        <v>5.076142131979695E-3</v>
      </c>
      <c r="ES74" s="277">
        <f t="shared" si="60"/>
        <v>5.076142131979695E-3</v>
      </c>
      <c r="ET74" s="277">
        <f t="shared" si="60"/>
        <v>5.076142131979695E-3</v>
      </c>
      <c r="EU74" s="277">
        <f t="shared" si="60"/>
        <v>5.076142131979695E-3</v>
      </c>
      <c r="EV74" s="277">
        <f t="shared" si="60"/>
        <v>5.076142131979695E-3</v>
      </c>
      <c r="EW74" s="277">
        <f t="shared" si="70"/>
        <v>5.076142131979695E-3</v>
      </c>
      <c r="EX74" s="277">
        <f t="shared" si="70"/>
        <v>5.076142131979695E-3</v>
      </c>
      <c r="EY74" s="277">
        <f t="shared" si="70"/>
        <v>5.076142131979695E-3</v>
      </c>
      <c r="EZ74" s="277">
        <f t="shared" si="70"/>
        <v>5.076142131979695E-3</v>
      </c>
      <c r="FA74" s="277">
        <f t="shared" si="70"/>
        <v>5.076142131979695E-3</v>
      </c>
      <c r="FB74" s="277">
        <f t="shared" si="70"/>
        <v>5.076142131979695E-3</v>
      </c>
      <c r="FC74" s="277">
        <f t="shared" si="70"/>
        <v>5.076142131979695E-3</v>
      </c>
      <c r="FD74" s="277">
        <f t="shared" si="70"/>
        <v>5.076142131979695E-3</v>
      </c>
      <c r="FE74" s="277">
        <f t="shared" si="70"/>
        <v>5.076142131979695E-3</v>
      </c>
      <c r="FF74" s="277">
        <f t="shared" si="70"/>
        <v>5.076142131979695E-3</v>
      </c>
      <c r="FG74" s="277">
        <f t="shared" si="70"/>
        <v>5.076142131979695E-3</v>
      </c>
      <c r="FH74" s="277">
        <f t="shared" si="70"/>
        <v>5.076142131979695E-3</v>
      </c>
      <c r="FI74" s="277">
        <f t="shared" si="70"/>
        <v>5.076142131979695E-3</v>
      </c>
      <c r="FJ74" s="277">
        <f t="shared" si="70"/>
        <v>5.076142131979695E-3</v>
      </c>
      <c r="FK74" s="277">
        <f t="shared" si="70"/>
        <v>5.076142131979695E-3</v>
      </c>
      <c r="FL74" s="277">
        <f t="shared" si="70"/>
        <v>5.076142131979695E-3</v>
      </c>
      <c r="FM74" s="277">
        <f t="shared" si="67"/>
        <v>5.076142131979695E-3</v>
      </c>
      <c r="FN74" s="277">
        <f t="shared" si="67"/>
        <v>5.076142131979695E-3</v>
      </c>
      <c r="FO74" s="277">
        <f t="shared" si="67"/>
        <v>5.076142131979695E-3</v>
      </c>
      <c r="FP74" s="277">
        <f t="shared" si="67"/>
        <v>5.076142131979695E-3</v>
      </c>
      <c r="FQ74" s="277">
        <f t="shared" si="67"/>
        <v>5.076142131979695E-3</v>
      </c>
      <c r="FR74" s="277">
        <f t="shared" si="67"/>
        <v>5.076142131979695E-3</v>
      </c>
      <c r="FS74" s="277">
        <f t="shared" si="67"/>
        <v>5.076142131979695E-3</v>
      </c>
      <c r="FT74" s="277">
        <f t="shared" si="67"/>
        <v>5.076142131979695E-3</v>
      </c>
      <c r="FU74" s="277">
        <f t="shared" si="67"/>
        <v>5.076142131979695E-3</v>
      </c>
      <c r="FV74" s="277">
        <f t="shared" si="67"/>
        <v>5.076142131979695E-3</v>
      </c>
      <c r="FW74" s="277">
        <f t="shared" si="67"/>
        <v>5.076142131979695E-3</v>
      </c>
      <c r="FX74" s="277">
        <f t="shared" si="67"/>
        <v>5.076142131979695E-3</v>
      </c>
      <c r="FY74" s="277">
        <f t="shared" ref="FY74:GN106" si="74">1/197</f>
        <v>5.076142131979695E-3</v>
      </c>
      <c r="FZ74" s="277">
        <f t="shared" si="74"/>
        <v>5.076142131979695E-3</v>
      </c>
      <c r="GA74" s="277">
        <f t="shared" si="74"/>
        <v>5.076142131979695E-3</v>
      </c>
      <c r="GB74" s="277">
        <f t="shared" si="74"/>
        <v>5.076142131979695E-3</v>
      </c>
      <c r="GC74" s="277">
        <f t="shared" si="74"/>
        <v>5.076142131979695E-3</v>
      </c>
      <c r="GD74" s="277">
        <f t="shared" si="74"/>
        <v>5.076142131979695E-3</v>
      </c>
      <c r="GE74" s="277">
        <f t="shared" si="74"/>
        <v>5.076142131979695E-3</v>
      </c>
      <c r="GF74" s="277">
        <f t="shared" si="74"/>
        <v>5.076142131979695E-3</v>
      </c>
      <c r="GG74" s="277">
        <f t="shared" si="74"/>
        <v>5.076142131979695E-3</v>
      </c>
      <c r="GH74" s="277">
        <f t="shared" si="74"/>
        <v>5.076142131979695E-3</v>
      </c>
      <c r="GI74" s="277">
        <f t="shared" si="74"/>
        <v>5.076142131979695E-3</v>
      </c>
      <c r="GJ74" s="277">
        <f t="shared" si="74"/>
        <v>5.076142131979695E-3</v>
      </c>
      <c r="GK74" s="277">
        <f t="shared" si="74"/>
        <v>5.076142131979695E-3</v>
      </c>
      <c r="GL74" s="277">
        <f t="shared" si="74"/>
        <v>5.076142131979695E-3</v>
      </c>
      <c r="GM74" s="277">
        <f t="shared" si="74"/>
        <v>5.076142131979695E-3</v>
      </c>
      <c r="GN74" s="277">
        <f t="shared" si="74"/>
        <v>5.076142131979695E-3</v>
      </c>
      <c r="GO74" s="277">
        <f t="shared" ref="GN74:GS122" si="75">1/197</f>
        <v>5.076142131979695E-3</v>
      </c>
      <c r="GP74" s="277">
        <f t="shared" si="71"/>
        <v>5.076142131979695E-3</v>
      </c>
      <c r="GQ74" s="277">
        <f t="shared" si="71"/>
        <v>5.076142131979695E-3</v>
      </c>
      <c r="GR74" s="277">
        <f t="shared" si="71"/>
        <v>5.076142131979695E-3</v>
      </c>
      <c r="GS74" s="277">
        <f t="shared" si="71"/>
        <v>5.076142131979695E-3</v>
      </c>
    </row>
    <row r="75" spans="1:201" x14ac:dyDescent="0.35">
      <c r="A75" s="33" t="str">
        <f>'[2]Input LH Schedule'!A123&amp;" "&amp;'[2]Input LH Schedule'!E123</f>
        <v xml:space="preserve"> </v>
      </c>
      <c r="B75" s="33" t="str">
        <f>'[2]Input LH Schedule'!Z123&amp;" "&amp;'[2]Input LH Schedule'!AD123</f>
        <v xml:space="preserve"> </v>
      </c>
      <c r="C75" s="33" t="str">
        <f t="array" ref="C75">IFERROR(INDEX($B$4:$B$226, MATCH(0,INDEX(COUNTIF($C$3:C74, $B$4:$B$226)+(COUNTIF($B$4:$B$226, $B$4:$B$226)&lt;&gt;1),0,0), 0)), "")</f>
        <v/>
      </c>
      <c r="D75" s="276" t="s">
        <v>404</v>
      </c>
      <c r="E75" s="277">
        <f t="shared" ref="E75:T90" si="76">1/197</f>
        <v>5.076142131979695E-3</v>
      </c>
      <c r="F75" s="277">
        <f t="shared" si="76"/>
        <v>5.076142131979695E-3</v>
      </c>
      <c r="G75" s="277">
        <f t="shared" si="76"/>
        <v>5.076142131979695E-3</v>
      </c>
      <c r="H75" s="277">
        <f t="shared" si="76"/>
        <v>5.076142131979695E-3</v>
      </c>
      <c r="I75" s="277">
        <f t="shared" si="76"/>
        <v>5.076142131979695E-3</v>
      </c>
      <c r="J75" s="277">
        <f t="shared" si="76"/>
        <v>5.076142131979695E-3</v>
      </c>
      <c r="K75" s="277">
        <f t="shared" si="76"/>
        <v>5.076142131979695E-3</v>
      </c>
      <c r="L75" s="277">
        <f t="shared" si="76"/>
        <v>5.076142131979695E-3</v>
      </c>
      <c r="M75" s="277">
        <f t="shared" si="76"/>
        <v>5.076142131979695E-3</v>
      </c>
      <c r="N75" s="277">
        <f t="shared" si="76"/>
        <v>5.076142131979695E-3</v>
      </c>
      <c r="O75" s="277">
        <f t="shared" si="76"/>
        <v>5.076142131979695E-3</v>
      </c>
      <c r="P75" s="277">
        <f t="shared" si="76"/>
        <v>5.076142131979695E-3</v>
      </c>
      <c r="Q75" s="277">
        <f t="shared" si="76"/>
        <v>5.076142131979695E-3</v>
      </c>
      <c r="R75" s="277">
        <f t="shared" si="76"/>
        <v>5.076142131979695E-3</v>
      </c>
      <c r="S75" s="277">
        <f t="shared" si="76"/>
        <v>5.076142131979695E-3</v>
      </c>
      <c r="T75" s="277">
        <f t="shared" si="76"/>
        <v>5.076142131979695E-3</v>
      </c>
      <c r="U75" s="277">
        <f t="shared" si="72"/>
        <v>5.076142131979695E-3</v>
      </c>
      <c r="V75" s="277">
        <f t="shared" si="72"/>
        <v>5.076142131979695E-3</v>
      </c>
      <c r="W75" s="277">
        <f t="shared" si="72"/>
        <v>5.076142131979695E-3</v>
      </c>
      <c r="X75" s="277">
        <f t="shared" si="72"/>
        <v>5.076142131979695E-3</v>
      </c>
      <c r="Y75" s="277">
        <f t="shared" si="72"/>
        <v>5.076142131979695E-3</v>
      </c>
      <c r="Z75" s="277">
        <f t="shared" si="72"/>
        <v>5.076142131979695E-3</v>
      </c>
      <c r="AA75" s="277">
        <f t="shared" si="72"/>
        <v>5.076142131979695E-3</v>
      </c>
      <c r="AB75" s="277">
        <f t="shared" si="72"/>
        <v>5.076142131979695E-3</v>
      </c>
      <c r="AC75" s="277">
        <f t="shared" si="72"/>
        <v>5.076142131979695E-3</v>
      </c>
      <c r="AD75" s="277">
        <f t="shared" si="72"/>
        <v>5.076142131979695E-3</v>
      </c>
      <c r="AE75" s="277">
        <f t="shared" si="72"/>
        <v>5.076142131979695E-3</v>
      </c>
      <c r="AF75" s="277">
        <f t="shared" si="72"/>
        <v>5.076142131979695E-3</v>
      </c>
      <c r="AG75" s="277">
        <f t="shared" si="72"/>
        <v>5.076142131979695E-3</v>
      </c>
      <c r="AH75" s="277">
        <f t="shared" si="72"/>
        <v>5.076142131979695E-3</v>
      </c>
      <c r="AI75" s="277">
        <f t="shared" si="72"/>
        <v>5.076142131979695E-3</v>
      </c>
      <c r="AJ75" s="277">
        <f t="shared" si="63"/>
        <v>5.076142131979695E-3</v>
      </c>
      <c r="AK75" s="277">
        <f t="shared" si="63"/>
        <v>5.076142131979695E-3</v>
      </c>
      <c r="AL75" s="277">
        <f t="shared" si="63"/>
        <v>5.076142131979695E-3</v>
      </c>
      <c r="AM75" s="277">
        <f t="shared" si="63"/>
        <v>5.076142131979695E-3</v>
      </c>
      <c r="AN75" s="277">
        <f t="shared" si="63"/>
        <v>5.076142131979695E-3</v>
      </c>
      <c r="AO75" s="277">
        <f t="shared" si="63"/>
        <v>5.076142131979695E-3</v>
      </c>
      <c r="AP75" s="277">
        <f t="shared" si="63"/>
        <v>5.076142131979695E-3</v>
      </c>
      <c r="AQ75" s="277">
        <f t="shared" si="63"/>
        <v>5.076142131979695E-3</v>
      </c>
      <c r="AR75" s="277">
        <f t="shared" si="63"/>
        <v>5.076142131979695E-3</v>
      </c>
      <c r="AS75" s="277">
        <f t="shared" si="63"/>
        <v>5.076142131979695E-3</v>
      </c>
      <c r="AT75" s="277">
        <f t="shared" si="63"/>
        <v>5.076142131979695E-3</v>
      </c>
      <c r="AU75" s="277">
        <f t="shared" si="63"/>
        <v>5.076142131979695E-3</v>
      </c>
      <c r="AV75" s="277">
        <f t="shared" si="63"/>
        <v>5.076142131979695E-3</v>
      </c>
      <c r="AW75" s="277">
        <f t="shared" si="63"/>
        <v>5.076142131979695E-3</v>
      </c>
      <c r="AX75" s="277">
        <f t="shared" si="63"/>
        <v>5.076142131979695E-3</v>
      </c>
      <c r="AY75" s="277">
        <f t="shared" si="63"/>
        <v>5.076142131979695E-3</v>
      </c>
      <c r="AZ75" s="277">
        <f t="shared" si="61"/>
        <v>5.076142131979695E-3</v>
      </c>
      <c r="BA75" s="277">
        <f t="shared" si="61"/>
        <v>5.076142131979695E-3</v>
      </c>
      <c r="BB75" s="277">
        <f t="shared" si="61"/>
        <v>5.076142131979695E-3</v>
      </c>
      <c r="BC75" s="277">
        <f t="shared" si="61"/>
        <v>5.076142131979695E-3</v>
      </c>
      <c r="BD75" s="277">
        <f t="shared" si="61"/>
        <v>5.076142131979695E-3</v>
      </c>
      <c r="BE75" s="277">
        <f t="shared" si="61"/>
        <v>5.076142131979695E-3</v>
      </c>
      <c r="BF75" s="277">
        <f t="shared" si="61"/>
        <v>5.076142131979695E-3</v>
      </c>
      <c r="BG75" s="277">
        <f t="shared" si="61"/>
        <v>5.076142131979695E-3</v>
      </c>
      <c r="BH75" s="277">
        <f t="shared" si="61"/>
        <v>5.076142131979695E-3</v>
      </c>
      <c r="BI75" s="277">
        <f t="shared" si="61"/>
        <v>5.076142131979695E-3</v>
      </c>
      <c r="BJ75" s="277">
        <f t="shared" si="61"/>
        <v>5.076142131979695E-3</v>
      </c>
      <c r="BK75" s="277">
        <f t="shared" si="61"/>
        <v>5.076142131979695E-3</v>
      </c>
      <c r="BL75" s="277">
        <f t="shared" si="61"/>
        <v>5.076142131979695E-3</v>
      </c>
      <c r="BM75" s="277">
        <f t="shared" si="61"/>
        <v>5.076142131979695E-3</v>
      </c>
      <c r="BN75" s="277">
        <f t="shared" si="61"/>
        <v>5.076142131979695E-3</v>
      </c>
      <c r="BO75" s="277">
        <f t="shared" si="68"/>
        <v>5.076142131979695E-3</v>
      </c>
      <c r="BP75" s="277">
        <f t="shared" si="68"/>
        <v>5.076142131979695E-3</v>
      </c>
      <c r="BQ75" s="277">
        <f t="shared" si="68"/>
        <v>5.076142131979695E-3</v>
      </c>
      <c r="BR75" s="277">
        <f t="shared" si="68"/>
        <v>5.076142131979695E-3</v>
      </c>
      <c r="BS75" s="277">
        <f t="shared" si="68"/>
        <v>5.076142131979695E-3</v>
      </c>
      <c r="BT75" s="277">
        <f t="shared" si="68"/>
        <v>5.076142131979695E-3</v>
      </c>
      <c r="BU75" s="277">
        <f t="shared" si="68"/>
        <v>5.076142131979695E-3</v>
      </c>
      <c r="BV75" s="277">
        <f t="shared" si="68"/>
        <v>5.076142131979695E-3</v>
      </c>
      <c r="BW75" s="277">
        <f t="shared" si="68"/>
        <v>5.076142131979695E-3</v>
      </c>
      <c r="BX75" s="277">
        <f t="shared" si="68"/>
        <v>5.076142131979695E-3</v>
      </c>
      <c r="BY75" s="277">
        <f t="shared" si="68"/>
        <v>5.076142131979695E-3</v>
      </c>
      <c r="BZ75" s="277">
        <f t="shared" si="68"/>
        <v>5.076142131979695E-3</v>
      </c>
      <c r="CA75" s="277">
        <f t="shared" si="68"/>
        <v>5.076142131979695E-3</v>
      </c>
      <c r="CB75" s="277">
        <f t="shared" si="68"/>
        <v>5.076142131979695E-3</v>
      </c>
      <c r="CC75" s="277">
        <f t="shared" si="68"/>
        <v>5.076142131979695E-3</v>
      </c>
      <c r="CD75" s="277">
        <f t="shared" si="68"/>
        <v>5.076142131979695E-3</v>
      </c>
      <c r="CE75" s="277">
        <f t="shared" si="64"/>
        <v>5.076142131979695E-3</v>
      </c>
      <c r="CF75" s="277">
        <f t="shared" si="62"/>
        <v>5.076142131979695E-3</v>
      </c>
      <c r="CG75" s="277">
        <f t="shared" si="62"/>
        <v>5.076142131979695E-3</v>
      </c>
      <c r="CH75" s="277">
        <f t="shared" si="62"/>
        <v>5.076142131979695E-3</v>
      </c>
      <c r="CI75" s="277">
        <f t="shared" si="62"/>
        <v>5.076142131979695E-3</v>
      </c>
      <c r="CJ75" s="277">
        <f t="shared" si="62"/>
        <v>5.076142131979695E-3</v>
      </c>
      <c r="CK75" s="277">
        <f t="shared" si="62"/>
        <v>5.076142131979695E-3</v>
      </c>
      <c r="CL75" s="277">
        <f t="shared" si="66"/>
        <v>5.076142131979695E-3</v>
      </c>
      <c r="CM75" s="277">
        <f t="shared" si="66"/>
        <v>5.076142131979695E-3</v>
      </c>
      <c r="CN75" s="277">
        <f t="shared" si="66"/>
        <v>5.076142131979695E-3</v>
      </c>
      <c r="CO75" s="277">
        <f t="shared" si="66"/>
        <v>5.076142131979695E-3</v>
      </c>
      <c r="CP75" s="277">
        <f t="shared" si="66"/>
        <v>5.076142131979695E-3</v>
      </c>
      <c r="CQ75" s="277">
        <f t="shared" si="66"/>
        <v>5.076142131979695E-3</v>
      </c>
      <c r="CR75" s="277">
        <f t="shared" si="66"/>
        <v>5.076142131979695E-3</v>
      </c>
      <c r="CS75" s="277">
        <f t="shared" si="66"/>
        <v>5.076142131979695E-3</v>
      </c>
      <c r="CT75" s="277">
        <f t="shared" si="66"/>
        <v>5.076142131979695E-3</v>
      </c>
      <c r="CU75" s="277">
        <f t="shared" si="66"/>
        <v>5.076142131979695E-3</v>
      </c>
      <c r="CV75" s="277">
        <f t="shared" si="66"/>
        <v>5.076142131979695E-3</v>
      </c>
      <c r="CW75" s="277">
        <f t="shared" si="66"/>
        <v>5.076142131979695E-3</v>
      </c>
      <c r="CX75" s="277">
        <f t="shared" si="66"/>
        <v>5.076142131979695E-3</v>
      </c>
      <c r="CY75" s="277">
        <f t="shared" si="66"/>
        <v>5.076142131979695E-3</v>
      </c>
      <c r="CZ75" s="277">
        <f t="shared" si="66"/>
        <v>5.076142131979695E-3</v>
      </c>
      <c r="DA75" s="277">
        <f t="shared" si="66"/>
        <v>5.076142131979695E-3</v>
      </c>
      <c r="DB75" s="277">
        <f t="shared" si="65"/>
        <v>5.076142131979695E-3</v>
      </c>
      <c r="DC75" s="277">
        <f t="shared" si="65"/>
        <v>5.076142131979695E-3</v>
      </c>
      <c r="DD75" s="277">
        <f t="shared" si="65"/>
        <v>5.076142131979695E-3</v>
      </c>
      <c r="DE75" s="277">
        <f t="shared" si="65"/>
        <v>5.076142131979695E-3</v>
      </c>
      <c r="DF75" s="277">
        <f t="shared" si="65"/>
        <v>5.076142131979695E-3</v>
      </c>
      <c r="DG75" s="277">
        <f t="shared" si="69"/>
        <v>5.076142131979695E-3</v>
      </c>
      <c r="DH75" s="277">
        <f t="shared" si="69"/>
        <v>5.076142131979695E-3</v>
      </c>
      <c r="DI75" s="277">
        <f t="shared" si="69"/>
        <v>5.076142131979695E-3</v>
      </c>
      <c r="DJ75" s="277">
        <f t="shared" si="69"/>
        <v>5.076142131979695E-3</v>
      </c>
      <c r="DK75" s="277">
        <f t="shared" si="69"/>
        <v>5.076142131979695E-3</v>
      </c>
      <c r="DL75" s="277">
        <f t="shared" si="69"/>
        <v>5.076142131979695E-3</v>
      </c>
      <c r="DM75" s="277">
        <f t="shared" si="69"/>
        <v>5.076142131979695E-3</v>
      </c>
      <c r="DN75" s="277">
        <f t="shared" si="69"/>
        <v>5.076142131979695E-3</v>
      </c>
      <c r="DO75" s="277">
        <f t="shared" si="69"/>
        <v>5.076142131979695E-3</v>
      </c>
      <c r="DP75" s="277">
        <f t="shared" si="69"/>
        <v>5.076142131979695E-3</v>
      </c>
      <c r="DQ75" s="277">
        <f t="shared" si="69"/>
        <v>5.076142131979695E-3</v>
      </c>
      <c r="DR75" s="277">
        <f t="shared" si="69"/>
        <v>5.076142131979695E-3</v>
      </c>
      <c r="DS75" s="277">
        <f t="shared" si="69"/>
        <v>5.076142131979695E-3</v>
      </c>
      <c r="DT75" s="277">
        <f t="shared" si="69"/>
        <v>5.076142131979695E-3</v>
      </c>
      <c r="DU75" s="277">
        <f t="shared" si="69"/>
        <v>5.076142131979695E-3</v>
      </c>
      <c r="DV75" s="277">
        <f t="shared" si="69"/>
        <v>5.076142131979695E-3</v>
      </c>
      <c r="DW75" s="277">
        <f t="shared" ref="DL75:EA91" si="77">1/197</f>
        <v>5.076142131979695E-3</v>
      </c>
      <c r="DX75" s="277">
        <f t="shared" si="77"/>
        <v>5.076142131979695E-3</v>
      </c>
      <c r="DY75" s="277">
        <f t="shared" si="77"/>
        <v>5.076142131979695E-3</v>
      </c>
      <c r="DZ75" s="277">
        <f t="shared" si="77"/>
        <v>5.076142131979695E-3</v>
      </c>
      <c r="EA75" s="277">
        <f t="shared" si="77"/>
        <v>5.076142131979695E-3</v>
      </c>
      <c r="EB75" s="277">
        <f t="shared" si="73"/>
        <v>5.076142131979695E-3</v>
      </c>
      <c r="EC75" s="277">
        <f t="shared" si="73"/>
        <v>5.076142131979695E-3</v>
      </c>
      <c r="ED75" s="277">
        <f t="shared" si="73"/>
        <v>5.076142131979695E-3</v>
      </c>
      <c r="EE75" s="277">
        <f t="shared" si="73"/>
        <v>5.076142131979695E-3</v>
      </c>
      <c r="EF75" s="277">
        <f t="shared" si="73"/>
        <v>5.076142131979695E-3</v>
      </c>
      <c r="EG75" s="277">
        <f t="shared" si="73"/>
        <v>5.076142131979695E-3</v>
      </c>
      <c r="EH75" s="277">
        <f t="shared" si="73"/>
        <v>5.076142131979695E-3</v>
      </c>
      <c r="EI75" s="277">
        <f t="shared" si="73"/>
        <v>5.076142131979695E-3</v>
      </c>
      <c r="EJ75" s="277">
        <f t="shared" si="73"/>
        <v>5.076142131979695E-3</v>
      </c>
      <c r="EK75" s="277">
        <f t="shared" si="73"/>
        <v>5.076142131979695E-3</v>
      </c>
      <c r="EL75" s="277">
        <f t="shared" si="73"/>
        <v>5.076142131979695E-3</v>
      </c>
      <c r="EM75" s="277">
        <f t="shared" si="73"/>
        <v>5.076142131979695E-3</v>
      </c>
      <c r="EN75" s="277">
        <f t="shared" si="73"/>
        <v>5.076142131979695E-3</v>
      </c>
      <c r="EO75" s="277">
        <f t="shared" si="73"/>
        <v>5.076142131979695E-3</v>
      </c>
      <c r="EP75" s="277">
        <f t="shared" si="60"/>
        <v>5.076142131979695E-3</v>
      </c>
      <c r="EQ75" s="277">
        <f t="shared" si="60"/>
        <v>5.076142131979695E-3</v>
      </c>
      <c r="ER75" s="277">
        <f t="shared" si="60"/>
        <v>5.076142131979695E-3</v>
      </c>
      <c r="ES75" s="277">
        <f t="shared" si="60"/>
        <v>5.076142131979695E-3</v>
      </c>
      <c r="ET75" s="277">
        <f t="shared" si="60"/>
        <v>5.076142131979695E-3</v>
      </c>
      <c r="EU75" s="277">
        <f t="shared" si="60"/>
        <v>5.076142131979695E-3</v>
      </c>
      <c r="EV75" s="277">
        <f t="shared" si="60"/>
        <v>5.076142131979695E-3</v>
      </c>
      <c r="EW75" s="277">
        <f t="shared" si="70"/>
        <v>5.076142131979695E-3</v>
      </c>
      <c r="EX75" s="277">
        <f t="shared" si="70"/>
        <v>5.076142131979695E-3</v>
      </c>
      <c r="EY75" s="277">
        <f t="shared" si="70"/>
        <v>5.076142131979695E-3</v>
      </c>
      <c r="EZ75" s="277">
        <f t="shared" si="70"/>
        <v>5.076142131979695E-3</v>
      </c>
      <c r="FA75" s="277">
        <f t="shared" si="70"/>
        <v>5.076142131979695E-3</v>
      </c>
      <c r="FB75" s="277">
        <f t="shared" si="70"/>
        <v>5.076142131979695E-3</v>
      </c>
      <c r="FC75" s="277">
        <f t="shared" si="70"/>
        <v>5.076142131979695E-3</v>
      </c>
      <c r="FD75" s="277">
        <f t="shared" si="70"/>
        <v>5.076142131979695E-3</v>
      </c>
      <c r="FE75" s="277">
        <f t="shared" si="70"/>
        <v>5.076142131979695E-3</v>
      </c>
      <c r="FF75" s="277">
        <f t="shared" si="70"/>
        <v>5.076142131979695E-3</v>
      </c>
      <c r="FG75" s="277">
        <f t="shared" si="70"/>
        <v>5.076142131979695E-3</v>
      </c>
      <c r="FH75" s="277">
        <f t="shared" si="70"/>
        <v>5.076142131979695E-3</v>
      </c>
      <c r="FI75" s="277">
        <f t="shared" si="70"/>
        <v>5.076142131979695E-3</v>
      </c>
      <c r="FJ75" s="277">
        <f t="shared" si="70"/>
        <v>5.076142131979695E-3</v>
      </c>
      <c r="FK75" s="277">
        <f t="shared" si="70"/>
        <v>5.076142131979695E-3</v>
      </c>
      <c r="FL75" s="277">
        <f t="shared" si="70"/>
        <v>5.076142131979695E-3</v>
      </c>
      <c r="FM75" s="277">
        <f t="shared" ref="FM75:GB90" si="78">1/197</f>
        <v>5.076142131979695E-3</v>
      </c>
      <c r="FN75" s="277">
        <f t="shared" si="78"/>
        <v>5.076142131979695E-3</v>
      </c>
      <c r="FO75" s="277">
        <f t="shared" si="78"/>
        <v>5.076142131979695E-3</v>
      </c>
      <c r="FP75" s="277">
        <f t="shared" si="78"/>
        <v>5.076142131979695E-3</v>
      </c>
      <c r="FQ75" s="277">
        <f t="shared" si="78"/>
        <v>5.076142131979695E-3</v>
      </c>
      <c r="FR75" s="277">
        <f t="shared" si="78"/>
        <v>5.076142131979695E-3</v>
      </c>
      <c r="FS75" s="277">
        <f t="shared" si="78"/>
        <v>5.076142131979695E-3</v>
      </c>
      <c r="FT75" s="277">
        <f t="shared" si="78"/>
        <v>5.076142131979695E-3</v>
      </c>
      <c r="FU75" s="277">
        <f t="shared" si="78"/>
        <v>5.076142131979695E-3</v>
      </c>
      <c r="FV75" s="277">
        <f t="shared" si="78"/>
        <v>5.076142131979695E-3</v>
      </c>
      <c r="FW75" s="277">
        <f t="shared" si="78"/>
        <v>5.076142131979695E-3</v>
      </c>
      <c r="FX75" s="277">
        <f t="shared" si="78"/>
        <v>5.076142131979695E-3</v>
      </c>
      <c r="FY75" s="277">
        <f t="shared" si="78"/>
        <v>5.076142131979695E-3</v>
      </c>
      <c r="FZ75" s="277">
        <f t="shared" si="78"/>
        <v>5.076142131979695E-3</v>
      </c>
      <c r="GA75" s="277">
        <f t="shared" si="78"/>
        <v>5.076142131979695E-3</v>
      </c>
      <c r="GB75" s="277">
        <f t="shared" si="78"/>
        <v>5.076142131979695E-3</v>
      </c>
      <c r="GC75" s="277">
        <f t="shared" si="74"/>
        <v>5.076142131979695E-3</v>
      </c>
      <c r="GD75" s="277">
        <f t="shared" si="74"/>
        <v>5.076142131979695E-3</v>
      </c>
      <c r="GE75" s="277">
        <f t="shared" si="74"/>
        <v>5.076142131979695E-3</v>
      </c>
      <c r="GF75" s="277">
        <f t="shared" si="74"/>
        <v>5.076142131979695E-3</v>
      </c>
      <c r="GG75" s="277">
        <f t="shared" si="74"/>
        <v>5.076142131979695E-3</v>
      </c>
      <c r="GH75" s="277">
        <f t="shared" si="74"/>
        <v>5.076142131979695E-3</v>
      </c>
      <c r="GI75" s="277">
        <f t="shared" si="74"/>
        <v>5.076142131979695E-3</v>
      </c>
      <c r="GJ75" s="277">
        <f t="shared" si="74"/>
        <v>5.076142131979695E-3</v>
      </c>
      <c r="GK75" s="277">
        <f t="shared" si="74"/>
        <v>5.076142131979695E-3</v>
      </c>
      <c r="GL75" s="277">
        <f t="shared" si="74"/>
        <v>5.076142131979695E-3</v>
      </c>
      <c r="GM75" s="277">
        <f t="shared" si="74"/>
        <v>5.076142131979695E-3</v>
      </c>
      <c r="GN75" s="277">
        <f t="shared" si="75"/>
        <v>5.076142131979695E-3</v>
      </c>
      <c r="GO75" s="277">
        <f t="shared" si="75"/>
        <v>5.076142131979695E-3</v>
      </c>
      <c r="GP75" s="277">
        <f t="shared" si="71"/>
        <v>5.076142131979695E-3</v>
      </c>
      <c r="GQ75" s="277">
        <f t="shared" si="71"/>
        <v>5.076142131979695E-3</v>
      </c>
      <c r="GR75" s="277">
        <f t="shared" si="71"/>
        <v>5.076142131979695E-3</v>
      </c>
      <c r="GS75" s="277">
        <f t="shared" si="71"/>
        <v>5.076142131979695E-3</v>
      </c>
    </row>
    <row r="76" spans="1:201" x14ac:dyDescent="0.35">
      <c r="A76" s="33" t="str">
        <f>'[2]Input LH Schedule'!A124&amp;" "&amp;'[2]Input LH Schedule'!E124</f>
        <v xml:space="preserve"> </v>
      </c>
      <c r="B76" s="33" t="str">
        <f>'[2]Input LH Schedule'!Z124&amp;" "&amp;'[2]Input LH Schedule'!AD124</f>
        <v xml:space="preserve"> </v>
      </c>
      <c r="C76" s="33" t="str">
        <f t="array" ref="C76">IFERROR(INDEX($B$4:$B$226, MATCH(0,INDEX(COUNTIF($C$3:C75, $B$4:$B$226)+(COUNTIF($B$4:$B$226, $B$4:$B$226)&lt;&gt;1),0,0), 0)), "")</f>
        <v/>
      </c>
      <c r="D76" s="276" t="s">
        <v>405</v>
      </c>
      <c r="E76" s="277">
        <f t="shared" si="76"/>
        <v>5.076142131979695E-3</v>
      </c>
      <c r="F76" s="277">
        <f t="shared" si="76"/>
        <v>5.076142131979695E-3</v>
      </c>
      <c r="G76" s="277">
        <f t="shared" si="76"/>
        <v>5.076142131979695E-3</v>
      </c>
      <c r="H76" s="277">
        <f t="shared" si="76"/>
        <v>5.076142131979695E-3</v>
      </c>
      <c r="I76" s="277">
        <f t="shared" si="76"/>
        <v>5.076142131979695E-3</v>
      </c>
      <c r="J76" s="277">
        <f t="shared" si="76"/>
        <v>5.076142131979695E-3</v>
      </c>
      <c r="K76" s="277">
        <f t="shared" si="76"/>
        <v>5.076142131979695E-3</v>
      </c>
      <c r="L76" s="277">
        <f t="shared" si="76"/>
        <v>5.076142131979695E-3</v>
      </c>
      <c r="M76" s="277">
        <f t="shared" si="76"/>
        <v>5.076142131979695E-3</v>
      </c>
      <c r="N76" s="277">
        <f t="shared" si="76"/>
        <v>5.076142131979695E-3</v>
      </c>
      <c r="O76" s="277">
        <f t="shared" si="76"/>
        <v>5.076142131979695E-3</v>
      </c>
      <c r="P76" s="277">
        <f t="shared" si="76"/>
        <v>5.076142131979695E-3</v>
      </c>
      <c r="Q76" s="277">
        <f t="shared" si="76"/>
        <v>5.076142131979695E-3</v>
      </c>
      <c r="R76" s="277">
        <f t="shared" si="76"/>
        <v>5.076142131979695E-3</v>
      </c>
      <c r="S76" s="277">
        <f t="shared" si="76"/>
        <v>5.076142131979695E-3</v>
      </c>
      <c r="T76" s="277">
        <f t="shared" si="76"/>
        <v>5.076142131979695E-3</v>
      </c>
      <c r="U76" s="277">
        <f t="shared" si="72"/>
        <v>5.076142131979695E-3</v>
      </c>
      <c r="V76" s="277">
        <f t="shared" si="72"/>
        <v>5.076142131979695E-3</v>
      </c>
      <c r="W76" s="277">
        <f t="shared" si="72"/>
        <v>5.076142131979695E-3</v>
      </c>
      <c r="X76" s="277">
        <f t="shared" si="72"/>
        <v>5.076142131979695E-3</v>
      </c>
      <c r="Y76" s="277">
        <f t="shared" si="72"/>
        <v>5.076142131979695E-3</v>
      </c>
      <c r="Z76" s="277">
        <f t="shared" si="72"/>
        <v>5.076142131979695E-3</v>
      </c>
      <c r="AA76" s="277">
        <f t="shared" si="72"/>
        <v>5.076142131979695E-3</v>
      </c>
      <c r="AB76" s="277">
        <f t="shared" si="72"/>
        <v>5.076142131979695E-3</v>
      </c>
      <c r="AC76" s="277">
        <f t="shared" si="72"/>
        <v>5.076142131979695E-3</v>
      </c>
      <c r="AD76" s="277">
        <f t="shared" si="72"/>
        <v>5.076142131979695E-3</v>
      </c>
      <c r="AE76" s="277">
        <f t="shared" si="72"/>
        <v>5.076142131979695E-3</v>
      </c>
      <c r="AF76" s="277">
        <f t="shared" si="72"/>
        <v>5.076142131979695E-3</v>
      </c>
      <c r="AG76" s="277">
        <f t="shared" si="72"/>
        <v>5.076142131979695E-3</v>
      </c>
      <c r="AH76" s="277">
        <f t="shared" si="72"/>
        <v>5.076142131979695E-3</v>
      </c>
      <c r="AI76" s="277">
        <f t="shared" si="72"/>
        <v>5.076142131979695E-3</v>
      </c>
      <c r="AJ76" s="277">
        <f t="shared" si="63"/>
        <v>5.076142131979695E-3</v>
      </c>
      <c r="AK76" s="277">
        <f t="shared" si="63"/>
        <v>5.076142131979695E-3</v>
      </c>
      <c r="AL76" s="277">
        <f t="shared" si="63"/>
        <v>5.076142131979695E-3</v>
      </c>
      <c r="AM76" s="277">
        <f t="shared" si="63"/>
        <v>5.076142131979695E-3</v>
      </c>
      <c r="AN76" s="277">
        <f t="shared" si="63"/>
        <v>5.076142131979695E-3</v>
      </c>
      <c r="AO76" s="277">
        <f t="shared" si="63"/>
        <v>5.076142131979695E-3</v>
      </c>
      <c r="AP76" s="277">
        <f t="shared" si="63"/>
        <v>5.076142131979695E-3</v>
      </c>
      <c r="AQ76" s="277">
        <f t="shared" si="63"/>
        <v>5.076142131979695E-3</v>
      </c>
      <c r="AR76" s="277">
        <f t="shared" si="63"/>
        <v>5.076142131979695E-3</v>
      </c>
      <c r="AS76" s="277">
        <f t="shared" si="63"/>
        <v>5.076142131979695E-3</v>
      </c>
      <c r="AT76" s="277">
        <f t="shared" si="63"/>
        <v>5.076142131979695E-3</v>
      </c>
      <c r="AU76" s="277">
        <f t="shared" si="63"/>
        <v>5.076142131979695E-3</v>
      </c>
      <c r="AV76" s="277">
        <f t="shared" si="63"/>
        <v>5.076142131979695E-3</v>
      </c>
      <c r="AW76" s="277">
        <f t="shared" si="63"/>
        <v>5.076142131979695E-3</v>
      </c>
      <c r="AX76" s="277">
        <f t="shared" si="63"/>
        <v>5.076142131979695E-3</v>
      </c>
      <c r="AY76" s="277">
        <f t="shared" si="63"/>
        <v>5.076142131979695E-3</v>
      </c>
      <c r="AZ76" s="277">
        <f t="shared" si="61"/>
        <v>5.076142131979695E-3</v>
      </c>
      <c r="BA76" s="277">
        <f t="shared" si="61"/>
        <v>5.076142131979695E-3</v>
      </c>
      <c r="BB76" s="277">
        <f t="shared" si="61"/>
        <v>5.076142131979695E-3</v>
      </c>
      <c r="BC76" s="277">
        <f t="shared" si="61"/>
        <v>5.076142131979695E-3</v>
      </c>
      <c r="BD76" s="277">
        <f t="shared" si="61"/>
        <v>5.076142131979695E-3</v>
      </c>
      <c r="BE76" s="277">
        <f t="shared" si="61"/>
        <v>5.076142131979695E-3</v>
      </c>
      <c r="BF76" s="277">
        <f t="shared" si="61"/>
        <v>5.076142131979695E-3</v>
      </c>
      <c r="BG76" s="277">
        <f t="shared" si="61"/>
        <v>5.076142131979695E-3</v>
      </c>
      <c r="BH76" s="277">
        <f t="shared" si="61"/>
        <v>5.076142131979695E-3</v>
      </c>
      <c r="BI76" s="277">
        <f t="shared" si="61"/>
        <v>5.076142131979695E-3</v>
      </c>
      <c r="BJ76" s="277">
        <f t="shared" si="61"/>
        <v>5.076142131979695E-3</v>
      </c>
      <c r="BK76" s="277">
        <f t="shared" si="61"/>
        <v>5.076142131979695E-3</v>
      </c>
      <c r="BL76" s="277">
        <f t="shared" si="61"/>
        <v>5.076142131979695E-3</v>
      </c>
      <c r="BM76" s="277">
        <f t="shared" si="61"/>
        <v>5.076142131979695E-3</v>
      </c>
      <c r="BN76" s="277">
        <f t="shared" si="61"/>
        <v>5.076142131979695E-3</v>
      </c>
      <c r="BO76" s="277">
        <f t="shared" si="68"/>
        <v>5.076142131979695E-3</v>
      </c>
      <c r="BP76" s="277">
        <f t="shared" si="68"/>
        <v>5.076142131979695E-3</v>
      </c>
      <c r="BQ76" s="277">
        <f t="shared" si="64"/>
        <v>5.076142131979695E-3</v>
      </c>
      <c r="BR76" s="277">
        <f t="shared" si="64"/>
        <v>5.076142131979695E-3</v>
      </c>
      <c r="BS76" s="277">
        <f t="shared" si="64"/>
        <v>5.076142131979695E-3</v>
      </c>
      <c r="BT76" s="277">
        <f t="shared" si="64"/>
        <v>5.076142131979695E-3</v>
      </c>
      <c r="BU76" s="277">
        <f t="shared" si="64"/>
        <v>5.076142131979695E-3</v>
      </c>
      <c r="BV76" s="277">
        <f t="shared" si="64"/>
        <v>5.076142131979695E-3</v>
      </c>
      <c r="BW76" s="277">
        <f t="shared" si="64"/>
        <v>5.076142131979695E-3</v>
      </c>
      <c r="BX76" s="277">
        <f t="shared" si="64"/>
        <v>5.076142131979695E-3</v>
      </c>
      <c r="BY76" s="277">
        <f t="shared" si="64"/>
        <v>5.076142131979695E-3</v>
      </c>
      <c r="BZ76" s="277">
        <f t="shared" si="64"/>
        <v>5.076142131979695E-3</v>
      </c>
      <c r="CA76" s="277">
        <f t="shared" si="64"/>
        <v>5.076142131979695E-3</v>
      </c>
      <c r="CB76" s="277">
        <f t="shared" si="64"/>
        <v>5.076142131979695E-3</v>
      </c>
      <c r="CC76" s="277">
        <f t="shared" si="64"/>
        <v>5.076142131979695E-3</v>
      </c>
      <c r="CD76" s="277">
        <f t="shared" si="64"/>
        <v>5.076142131979695E-3</v>
      </c>
      <c r="CE76" s="277">
        <f t="shared" si="64"/>
        <v>5.076142131979695E-3</v>
      </c>
      <c r="CF76" s="277">
        <f t="shared" si="62"/>
        <v>5.076142131979695E-3</v>
      </c>
      <c r="CG76" s="277">
        <f t="shared" si="62"/>
        <v>5.076142131979695E-3</v>
      </c>
      <c r="CH76" s="277">
        <f t="shared" si="62"/>
        <v>5.076142131979695E-3</v>
      </c>
      <c r="CI76" s="277">
        <f t="shared" si="62"/>
        <v>5.076142131979695E-3</v>
      </c>
      <c r="CJ76" s="277">
        <f t="shared" si="62"/>
        <v>5.076142131979695E-3</v>
      </c>
      <c r="CK76" s="277">
        <f t="shared" si="62"/>
        <v>5.076142131979695E-3</v>
      </c>
      <c r="CL76" s="277">
        <f t="shared" si="66"/>
        <v>5.076142131979695E-3</v>
      </c>
      <c r="CM76" s="277">
        <f t="shared" si="66"/>
        <v>5.076142131979695E-3</v>
      </c>
      <c r="CN76" s="277">
        <f t="shared" si="66"/>
        <v>5.076142131979695E-3</v>
      </c>
      <c r="CO76" s="277">
        <f t="shared" si="66"/>
        <v>5.076142131979695E-3</v>
      </c>
      <c r="CP76" s="277">
        <f t="shared" si="66"/>
        <v>5.076142131979695E-3</v>
      </c>
      <c r="CQ76" s="277">
        <f t="shared" si="66"/>
        <v>5.076142131979695E-3</v>
      </c>
      <c r="CR76" s="277">
        <f t="shared" si="66"/>
        <v>5.076142131979695E-3</v>
      </c>
      <c r="CS76" s="277">
        <f t="shared" si="66"/>
        <v>5.076142131979695E-3</v>
      </c>
      <c r="CT76" s="277">
        <f t="shared" si="66"/>
        <v>5.076142131979695E-3</v>
      </c>
      <c r="CU76" s="277">
        <f t="shared" si="66"/>
        <v>5.076142131979695E-3</v>
      </c>
      <c r="CV76" s="277">
        <f t="shared" si="66"/>
        <v>5.076142131979695E-3</v>
      </c>
      <c r="CW76" s="277">
        <f t="shared" si="66"/>
        <v>5.076142131979695E-3</v>
      </c>
      <c r="CX76" s="277">
        <f t="shared" si="66"/>
        <v>5.076142131979695E-3</v>
      </c>
      <c r="CY76" s="277">
        <f t="shared" si="66"/>
        <v>5.076142131979695E-3</v>
      </c>
      <c r="CZ76" s="277">
        <f t="shared" si="66"/>
        <v>5.076142131979695E-3</v>
      </c>
      <c r="DA76" s="277">
        <f t="shared" si="66"/>
        <v>5.076142131979695E-3</v>
      </c>
      <c r="DB76" s="277">
        <f t="shared" si="65"/>
        <v>5.076142131979695E-3</v>
      </c>
      <c r="DC76" s="277">
        <f t="shared" si="65"/>
        <v>5.076142131979695E-3</v>
      </c>
      <c r="DD76" s="277">
        <f t="shared" si="65"/>
        <v>5.076142131979695E-3</v>
      </c>
      <c r="DE76" s="277">
        <f t="shared" si="65"/>
        <v>5.076142131979695E-3</v>
      </c>
      <c r="DF76" s="277">
        <f t="shared" si="65"/>
        <v>5.076142131979695E-3</v>
      </c>
      <c r="DG76" s="277">
        <f t="shared" si="69"/>
        <v>5.076142131979695E-3</v>
      </c>
      <c r="DH76" s="277">
        <f t="shared" si="69"/>
        <v>5.076142131979695E-3</v>
      </c>
      <c r="DI76" s="277">
        <f t="shared" si="69"/>
        <v>5.076142131979695E-3</v>
      </c>
      <c r="DJ76" s="277">
        <f t="shared" si="69"/>
        <v>5.076142131979695E-3</v>
      </c>
      <c r="DK76" s="277">
        <f t="shared" si="69"/>
        <v>5.076142131979695E-3</v>
      </c>
      <c r="DL76" s="277">
        <f t="shared" si="77"/>
        <v>5.076142131979695E-3</v>
      </c>
      <c r="DM76" s="277">
        <f t="shared" si="77"/>
        <v>5.076142131979695E-3</v>
      </c>
      <c r="DN76" s="277">
        <f t="shared" si="77"/>
        <v>5.076142131979695E-3</v>
      </c>
      <c r="DO76" s="277">
        <f t="shared" si="77"/>
        <v>5.076142131979695E-3</v>
      </c>
      <c r="DP76" s="277">
        <f t="shared" si="77"/>
        <v>5.076142131979695E-3</v>
      </c>
      <c r="DQ76" s="277">
        <f t="shared" si="77"/>
        <v>5.076142131979695E-3</v>
      </c>
      <c r="DR76" s="277">
        <f t="shared" si="77"/>
        <v>5.076142131979695E-3</v>
      </c>
      <c r="DS76" s="277">
        <f t="shared" si="77"/>
        <v>5.076142131979695E-3</v>
      </c>
      <c r="DT76" s="277">
        <f t="shared" si="77"/>
        <v>5.076142131979695E-3</v>
      </c>
      <c r="DU76" s="277">
        <f t="shared" si="77"/>
        <v>5.076142131979695E-3</v>
      </c>
      <c r="DV76" s="277">
        <f t="shared" si="77"/>
        <v>5.076142131979695E-3</v>
      </c>
      <c r="DW76" s="277">
        <f t="shared" si="77"/>
        <v>5.076142131979695E-3</v>
      </c>
      <c r="DX76" s="277">
        <f t="shared" si="77"/>
        <v>5.076142131979695E-3</v>
      </c>
      <c r="DY76" s="277">
        <f t="shared" si="77"/>
        <v>5.076142131979695E-3</v>
      </c>
      <c r="DZ76" s="277">
        <f t="shared" si="77"/>
        <v>5.076142131979695E-3</v>
      </c>
      <c r="EA76" s="277">
        <f t="shared" si="77"/>
        <v>5.076142131979695E-3</v>
      </c>
      <c r="EB76" s="277">
        <f t="shared" si="73"/>
        <v>5.076142131979695E-3</v>
      </c>
      <c r="EC76" s="277">
        <f t="shared" si="73"/>
        <v>5.076142131979695E-3</v>
      </c>
      <c r="ED76" s="277">
        <f t="shared" si="73"/>
        <v>5.076142131979695E-3</v>
      </c>
      <c r="EE76" s="277">
        <f t="shared" si="73"/>
        <v>5.076142131979695E-3</v>
      </c>
      <c r="EF76" s="277">
        <f t="shared" si="73"/>
        <v>5.076142131979695E-3</v>
      </c>
      <c r="EG76" s="277">
        <f t="shared" si="73"/>
        <v>5.076142131979695E-3</v>
      </c>
      <c r="EH76" s="277">
        <f t="shared" si="73"/>
        <v>5.076142131979695E-3</v>
      </c>
      <c r="EI76" s="277">
        <f t="shared" si="73"/>
        <v>5.076142131979695E-3</v>
      </c>
      <c r="EJ76" s="277">
        <f t="shared" si="73"/>
        <v>5.076142131979695E-3</v>
      </c>
      <c r="EK76" s="277">
        <f t="shared" si="73"/>
        <v>5.076142131979695E-3</v>
      </c>
      <c r="EL76" s="277">
        <f t="shared" si="73"/>
        <v>5.076142131979695E-3</v>
      </c>
      <c r="EM76" s="277">
        <f t="shared" si="73"/>
        <v>5.076142131979695E-3</v>
      </c>
      <c r="EN76" s="277">
        <f t="shared" si="73"/>
        <v>5.076142131979695E-3</v>
      </c>
      <c r="EO76" s="277">
        <f t="shared" si="73"/>
        <v>5.076142131979695E-3</v>
      </c>
      <c r="EP76" s="277">
        <f t="shared" ref="EP76:FE91" si="79">1/197</f>
        <v>5.076142131979695E-3</v>
      </c>
      <c r="EQ76" s="277">
        <f t="shared" si="79"/>
        <v>5.076142131979695E-3</v>
      </c>
      <c r="ER76" s="277">
        <f t="shared" si="79"/>
        <v>5.076142131979695E-3</v>
      </c>
      <c r="ES76" s="277">
        <f t="shared" si="79"/>
        <v>5.076142131979695E-3</v>
      </c>
      <c r="ET76" s="277">
        <f t="shared" si="79"/>
        <v>5.076142131979695E-3</v>
      </c>
      <c r="EU76" s="277">
        <f t="shared" si="79"/>
        <v>5.076142131979695E-3</v>
      </c>
      <c r="EV76" s="277">
        <f t="shared" si="79"/>
        <v>5.076142131979695E-3</v>
      </c>
      <c r="EW76" s="277">
        <f t="shared" si="79"/>
        <v>5.076142131979695E-3</v>
      </c>
      <c r="EX76" s="277">
        <f t="shared" si="79"/>
        <v>5.076142131979695E-3</v>
      </c>
      <c r="EY76" s="277">
        <f t="shared" si="79"/>
        <v>5.076142131979695E-3</v>
      </c>
      <c r="EZ76" s="277">
        <f t="shared" si="79"/>
        <v>5.076142131979695E-3</v>
      </c>
      <c r="FA76" s="277">
        <f t="shared" si="79"/>
        <v>5.076142131979695E-3</v>
      </c>
      <c r="FB76" s="277">
        <f t="shared" si="79"/>
        <v>5.076142131979695E-3</v>
      </c>
      <c r="FC76" s="277">
        <f t="shared" si="79"/>
        <v>5.076142131979695E-3</v>
      </c>
      <c r="FD76" s="277">
        <f t="shared" si="79"/>
        <v>5.076142131979695E-3</v>
      </c>
      <c r="FE76" s="277">
        <f t="shared" si="79"/>
        <v>5.076142131979695E-3</v>
      </c>
      <c r="FF76" s="277">
        <f t="shared" si="70"/>
        <v>5.076142131979695E-3</v>
      </c>
      <c r="FG76" s="277">
        <f t="shared" si="70"/>
        <v>5.076142131979695E-3</v>
      </c>
      <c r="FH76" s="277">
        <f t="shared" si="70"/>
        <v>5.076142131979695E-3</v>
      </c>
      <c r="FI76" s="277">
        <f t="shared" si="70"/>
        <v>5.076142131979695E-3</v>
      </c>
      <c r="FJ76" s="277">
        <f t="shared" si="70"/>
        <v>5.076142131979695E-3</v>
      </c>
      <c r="FK76" s="277">
        <f t="shared" si="70"/>
        <v>5.076142131979695E-3</v>
      </c>
      <c r="FL76" s="277">
        <f t="shared" si="70"/>
        <v>5.076142131979695E-3</v>
      </c>
      <c r="FM76" s="277">
        <f t="shared" si="78"/>
        <v>5.076142131979695E-3</v>
      </c>
      <c r="FN76" s="277">
        <f t="shared" si="78"/>
        <v>5.076142131979695E-3</v>
      </c>
      <c r="FO76" s="277">
        <f t="shared" si="78"/>
        <v>5.076142131979695E-3</v>
      </c>
      <c r="FP76" s="277">
        <f t="shared" si="78"/>
        <v>5.076142131979695E-3</v>
      </c>
      <c r="FQ76" s="277">
        <f t="shared" si="78"/>
        <v>5.076142131979695E-3</v>
      </c>
      <c r="FR76" s="277">
        <f t="shared" si="78"/>
        <v>5.076142131979695E-3</v>
      </c>
      <c r="FS76" s="277">
        <f t="shared" si="78"/>
        <v>5.076142131979695E-3</v>
      </c>
      <c r="FT76" s="277">
        <f t="shared" si="78"/>
        <v>5.076142131979695E-3</v>
      </c>
      <c r="FU76" s="277">
        <f t="shared" si="78"/>
        <v>5.076142131979695E-3</v>
      </c>
      <c r="FV76" s="277">
        <f t="shared" si="78"/>
        <v>5.076142131979695E-3</v>
      </c>
      <c r="FW76" s="277">
        <f t="shared" si="78"/>
        <v>5.076142131979695E-3</v>
      </c>
      <c r="FX76" s="277">
        <f t="shared" si="78"/>
        <v>5.076142131979695E-3</v>
      </c>
      <c r="FY76" s="277">
        <f t="shared" si="78"/>
        <v>5.076142131979695E-3</v>
      </c>
      <c r="FZ76" s="277">
        <f t="shared" si="78"/>
        <v>5.076142131979695E-3</v>
      </c>
      <c r="GA76" s="277">
        <f t="shared" si="78"/>
        <v>5.076142131979695E-3</v>
      </c>
      <c r="GB76" s="277">
        <f t="shared" si="78"/>
        <v>5.076142131979695E-3</v>
      </c>
      <c r="GC76" s="277">
        <f t="shared" si="74"/>
        <v>5.076142131979695E-3</v>
      </c>
      <c r="GD76" s="277">
        <f t="shared" si="74"/>
        <v>5.076142131979695E-3</v>
      </c>
      <c r="GE76" s="277">
        <f t="shared" si="74"/>
        <v>5.076142131979695E-3</v>
      </c>
      <c r="GF76" s="277">
        <f t="shared" si="74"/>
        <v>5.076142131979695E-3</v>
      </c>
      <c r="GG76" s="277">
        <f t="shared" si="74"/>
        <v>5.076142131979695E-3</v>
      </c>
      <c r="GH76" s="277">
        <f t="shared" si="74"/>
        <v>5.076142131979695E-3</v>
      </c>
      <c r="GI76" s="277">
        <f t="shared" si="74"/>
        <v>5.076142131979695E-3</v>
      </c>
      <c r="GJ76" s="277">
        <f t="shared" si="74"/>
        <v>5.076142131979695E-3</v>
      </c>
      <c r="GK76" s="277">
        <f t="shared" si="74"/>
        <v>5.076142131979695E-3</v>
      </c>
      <c r="GL76" s="277">
        <f t="shared" si="74"/>
        <v>5.076142131979695E-3</v>
      </c>
      <c r="GM76" s="277">
        <f t="shared" si="74"/>
        <v>5.076142131979695E-3</v>
      </c>
      <c r="GN76" s="277">
        <f t="shared" si="75"/>
        <v>5.076142131979695E-3</v>
      </c>
      <c r="GO76" s="277">
        <f t="shared" si="75"/>
        <v>5.076142131979695E-3</v>
      </c>
      <c r="GP76" s="277">
        <f t="shared" si="71"/>
        <v>5.076142131979695E-3</v>
      </c>
      <c r="GQ76" s="277">
        <f t="shared" si="71"/>
        <v>5.076142131979695E-3</v>
      </c>
      <c r="GR76" s="277">
        <f t="shared" si="71"/>
        <v>5.076142131979695E-3</v>
      </c>
      <c r="GS76" s="277">
        <f t="shared" si="71"/>
        <v>5.076142131979695E-3</v>
      </c>
    </row>
    <row r="77" spans="1:201" x14ac:dyDescent="0.35">
      <c r="A77" s="33" t="str">
        <f>'[2]Input LH Schedule'!A125&amp;" "&amp;'[2]Input LH Schedule'!E125</f>
        <v xml:space="preserve"> </v>
      </c>
      <c r="B77" s="33" t="str">
        <f>'[2]Input LH Schedule'!Z125&amp;" "&amp;'[2]Input LH Schedule'!AD125</f>
        <v xml:space="preserve"> </v>
      </c>
      <c r="C77" s="33" t="str">
        <f t="array" ref="C77">IFERROR(INDEX($B$4:$B$226, MATCH(0,INDEX(COUNTIF($C$3:C76, $B$4:$B$226)+(COUNTIF($B$4:$B$226, $B$4:$B$226)&lt;&gt;1),0,0), 0)), "")</f>
        <v/>
      </c>
      <c r="D77" s="276" t="s">
        <v>406</v>
      </c>
      <c r="E77" s="277">
        <f t="shared" si="76"/>
        <v>5.076142131979695E-3</v>
      </c>
      <c r="F77" s="277">
        <f t="shared" si="76"/>
        <v>5.076142131979695E-3</v>
      </c>
      <c r="G77" s="277">
        <f t="shared" si="76"/>
        <v>5.076142131979695E-3</v>
      </c>
      <c r="H77" s="277">
        <f t="shared" si="76"/>
        <v>5.076142131979695E-3</v>
      </c>
      <c r="I77" s="277">
        <f t="shared" si="76"/>
        <v>5.076142131979695E-3</v>
      </c>
      <c r="J77" s="277">
        <f t="shared" si="76"/>
        <v>5.076142131979695E-3</v>
      </c>
      <c r="K77" s="277">
        <f t="shared" si="76"/>
        <v>5.076142131979695E-3</v>
      </c>
      <c r="L77" s="277">
        <f t="shared" si="76"/>
        <v>5.076142131979695E-3</v>
      </c>
      <c r="M77" s="277">
        <f t="shared" si="76"/>
        <v>5.076142131979695E-3</v>
      </c>
      <c r="N77" s="277">
        <f t="shared" si="76"/>
        <v>5.076142131979695E-3</v>
      </c>
      <c r="O77" s="277">
        <f t="shared" si="76"/>
        <v>5.076142131979695E-3</v>
      </c>
      <c r="P77" s="277">
        <f t="shared" si="76"/>
        <v>5.076142131979695E-3</v>
      </c>
      <c r="Q77" s="277">
        <f t="shared" si="76"/>
        <v>5.076142131979695E-3</v>
      </c>
      <c r="R77" s="277">
        <f t="shared" si="76"/>
        <v>5.076142131979695E-3</v>
      </c>
      <c r="S77" s="277">
        <f t="shared" si="76"/>
        <v>5.076142131979695E-3</v>
      </c>
      <c r="T77" s="277">
        <f t="shared" si="76"/>
        <v>5.076142131979695E-3</v>
      </c>
      <c r="U77" s="277">
        <f t="shared" si="72"/>
        <v>5.076142131979695E-3</v>
      </c>
      <c r="V77" s="277">
        <f t="shared" si="72"/>
        <v>5.076142131979695E-3</v>
      </c>
      <c r="W77" s="277">
        <f t="shared" si="72"/>
        <v>5.076142131979695E-3</v>
      </c>
      <c r="X77" s="277">
        <f t="shared" si="72"/>
        <v>5.076142131979695E-3</v>
      </c>
      <c r="Y77" s="277">
        <f t="shared" si="72"/>
        <v>5.076142131979695E-3</v>
      </c>
      <c r="Z77" s="277">
        <f t="shared" si="72"/>
        <v>5.076142131979695E-3</v>
      </c>
      <c r="AA77" s="277">
        <f t="shared" si="72"/>
        <v>5.076142131979695E-3</v>
      </c>
      <c r="AB77" s="277">
        <f t="shared" si="72"/>
        <v>5.076142131979695E-3</v>
      </c>
      <c r="AC77" s="277">
        <f t="shared" si="72"/>
        <v>5.076142131979695E-3</v>
      </c>
      <c r="AD77" s="277">
        <f t="shared" si="72"/>
        <v>5.076142131979695E-3</v>
      </c>
      <c r="AE77" s="277">
        <f t="shared" si="72"/>
        <v>5.076142131979695E-3</v>
      </c>
      <c r="AF77" s="277">
        <f t="shared" si="72"/>
        <v>5.076142131979695E-3</v>
      </c>
      <c r="AG77" s="277">
        <f t="shared" si="72"/>
        <v>5.076142131979695E-3</v>
      </c>
      <c r="AH77" s="277">
        <f t="shared" si="72"/>
        <v>5.076142131979695E-3</v>
      </c>
      <c r="AI77" s="277">
        <f t="shared" si="72"/>
        <v>5.076142131979695E-3</v>
      </c>
      <c r="AJ77" s="277">
        <f t="shared" si="63"/>
        <v>5.076142131979695E-3</v>
      </c>
      <c r="AK77" s="277">
        <f t="shared" si="63"/>
        <v>5.076142131979695E-3</v>
      </c>
      <c r="AL77" s="277">
        <f t="shared" si="63"/>
        <v>5.076142131979695E-3</v>
      </c>
      <c r="AM77" s="277">
        <f t="shared" si="63"/>
        <v>5.076142131979695E-3</v>
      </c>
      <c r="AN77" s="277">
        <f t="shared" si="63"/>
        <v>5.076142131979695E-3</v>
      </c>
      <c r="AO77" s="277">
        <f t="shared" si="63"/>
        <v>5.076142131979695E-3</v>
      </c>
      <c r="AP77" s="277">
        <f t="shared" si="63"/>
        <v>5.076142131979695E-3</v>
      </c>
      <c r="AQ77" s="277">
        <f t="shared" si="63"/>
        <v>5.076142131979695E-3</v>
      </c>
      <c r="AR77" s="277">
        <f t="shared" si="63"/>
        <v>5.076142131979695E-3</v>
      </c>
      <c r="AS77" s="277">
        <f t="shared" si="63"/>
        <v>5.076142131979695E-3</v>
      </c>
      <c r="AT77" s="277">
        <f t="shared" si="63"/>
        <v>5.076142131979695E-3</v>
      </c>
      <c r="AU77" s="277">
        <f t="shared" si="63"/>
        <v>5.076142131979695E-3</v>
      </c>
      <c r="AV77" s="277">
        <f t="shared" si="63"/>
        <v>5.076142131979695E-3</v>
      </c>
      <c r="AW77" s="277">
        <f t="shared" si="63"/>
        <v>5.076142131979695E-3</v>
      </c>
      <c r="AX77" s="277">
        <f t="shared" si="63"/>
        <v>5.076142131979695E-3</v>
      </c>
      <c r="AY77" s="277">
        <f t="shared" ref="AY77:BN93" si="80">1/197</f>
        <v>5.076142131979695E-3</v>
      </c>
      <c r="AZ77" s="277">
        <f t="shared" si="80"/>
        <v>5.076142131979695E-3</v>
      </c>
      <c r="BA77" s="277">
        <f t="shared" si="80"/>
        <v>5.076142131979695E-3</v>
      </c>
      <c r="BB77" s="277">
        <f t="shared" si="80"/>
        <v>5.076142131979695E-3</v>
      </c>
      <c r="BC77" s="277">
        <f t="shared" si="80"/>
        <v>5.076142131979695E-3</v>
      </c>
      <c r="BD77" s="277">
        <f t="shared" si="80"/>
        <v>5.076142131979695E-3</v>
      </c>
      <c r="BE77" s="277">
        <f t="shared" si="80"/>
        <v>5.076142131979695E-3</v>
      </c>
      <c r="BF77" s="277">
        <f t="shared" si="80"/>
        <v>5.076142131979695E-3</v>
      </c>
      <c r="BG77" s="277">
        <f t="shared" si="80"/>
        <v>5.076142131979695E-3</v>
      </c>
      <c r="BH77" s="277">
        <f t="shared" si="80"/>
        <v>5.076142131979695E-3</v>
      </c>
      <c r="BI77" s="277">
        <f t="shared" si="80"/>
        <v>5.076142131979695E-3</v>
      </c>
      <c r="BJ77" s="277">
        <f t="shared" si="80"/>
        <v>5.076142131979695E-3</v>
      </c>
      <c r="BK77" s="277">
        <f t="shared" si="80"/>
        <v>5.076142131979695E-3</v>
      </c>
      <c r="BL77" s="277">
        <f t="shared" si="80"/>
        <v>5.076142131979695E-3</v>
      </c>
      <c r="BM77" s="277">
        <f t="shared" si="80"/>
        <v>5.076142131979695E-3</v>
      </c>
      <c r="BN77" s="277">
        <f t="shared" si="80"/>
        <v>5.076142131979695E-3</v>
      </c>
      <c r="BO77" s="277">
        <f t="shared" si="68"/>
        <v>5.076142131979695E-3</v>
      </c>
      <c r="BP77" s="277">
        <f t="shared" si="68"/>
        <v>5.076142131979695E-3</v>
      </c>
      <c r="BQ77" s="277">
        <f t="shared" si="64"/>
        <v>5.076142131979695E-3</v>
      </c>
      <c r="BR77" s="277">
        <f t="shared" si="64"/>
        <v>5.076142131979695E-3</v>
      </c>
      <c r="BS77" s="277">
        <f t="shared" si="64"/>
        <v>5.076142131979695E-3</v>
      </c>
      <c r="BT77" s="277">
        <f t="shared" si="64"/>
        <v>5.076142131979695E-3</v>
      </c>
      <c r="BU77" s="277">
        <f t="shared" si="64"/>
        <v>5.076142131979695E-3</v>
      </c>
      <c r="BV77" s="277">
        <f t="shared" si="64"/>
        <v>5.076142131979695E-3</v>
      </c>
      <c r="BW77" s="277">
        <f t="shared" si="64"/>
        <v>5.076142131979695E-3</v>
      </c>
      <c r="BX77" s="277">
        <f t="shared" si="64"/>
        <v>5.076142131979695E-3</v>
      </c>
      <c r="BY77" s="277">
        <f t="shared" si="64"/>
        <v>5.076142131979695E-3</v>
      </c>
      <c r="BZ77" s="277">
        <f t="shared" si="64"/>
        <v>5.076142131979695E-3</v>
      </c>
      <c r="CA77" s="277">
        <f t="shared" si="64"/>
        <v>5.076142131979695E-3</v>
      </c>
      <c r="CB77" s="277">
        <f t="shared" si="64"/>
        <v>5.076142131979695E-3</v>
      </c>
      <c r="CC77" s="277">
        <f t="shared" si="64"/>
        <v>5.076142131979695E-3</v>
      </c>
      <c r="CD77" s="277">
        <f t="shared" si="64"/>
        <v>5.076142131979695E-3</v>
      </c>
      <c r="CE77" s="277">
        <f t="shared" si="64"/>
        <v>5.076142131979695E-3</v>
      </c>
      <c r="CF77" s="277">
        <f t="shared" ref="CF77:CU93" si="81">1/197</f>
        <v>5.076142131979695E-3</v>
      </c>
      <c r="CG77" s="277">
        <f t="shared" si="81"/>
        <v>5.076142131979695E-3</v>
      </c>
      <c r="CH77" s="277">
        <f t="shared" si="81"/>
        <v>5.076142131979695E-3</v>
      </c>
      <c r="CI77" s="277">
        <f t="shared" si="81"/>
        <v>5.076142131979695E-3</v>
      </c>
      <c r="CJ77" s="277">
        <f t="shared" si="81"/>
        <v>5.076142131979695E-3</v>
      </c>
      <c r="CK77" s="277">
        <f t="shared" si="81"/>
        <v>5.076142131979695E-3</v>
      </c>
      <c r="CL77" s="277">
        <f t="shared" si="81"/>
        <v>5.076142131979695E-3</v>
      </c>
      <c r="CM77" s="277">
        <f t="shared" si="81"/>
        <v>5.076142131979695E-3</v>
      </c>
      <c r="CN77" s="277">
        <f t="shared" si="81"/>
        <v>5.076142131979695E-3</v>
      </c>
      <c r="CO77" s="277">
        <f t="shared" si="81"/>
        <v>5.076142131979695E-3</v>
      </c>
      <c r="CP77" s="277">
        <f t="shared" si="81"/>
        <v>5.076142131979695E-3</v>
      </c>
      <c r="CQ77" s="277">
        <f t="shared" si="81"/>
        <v>5.076142131979695E-3</v>
      </c>
      <c r="CR77" s="277">
        <f t="shared" si="81"/>
        <v>5.076142131979695E-3</v>
      </c>
      <c r="CS77" s="277">
        <f t="shared" si="81"/>
        <v>5.076142131979695E-3</v>
      </c>
      <c r="CT77" s="277">
        <f t="shared" si="81"/>
        <v>5.076142131979695E-3</v>
      </c>
      <c r="CU77" s="277">
        <f t="shared" si="81"/>
        <v>5.076142131979695E-3</v>
      </c>
      <c r="CV77" s="277">
        <f t="shared" si="66"/>
        <v>5.076142131979695E-3</v>
      </c>
      <c r="CW77" s="277">
        <f t="shared" si="66"/>
        <v>5.076142131979695E-3</v>
      </c>
      <c r="CX77" s="277">
        <f t="shared" si="66"/>
        <v>5.076142131979695E-3</v>
      </c>
      <c r="CY77" s="277">
        <f t="shared" si="66"/>
        <v>5.076142131979695E-3</v>
      </c>
      <c r="CZ77" s="277">
        <f t="shared" si="66"/>
        <v>5.076142131979695E-3</v>
      </c>
      <c r="DA77" s="277">
        <f t="shared" si="66"/>
        <v>5.076142131979695E-3</v>
      </c>
      <c r="DB77" s="277">
        <f t="shared" si="65"/>
        <v>5.076142131979695E-3</v>
      </c>
      <c r="DC77" s="277">
        <f t="shared" si="65"/>
        <v>5.076142131979695E-3</v>
      </c>
      <c r="DD77" s="277">
        <f t="shared" si="65"/>
        <v>5.076142131979695E-3</v>
      </c>
      <c r="DE77" s="277">
        <f t="shared" si="65"/>
        <v>5.076142131979695E-3</v>
      </c>
      <c r="DF77" s="277">
        <f t="shared" si="65"/>
        <v>5.076142131979695E-3</v>
      </c>
      <c r="DG77" s="277">
        <f t="shared" si="69"/>
        <v>5.076142131979695E-3</v>
      </c>
      <c r="DH77" s="277">
        <f t="shared" si="69"/>
        <v>5.076142131979695E-3</v>
      </c>
      <c r="DI77" s="277">
        <f t="shared" si="69"/>
        <v>5.076142131979695E-3</v>
      </c>
      <c r="DJ77" s="277">
        <f t="shared" si="69"/>
        <v>5.076142131979695E-3</v>
      </c>
      <c r="DK77" s="277">
        <f t="shared" si="69"/>
        <v>5.076142131979695E-3</v>
      </c>
      <c r="DL77" s="277">
        <f t="shared" si="77"/>
        <v>5.076142131979695E-3</v>
      </c>
      <c r="DM77" s="277">
        <f t="shared" si="77"/>
        <v>5.076142131979695E-3</v>
      </c>
      <c r="DN77" s="277">
        <f t="shared" si="77"/>
        <v>5.076142131979695E-3</v>
      </c>
      <c r="DO77" s="277">
        <f t="shared" si="77"/>
        <v>5.076142131979695E-3</v>
      </c>
      <c r="DP77" s="277">
        <f t="shared" si="77"/>
        <v>5.076142131979695E-3</v>
      </c>
      <c r="DQ77" s="277">
        <f t="shared" si="77"/>
        <v>5.076142131979695E-3</v>
      </c>
      <c r="DR77" s="277">
        <f t="shared" si="77"/>
        <v>5.076142131979695E-3</v>
      </c>
      <c r="DS77" s="277">
        <f t="shared" si="77"/>
        <v>5.076142131979695E-3</v>
      </c>
      <c r="DT77" s="277">
        <f t="shared" si="77"/>
        <v>5.076142131979695E-3</v>
      </c>
      <c r="DU77" s="277">
        <f t="shared" si="77"/>
        <v>5.076142131979695E-3</v>
      </c>
      <c r="DV77" s="277">
        <f t="shared" si="77"/>
        <v>5.076142131979695E-3</v>
      </c>
      <c r="DW77" s="277">
        <f t="shared" si="77"/>
        <v>5.076142131979695E-3</v>
      </c>
      <c r="DX77" s="277">
        <f t="shared" si="77"/>
        <v>5.076142131979695E-3</v>
      </c>
      <c r="DY77" s="277">
        <f t="shared" si="77"/>
        <v>5.076142131979695E-3</v>
      </c>
      <c r="DZ77" s="277">
        <f t="shared" si="77"/>
        <v>5.076142131979695E-3</v>
      </c>
      <c r="EA77" s="277">
        <f t="shared" si="77"/>
        <v>5.076142131979695E-3</v>
      </c>
      <c r="EB77" s="277">
        <f t="shared" si="73"/>
        <v>5.076142131979695E-3</v>
      </c>
      <c r="EC77" s="277">
        <f t="shared" si="73"/>
        <v>5.076142131979695E-3</v>
      </c>
      <c r="ED77" s="277">
        <f t="shared" si="73"/>
        <v>5.076142131979695E-3</v>
      </c>
      <c r="EE77" s="277">
        <f t="shared" si="73"/>
        <v>5.076142131979695E-3</v>
      </c>
      <c r="EF77" s="277">
        <f t="shared" si="73"/>
        <v>5.076142131979695E-3</v>
      </c>
      <c r="EG77" s="277">
        <f t="shared" si="73"/>
        <v>5.076142131979695E-3</v>
      </c>
      <c r="EH77" s="277">
        <f t="shared" si="73"/>
        <v>5.076142131979695E-3</v>
      </c>
      <c r="EI77" s="277">
        <f t="shared" si="73"/>
        <v>5.076142131979695E-3</v>
      </c>
      <c r="EJ77" s="277">
        <f t="shared" si="73"/>
        <v>5.076142131979695E-3</v>
      </c>
      <c r="EK77" s="277">
        <f t="shared" si="73"/>
        <v>5.076142131979695E-3</v>
      </c>
      <c r="EL77" s="277">
        <f t="shared" si="73"/>
        <v>5.076142131979695E-3</v>
      </c>
      <c r="EM77" s="277">
        <f t="shared" si="73"/>
        <v>5.076142131979695E-3</v>
      </c>
      <c r="EN77" s="277">
        <f t="shared" si="73"/>
        <v>5.076142131979695E-3</v>
      </c>
      <c r="EO77" s="277">
        <f t="shared" si="73"/>
        <v>5.076142131979695E-3</v>
      </c>
      <c r="EP77" s="277">
        <f t="shared" si="79"/>
        <v>5.076142131979695E-3</v>
      </c>
      <c r="EQ77" s="277">
        <f t="shared" si="79"/>
        <v>5.076142131979695E-3</v>
      </c>
      <c r="ER77" s="277">
        <f t="shared" si="79"/>
        <v>5.076142131979695E-3</v>
      </c>
      <c r="ES77" s="277">
        <f t="shared" si="79"/>
        <v>5.076142131979695E-3</v>
      </c>
      <c r="ET77" s="277">
        <f t="shared" si="79"/>
        <v>5.076142131979695E-3</v>
      </c>
      <c r="EU77" s="277">
        <f t="shared" si="79"/>
        <v>5.076142131979695E-3</v>
      </c>
      <c r="EV77" s="277">
        <f t="shared" si="79"/>
        <v>5.076142131979695E-3</v>
      </c>
      <c r="EW77" s="277">
        <f t="shared" si="79"/>
        <v>5.076142131979695E-3</v>
      </c>
      <c r="EX77" s="277">
        <f t="shared" si="79"/>
        <v>5.076142131979695E-3</v>
      </c>
      <c r="EY77" s="277">
        <f t="shared" si="79"/>
        <v>5.076142131979695E-3</v>
      </c>
      <c r="EZ77" s="277">
        <f t="shared" si="79"/>
        <v>5.076142131979695E-3</v>
      </c>
      <c r="FA77" s="277">
        <f t="shared" si="79"/>
        <v>5.076142131979695E-3</v>
      </c>
      <c r="FB77" s="277">
        <f t="shared" si="79"/>
        <v>5.076142131979695E-3</v>
      </c>
      <c r="FC77" s="277">
        <f t="shared" si="79"/>
        <v>5.076142131979695E-3</v>
      </c>
      <c r="FD77" s="277">
        <f t="shared" si="79"/>
        <v>5.076142131979695E-3</v>
      </c>
      <c r="FE77" s="277">
        <f t="shared" si="79"/>
        <v>5.076142131979695E-3</v>
      </c>
      <c r="FF77" s="277">
        <f t="shared" si="70"/>
        <v>5.076142131979695E-3</v>
      </c>
      <c r="FG77" s="277">
        <f t="shared" si="70"/>
        <v>5.076142131979695E-3</v>
      </c>
      <c r="FH77" s="277">
        <f t="shared" si="70"/>
        <v>5.076142131979695E-3</v>
      </c>
      <c r="FI77" s="277">
        <f t="shared" si="70"/>
        <v>5.076142131979695E-3</v>
      </c>
      <c r="FJ77" s="277">
        <f t="shared" si="70"/>
        <v>5.076142131979695E-3</v>
      </c>
      <c r="FK77" s="277">
        <f t="shared" si="70"/>
        <v>5.076142131979695E-3</v>
      </c>
      <c r="FL77" s="277">
        <f t="shared" si="70"/>
        <v>5.076142131979695E-3</v>
      </c>
      <c r="FM77" s="277">
        <f t="shared" si="78"/>
        <v>5.076142131979695E-3</v>
      </c>
      <c r="FN77" s="277">
        <f t="shared" si="78"/>
        <v>5.076142131979695E-3</v>
      </c>
      <c r="FO77" s="277">
        <f t="shared" si="78"/>
        <v>5.076142131979695E-3</v>
      </c>
      <c r="FP77" s="277">
        <f t="shared" si="78"/>
        <v>5.076142131979695E-3</v>
      </c>
      <c r="FQ77" s="277">
        <f t="shared" si="78"/>
        <v>5.076142131979695E-3</v>
      </c>
      <c r="FR77" s="277">
        <f t="shared" si="78"/>
        <v>5.076142131979695E-3</v>
      </c>
      <c r="FS77" s="277">
        <f t="shared" si="78"/>
        <v>5.076142131979695E-3</v>
      </c>
      <c r="FT77" s="277">
        <f t="shared" si="78"/>
        <v>5.076142131979695E-3</v>
      </c>
      <c r="FU77" s="277">
        <f t="shared" si="78"/>
        <v>5.076142131979695E-3</v>
      </c>
      <c r="FV77" s="277">
        <f t="shared" si="78"/>
        <v>5.076142131979695E-3</v>
      </c>
      <c r="FW77" s="277">
        <f t="shared" si="78"/>
        <v>5.076142131979695E-3</v>
      </c>
      <c r="FX77" s="277">
        <f t="shared" si="78"/>
        <v>5.076142131979695E-3</v>
      </c>
      <c r="FY77" s="277">
        <f t="shared" si="78"/>
        <v>5.076142131979695E-3</v>
      </c>
      <c r="FZ77" s="277">
        <f t="shared" si="78"/>
        <v>5.076142131979695E-3</v>
      </c>
      <c r="GA77" s="277">
        <f t="shared" si="78"/>
        <v>5.076142131979695E-3</v>
      </c>
      <c r="GB77" s="277">
        <f t="shared" si="78"/>
        <v>5.076142131979695E-3</v>
      </c>
      <c r="GC77" s="277">
        <f t="shared" si="74"/>
        <v>5.076142131979695E-3</v>
      </c>
      <c r="GD77" s="277">
        <f t="shared" si="74"/>
        <v>5.076142131979695E-3</v>
      </c>
      <c r="GE77" s="277">
        <f t="shared" si="74"/>
        <v>5.076142131979695E-3</v>
      </c>
      <c r="GF77" s="277">
        <f t="shared" si="74"/>
        <v>5.076142131979695E-3</v>
      </c>
      <c r="GG77" s="277">
        <f t="shared" si="74"/>
        <v>5.076142131979695E-3</v>
      </c>
      <c r="GH77" s="277">
        <f t="shared" si="74"/>
        <v>5.076142131979695E-3</v>
      </c>
      <c r="GI77" s="277">
        <f t="shared" si="74"/>
        <v>5.076142131979695E-3</v>
      </c>
      <c r="GJ77" s="277">
        <f t="shared" si="74"/>
        <v>5.076142131979695E-3</v>
      </c>
      <c r="GK77" s="277">
        <f t="shared" si="74"/>
        <v>5.076142131979695E-3</v>
      </c>
      <c r="GL77" s="277">
        <f t="shared" si="74"/>
        <v>5.076142131979695E-3</v>
      </c>
      <c r="GM77" s="277">
        <f t="shared" si="74"/>
        <v>5.076142131979695E-3</v>
      </c>
      <c r="GN77" s="277">
        <f t="shared" si="75"/>
        <v>5.076142131979695E-3</v>
      </c>
      <c r="GO77" s="277">
        <f t="shared" si="75"/>
        <v>5.076142131979695E-3</v>
      </c>
      <c r="GP77" s="277">
        <f t="shared" si="71"/>
        <v>5.076142131979695E-3</v>
      </c>
      <c r="GQ77" s="277">
        <f t="shared" si="71"/>
        <v>5.076142131979695E-3</v>
      </c>
      <c r="GR77" s="277">
        <f t="shared" si="71"/>
        <v>5.076142131979695E-3</v>
      </c>
      <c r="GS77" s="277">
        <f t="shared" si="71"/>
        <v>5.076142131979695E-3</v>
      </c>
    </row>
    <row r="78" spans="1:201" x14ac:dyDescent="0.35">
      <c r="A78" s="33" t="str">
        <f>'[2]Input LH Schedule'!A126&amp;" "&amp;'[2]Input LH Schedule'!E126</f>
        <v xml:space="preserve"> </v>
      </c>
      <c r="B78" s="33" t="str">
        <f>'[2]Input LH Schedule'!Z126&amp;" "&amp;'[2]Input LH Schedule'!AD126</f>
        <v xml:space="preserve"> </v>
      </c>
      <c r="C78" s="33" t="str">
        <f t="array" ref="C78">IFERROR(INDEX($B$4:$B$226, MATCH(0,INDEX(COUNTIF($C$3:C77, $B$4:$B$226)+(COUNTIF($B$4:$B$226, $B$4:$B$226)&lt;&gt;1),0,0), 0)), "")</f>
        <v/>
      </c>
      <c r="D78" s="276" t="s">
        <v>407</v>
      </c>
      <c r="E78" s="277">
        <f t="shared" si="76"/>
        <v>5.076142131979695E-3</v>
      </c>
      <c r="F78" s="277">
        <f t="shared" si="76"/>
        <v>5.076142131979695E-3</v>
      </c>
      <c r="G78" s="277">
        <f t="shared" si="76"/>
        <v>5.076142131979695E-3</v>
      </c>
      <c r="H78" s="277">
        <f t="shared" si="76"/>
        <v>5.076142131979695E-3</v>
      </c>
      <c r="I78" s="277">
        <f t="shared" si="76"/>
        <v>5.076142131979695E-3</v>
      </c>
      <c r="J78" s="277">
        <f t="shared" si="76"/>
        <v>5.076142131979695E-3</v>
      </c>
      <c r="K78" s="277">
        <f t="shared" si="76"/>
        <v>5.076142131979695E-3</v>
      </c>
      <c r="L78" s="277">
        <f t="shared" si="76"/>
        <v>5.076142131979695E-3</v>
      </c>
      <c r="M78" s="277">
        <f t="shared" si="76"/>
        <v>5.076142131979695E-3</v>
      </c>
      <c r="N78" s="277">
        <f t="shared" si="76"/>
        <v>5.076142131979695E-3</v>
      </c>
      <c r="O78" s="277">
        <f t="shared" si="76"/>
        <v>5.076142131979695E-3</v>
      </c>
      <c r="P78" s="277">
        <f t="shared" si="76"/>
        <v>5.076142131979695E-3</v>
      </c>
      <c r="Q78" s="277">
        <f t="shared" si="76"/>
        <v>5.076142131979695E-3</v>
      </c>
      <c r="R78" s="277">
        <f t="shared" si="76"/>
        <v>5.076142131979695E-3</v>
      </c>
      <c r="S78" s="277">
        <f t="shared" si="76"/>
        <v>5.076142131979695E-3</v>
      </c>
      <c r="T78" s="277">
        <f t="shared" si="76"/>
        <v>5.076142131979695E-3</v>
      </c>
      <c r="U78" s="277">
        <f t="shared" si="72"/>
        <v>5.076142131979695E-3</v>
      </c>
      <c r="V78" s="277">
        <f t="shared" si="72"/>
        <v>5.076142131979695E-3</v>
      </c>
      <c r="W78" s="277">
        <f t="shared" si="72"/>
        <v>5.076142131979695E-3</v>
      </c>
      <c r="X78" s="277">
        <f t="shared" si="72"/>
        <v>5.076142131979695E-3</v>
      </c>
      <c r="Y78" s="277">
        <f t="shared" si="72"/>
        <v>5.076142131979695E-3</v>
      </c>
      <c r="Z78" s="277">
        <f t="shared" si="72"/>
        <v>5.076142131979695E-3</v>
      </c>
      <c r="AA78" s="277">
        <f t="shared" si="72"/>
        <v>5.076142131979695E-3</v>
      </c>
      <c r="AB78" s="277">
        <f t="shared" si="72"/>
        <v>5.076142131979695E-3</v>
      </c>
      <c r="AC78" s="277">
        <f t="shared" si="72"/>
        <v>5.076142131979695E-3</v>
      </c>
      <c r="AD78" s="277">
        <f t="shared" si="72"/>
        <v>5.076142131979695E-3</v>
      </c>
      <c r="AE78" s="277">
        <f t="shared" si="72"/>
        <v>5.076142131979695E-3</v>
      </c>
      <c r="AF78" s="277">
        <f t="shared" si="72"/>
        <v>5.076142131979695E-3</v>
      </c>
      <c r="AG78" s="277">
        <f t="shared" si="72"/>
        <v>5.076142131979695E-3</v>
      </c>
      <c r="AH78" s="277">
        <f t="shared" si="72"/>
        <v>5.076142131979695E-3</v>
      </c>
      <c r="AI78" s="277">
        <f t="shared" si="72"/>
        <v>5.076142131979695E-3</v>
      </c>
      <c r="AJ78" s="277">
        <f t="shared" ref="AJ78:AY93" si="82">1/197</f>
        <v>5.076142131979695E-3</v>
      </c>
      <c r="AK78" s="277">
        <f t="shared" si="82"/>
        <v>5.076142131979695E-3</v>
      </c>
      <c r="AL78" s="277">
        <f t="shared" si="82"/>
        <v>5.076142131979695E-3</v>
      </c>
      <c r="AM78" s="277">
        <f t="shared" si="82"/>
        <v>5.076142131979695E-3</v>
      </c>
      <c r="AN78" s="277">
        <f t="shared" si="82"/>
        <v>5.076142131979695E-3</v>
      </c>
      <c r="AO78" s="277">
        <f t="shared" si="82"/>
        <v>5.076142131979695E-3</v>
      </c>
      <c r="AP78" s="277">
        <f t="shared" si="82"/>
        <v>5.076142131979695E-3</v>
      </c>
      <c r="AQ78" s="277">
        <f t="shared" si="82"/>
        <v>5.076142131979695E-3</v>
      </c>
      <c r="AR78" s="277">
        <f t="shared" si="82"/>
        <v>5.076142131979695E-3</v>
      </c>
      <c r="AS78" s="277">
        <f t="shared" si="82"/>
        <v>5.076142131979695E-3</v>
      </c>
      <c r="AT78" s="277">
        <f t="shared" si="82"/>
        <v>5.076142131979695E-3</v>
      </c>
      <c r="AU78" s="277">
        <f t="shared" si="82"/>
        <v>5.076142131979695E-3</v>
      </c>
      <c r="AV78" s="277">
        <f t="shared" si="82"/>
        <v>5.076142131979695E-3</v>
      </c>
      <c r="AW78" s="277">
        <f t="shared" si="82"/>
        <v>5.076142131979695E-3</v>
      </c>
      <c r="AX78" s="277">
        <f t="shared" si="82"/>
        <v>5.076142131979695E-3</v>
      </c>
      <c r="AY78" s="277">
        <f t="shared" si="82"/>
        <v>5.076142131979695E-3</v>
      </c>
      <c r="AZ78" s="277">
        <f t="shared" si="80"/>
        <v>5.076142131979695E-3</v>
      </c>
      <c r="BA78" s="277">
        <f t="shared" si="80"/>
        <v>5.076142131979695E-3</v>
      </c>
      <c r="BB78" s="277">
        <f t="shared" si="80"/>
        <v>5.076142131979695E-3</v>
      </c>
      <c r="BC78" s="277">
        <f t="shared" si="80"/>
        <v>5.076142131979695E-3</v>
      </c>
      <c r="BD78" s="277">
        <f t="shared" si="80"/>
        <v>5.076142131979695E-3</v>
      </c>
      <c r="BE78" s="277">
        <f t="shared" si="80"/>
        <v>5.076142131979695E-3</v>
      </c>
      <c r="BF78" s="277">
        <f t="shared" si="80"/>
        <v>5.076142131979695E-3</v>
      </c>
      <c r="BG78" s="277">
        <f t="shared" si="80"/>
        <v>5.076142131979695E-3</v>
      </c>
      <c r="BH78" s="277">
        <f t="shared" si="80"/>
        <v>5.076142131979695E-3</v>
      </c>
      <c r="BI78" s="277">
        <f t="shared" si="80"/>
        <v>5.076142131979695E-3</v>
      </c>
      <c r="BJ78" s="277">
        <f t="shared" si="80"/>
        <v>5.076142131979695E-3</v>
      </c>
      <c r="BK78" s="277">
        <f t="shared" si="80"/>
        <v>5.076142131979695E-3</v>
      </c>
      <c r="BL78" s="277">
        <f t="shared" si="80"/>
        <v>5.076142131979695E-3</v>
      </c>
      <c r="BM78" s="277">
        <f t="shared" si="80"/>
        <v>5.076142131979695E-3</v>
      </c>
      <c r="BN78" s="277">
        <f t="shared" si="80"/>
        <v>5.076142131979695E-3</v>
      </c>
      <c r="BO78" s="277">
        <f t="shared" si="68"/>
        <v>5.076142131979695E-3</v>
      </c>
      <c r="BP78" s="277">
        <f t="shared" si="68"/>
        <v>5.076142131979695E-3</v>
      </c>
      <c r="BQ78" s="277">
        <f t="shared" si="68"/>
        <v>5.076142131979695E-3</v>
      </c>
      <c r="BR78" s="277">
        <f t="shared" si="68"/>
        <v>5.076142131979695E-3</v>
      </c>
      <c r="BS78" s="277">
        <f t="shared" si="68"/>
        <v>5.076142131979695E-3</v>
      </c>
      <c r="BT78" s="277">
        <f t="shared" si="68"/>
        <v>5.076142131979695E-3</v>
      </c>
      <c r="BU78" s="277">
        <f t="shared" si="68"/>
        <v>5.076142131979695E-3</v>
      </c>
      <c r="BV78" s="277">
        <f t="shared" si="68"/>
        <v>5.076142131979695E-3</v>
      </c>
      <c r="BW78" s="277">
        <f t="shared" si="68"/>
        <v>5.076142131979695E-3</v>
      </c>
      <c r="BX78" s="277">
        <f t="shared" si="68"/>
        <v>5.076142131979695E-3</v>
      </c>
      <c r="BY78" s="277">
        <f t="shared" si="68"/>
        <v>5.076142131979695E-3</v>
      </c>
      <c r="BZ78" s="277">
        <f t="shared" si="68"/>
        <v>5.076142131979695E-3</v>
      </c>
      <c r="CA78" s="277">
        <f t="shared" si="68"/>
        <v>5.076142131979695E-3</v>
      </c>
      <c r="CB78" s="277">
        <f t="shared" si="68"/>
        <v>5.076142131979695E-3</v>
      </c>
      <c r="CC78" s="277">
        <f t="shared" si="68"/>
        <v>5.076142131979695E-3</v>
      </c>
      <c r="CD78" s="277">
        <f t="shared" si="68"/>
        <v>5.076142131979695E-3</v>
      </c>
      <c r="CE78" s="277">
        <f t="shared" ref="BQ78:CF95" si="83">1/197</f>
        <v>5.076142131979695E-3</v>
      </c>
      <c r="CF78" s="277">
        <f t="shared" si="81"/>
        <v>5.076142131979695E-3</v>
      </c>
      <c r="CG78" s="277">
        <f t="shared" si="81"/>
        <v>5.076142131979695E-3</v>
      </c>
      <c r="CH78" s="277">
        <f t="shared" si="81"/>
        <v>5.076142131979695E-3</v>
      </c>
      <c r="CI78" s="277">
        <f t="shared" si="81"/>
        <v>5.076142131979695E-3</v>
      </c>
      <c r="CJ78" s="277">
        <f t="shared" si="81"/>
        <v>5.076142131979695E-3</v>
      </c>
      <c r="CK78" s="277">
        <f t="shared" si="81"/>
        <v>5.076142131979695E-3</v>
      </c>
      <c r="CL78" s="277">
        <f t="shared" si="81"/>
        <v>5.076142131979695E-3</v>
      </c>
      <c r="CM78" s="277">
        <f t="shared" si="81"/>
        <v>5.076142131979695E-3</v>
      </c>
      <c r="CN78" s="277">
        <f t="shared" si="81"/>
        <v>5.076142131979695E-3</v>
      </c>
      <c r="CO78" s="277">
        <f t="shared" si="81"/>
        <v>5.076142131979695E-3</v>
      </c>
      <c r="CP78" s="277">
        <f t="shared" si="81"/>
        <v>5.076142131979695E-3</v>
      </c>
      <c r="CQ78" s="277">
        <f t="shared" si="81"/>
        <v>5.076142131979695E-3</v>
      </c>
      <c r="CR78" s="277">
        <f t="shared" si="81"/>
        <v>5.076142131979695E-3</v>
      </c>
      <c r="CS78" s="277">
        <f t="shared" si="81"/>
        <v>5.076142131979695E-3</v>
      </c>
      <c r="CT78" s="277">
        <f t="shared" si="81"/>
        <v>5.076142131979695E-3</v>
      </c>
      <c r="CU78" s="277">
        <f t="shared" si="81"/>
        <v>5.076142131979695E-3</v>
      </c>
      <c r="CV78" s="277">
        <f t="shared" si="66"/>
        <v>5.076142131979695E-3</v>
      </c>
      <c r="CW78" s="277">
        <f t="shared" si="66"/>
        <v>5.076142131979695E-3</v>
      </c>
      <c r="CX78" s="277">
        <f t="shared" si="66"/>
        <v>5.076142131979695E-3</v>
      </c>
      <c r="CY78" s="277">
        <f t="shared" si="66"/>
        <v>5.076142131979695E-3</v>
      </c>
      <c r="CZ78" s="277">
        <f t="shared" si="66"/>
        <v>5.076142131979695E-3</v>
      </c>
      <c r="DA78" s="277">
        <f t="shared" si="66"/>
        <v>5.076142131979695E-3</v>
      </c>
      <c r="DB78" s="277">
        <f t="shared" si="65"/>
        <v>5.076142131979695E-3</v>
      </c>
      <c r="DC78" s="277">
        <f t="shared" si="65"/>
        <v>5.076142131979695E-3</v>
      </c>
      <c r="DD78" s="277">
        <f t="shared" si="65"/>
        <v>5.076142131979695E-3</v>
      </c>
      <c r="DE78" s="277">
        <f t="shared" si="65"/>
        <v>5.076142131979695E-3</v>
      </c>
      <c r="DF78" s="277">
        <f t="shared" si="65"/>
        <v>5.076142131979695E-3</v>
      </c>
      <c r="DG78" s="277">
        <f t="shared" si="69"/>
        <v>5.076142131979695E-3</v>
      </c>
      <c r="DH78" s="277">
        <f t="shared" si="69"/>
        <v>5.076142131979695E-3</v>
      </c>
      <c r="DI78" s="277">
        <f t="shared" si="69"/>
        <v>5.076142131979695E-3</v>
      </c>
      <c r="DJ78" s="277">
        <f t="shared" si="69"/>
        <v>5.076142131979695E-3</v>
      </c>
      <c r="DK78" s="277">
        <f t="shared" si="69"/>
        <v>5.076142131979695E-3</v>
      </c>
      <c r="DL78" s="277">
        <f t="shared" si="77"/>
        <v>5.076142131979695E-3</v>
      </c>
      <c r="DM78" s="277">
        <f t="shared" si="77"/>
        <v>5.076142131979695E-3</v>
      </c>
      <c r="DN78" s="277">
        <f t="shared" si="77"/>
        <v>5.076142131979695E-3</v>
      </c>
      <c r="DO78" s="277">
        <f t="shared" si="77"/>
        <v>5.076142131979695E-3</v>
      </c>
      <c r="DP78" s="277">
        <f t="shared" si="77"/>
        <v>5.076142131979695E-3</v>
      </c>
      <c r="DQ78" s="277">
        <f t="shared" si="77"/>
        <v>5.076142131979695E-3</v>
      </c>
      <c r="DR78" s="277">
        <f t="shared" si="77"/>
        <v>5.076142131979695E-3</v>
      </c>
      <c r="DS78" s="277">
        <f t="shared" si="77"/>
        <v>5.076142131979695E-3</v>
      </c>
      <c r="DT78" s="277">
        <f t="shared" si="77"/>
        <v>5.076142131979695E-3</v>
      </c>
      <c r="DU78" s="277">
        <f t="shared" si="77"/>
        <v>5.076142131979695E-3</v>
      </c>
      <c r="DV78" s="277">
        <f t="shared" si="77"/>
        <v>5.076142131979695E-3</v>
      </c>
      <c r="DW78" s="277">
        <f t="shared" si="77"/>
        <v>5.076142131979695E-3</v>
      </c>
      <c r="DX78" s="277">
        <f t="shared" si="77"/>
        <v>5.076142131979695E-3</v>
      </c>
      <c r="DY78" s="277">
        <f t="shared" si="77"/>
        <v>5.076142131979695E-3</v>
      </c>
      <c r="DZ78" s="277">
        <f t="shared" si="77"/>
        <v>5.076142131979695E-3</v>
      </c>
      <c r="EA78" s="277">
        <f t="shared" si="77"/>
        <v>5.076142131979695E-3</v>
      </c>
      <c r="EB78" s="277">
        <f t="shared" si="73"/>
        <v>5.076142131979695E-3</v>
      </c>
      <c r="EC78" s="277">
        <f t="shared" si="73"/>
        <v>5.076142131979695E-3</v>
      </c>
      <c r="ED78" s="277">
        <f t="shared" si="73"/>
        <v>5.076142131979695E-3</v>
      </c>
      <c r="EE78" s="277">
        <f t="shared" si="73"/>
        <v>5.076142131979695E-3</v>
      </c>
      <c r="EF78" s="277">
        <f t="shared" si="73"/>
        <v>5.076142131979695E-3</v>
      </c>
      <c r="EG78" s="277">
        <f t="shared" si="73"/>
        <v>5.076142131979695E-3</v>
      </c>
      <c r="EH78" s="277">
        <f t="shared" si="73"/>
        <v>5.076142131979695E-3</v>
      </c>
      <c r="EI78" s="277">
        <f t="shared" si="73"/>
        <v>5.076142131979695E-3</v>
      </c>
      <c r="EJ78" s="277">
        <f t="shared" si="73"/>
        <v>5.076142131979695E-3</v>
      </c>
      <c r="EK78" s="277">
        <f t="shared" si="73"/>
        <v>5.076142131979695E-3</v>
      </c>
      <c r="EL78" s="277">
        <f t="shared" si="73"/>
        <v>5.076142131979695E-3</v>
      </c>
      <c r="EM78" s="277">
        <f t="shared" si="73"/>
        <v>5.076142131979695E-3</v>
      </c>
      <c r="EN78" s="277">
        <f t="shared" si="73"/>
        <v>5.076142131979695E-3</v>
      </c>
      <c r="EO78" s="277">
        <f t="shared" si="73"/>
        <v>5.076142131979695E-3</v>
      </c>
      <c r="EP78" s="277">
        <f t="shared" si="79"/>
        <v>5.076142131979695E-3</v>
      </c>
      <c r="EQ78" s="277">
        <f t="shared" si="79"/>
        <v>5.076142131979695E-3</v>
      </c>
      <c r="ER78" s="277">
        <f t="shared" si="79"/>
        <v>5.076142131979695E-3</v>
      </c>
      <c r="ES78" s="277">
        <f t="shared" si="79"/>
        <v>5.076142131979695E-3</v>
      </c>
      <c r="ET78" s="277">
        <f t="shared" si="79"/>
        <v>5.076142131979695E-3</v>
      </c>
      <c r="EU78" s="277">
        <f t="shared" si="79"/>
        <v>5.076142131979695E-3</v>
      </c>
      <c r="EV78" s="277">
        <f t="shared" si="79"/>
        <v>5.076142131979695E-3</v>
      </c>
      <c r="EW78" s="277">
        <f t="shared" si="79"/>
        <v>5.076142131979695E-3</v>
      </c>
      <c r="EX78" s="277">
        <f t="shared" si="79"/>
        <v>5.076142131979695E-3</v>
      </c>
      <c r="EY78" s="277">
        <f t="shared" si="79"/>
        <v>5.076142131979695E-3</v>
      </c>
      <c r="EZ78" s="277">
        <f t="shared" si="79"/>
        <v>5.076142131979695E-3</v>
      </c>
      <c r="FA78" s="277">
        <f t="shared" si="79"/>
        <v>5.076142131979695E-3</v>
      </c>
      <c r="FB78" s="277">
        <f t="shared" si="79"/>
        <v>5.076142131979695E-3</v>
      </c>
      <c r="FC78" s="277">
        <f t="shared" si="79"/>
        <v>5.076142131979695E-3</v>
      </c>
      <c r="FD78" s="277">
        <f t="shared" si="79"/>
        <v>5.076142131979695E-3</v>
      </c>
      <c r="FE78" s="277">
        <f t="shared" si="79"/>
        <v>5.076142131979695E-3</v>
      </c>
      <c r="FF78" s="277">
        <f t="shared" si="70"/>
        <v>5.076142131979695E-3</v>
      </c>
      <c r="FG78" s="277">
        <f t="shared" si="70"/>
        <v>5.076142131979695E-3</v>
      </c>
      <c r="FH78" s="277">
        <f t="shared" si="70"/>
        <v>5.076142131979695E-3</v>
      </c>
      <c r="FI78" s="277">
        <f t="shared" si="70"/>
        <v>5.076142131979695E-3</v>
      </c>
      <c r="FJ78" s="277">
        <f t="shared" si="70"/>
        <v>5.076142131979695E-3</v>
      </c>
      <c r="FK78" s="277">
        <f t="shared" si="70"/>
        <v>5.076142131979695E-3</v>
      </c>
      <c r="FL78" s="277">
        <f t="shared" si="70"/>
        <v>5.076142131979695E-3</v>
      </c>
      <c r="FM78" s="277">
        <f t="shared" si="78"/>
        <v>5.076142131979695E-3</v>
      </c>
      <c r="FN78" s="277">
        <f t="shared" si="78"/>
        <v>5.076142131979695E-3</v>
      </c>
      <c r="FO78" s="277">
        <f t="shared" si="78"/>
        <v>5.076142131979695E-3</v>
      </c>
      <c r="FP78" s="277">
        <f t="shared" si="78"/>
        <v>5.076142131979695E-3</v>
      </c>
      <c r="FQ78" s="277">
        <f t="shared" si="78"/>
        <v>5.076142131979695E-3</v>
      </c>
      <c r="FR78" s="277">
        <f t="shared" si="78"/>
        <v>5.076142131979695E-3</v>
      </c>
      <c r="FS78" s="277">
        <f t="shared" si="78"/>
        <v>5.076142131979695E-3</v>
      </c>
      <c r="FT78" s="277">
        <f t="shared" si="78"/>
        <v>5.076142131979695E-3</v>
      </c>
      <c r="FU78" s="277">
        <f t="shared" si="78"/>
        <v>5.076142131979695E-3</v>
      </c>
      <c r="FV78" s="277">
        <f t="shared" si="78"/>
        <v>5.076142131979695E-3</v>
      </c>
      <c r="FW78" s="277">
        <f t="shared" si="78"/>
        <v>5.076142131979695E-3</v>
      </c>
      <c r="FX78" s="277">
        <f t="shared" si="78"/>
        <v>5.076142131979695E-3</v>
      </c>
      <c r="FY78" s="277">
        <f t="shared" si="78"/>
        <v>5.076142131979695E-3</v>
      </c>
      <c r="FZ78" s="277">
        <f t="shared" si="78"/>
        <v>5.076142131979695E-3</v>
      </c>
      <c r="GA78" s="277">
        <f t="shared" si="78"/>
        <v>5.076142131979695E-3</v>
      </c>
      <c r="GB78" s="277">
        <f t="shared" si="78"/>
        <v>5.076142131979695E-3</v>
      </c>
      <c r="GC78" s="277">
        <f t="shared" si="74"/>
        <v>5.076142131979695E-3</v>
      </c>
      <c r="GD78" s="277">
        <f t="shared" si="74"/>
        <v>5.076142131979695E-3</v>
      </c>
      <c r="GE78" s="277">
        <f t="shared" si="74"/>
        <v>5.076142131979695E-3</v>
      </c>
      <c r="GF78" s="277">
        <f t="shared" si="74"/>
        <v>5.076142131979695E-3</v>
      </c>
      <c r="GG78" s="277">
        <f t="shared" si="74"/>
        <v>5.076142131979695E-3</v>
      </c>
      <c r="GH78" s="277">
        <f t="shared" si="74"/>
        <v>5.076142131979695E-3</v>
      </c>
      <c r="GI78" s="277">
        <f t="shared" si="74"/>
        <v>5.076142131979695E-3</v>
      </c>
      <c r="GJ78" s="277">
        <f t="shared" si="74"/>
        <v>5.076142131979695E-3</v>
      </c>
      <c r="GK78" s="277">
        <f t="shared" si="74"/>
        <v>5.076142131979695E-3</v>
      </c>
      <c r="GL78" s="277">
        <f t="shared" si="74"/>
        <v>5.076142131979695E-3</v>
      </c>
      <c r="GM78" s="277">
        <f t="shared" si="74"/>
        <v>5.076142131979695E-3</v>
      </c>
      <c r="GN78" s="277">
        <f t="shared" si="75"/>
        <v>5.076142131979695E-3</v>
      </c>
      <c r="GO78" s="277">
        <f t="shared" si="75"/>
        <v>5.076142131979695E-3</v>
      </c>
      <c r="GP78" s="277">
        <f t="shared" si="71"/>
        <v>5.076142131979695E-3</v>
      </c>
      <c r="GQ78" s="277">
        <f t="shared" si="71"/>
        <v>5.076142131979695E-3</v>
      </c>
      <c r="GR78" s="277">
        <f t="shared" si="71"/>
        <v>5.076142131979695E-3</v>
      </c>
      <c r="GS78" s="277">
        <f t="shared" si="71"/>
        <v>5.076142131979695E-3</v>
      </c>
    </row>
    <row r="79" spans="1:201" x14ac:dyDescent="0.35">
      <c r="A79" s="33" t="str">
        <f>'[2]Input LH Schedule'!A127&amp;" "&amp;'[2]Input LH Schedule'!E127</f>
        <v xml:space="preserve"> </v>
      </c>
      <c r="B79" s="33" t="str">
        <f>'[2]Input LH Schedule'!Z127&amp;" "&amp;'[2]Input LH Schedule'!AD127</f>
        <v xml:space="preserve"> </v>
      </c>
      <c r="C79" s="33" t="str">
        <f t="array" ref="C79">IFERROR(INDEX($B$4:$B$226, MATCH(0,INDEX(COUNTIF($C$3:C78, $B$4:$B$226)+(COUNTIF($B$4:$B$226, $B$4:$B$226)&lt;&gt;1),0,0), 0)), "")</f>
        <v/>
      </c>
      <c r="D79" s="276" t="s">
        <v>408</v>
      </c>
      <c r="E79" s="277">
        <f t="shared" si="76"/>
        <v>5.076142131979695E-3</v>
      </c>
      <c r="F79" s="277">
        <f t="shared" si="76"/>
        <v>5.076142131979695E-3</v>
      </c>
      <c r="G79" s="277">
        <f t="shared" si="76"/>
        <v>5.076142131979695E-3</v>
      </c>
      <c r="H79" s="277">
        <f t="shared" si="76"/>
        <v>5.076142131979695E-3</v>
      </c>
      <c r="I79" s="277">
        <f t="shared" si="76"/>
        <v>5.076142131979695E-3</v>
      </c>
      <c r="J79" s="277">
        <f t="shared" si="76"/>
        <v>5.076142131979695E-3</v>
      </c>
      <c r="K79" s="277">
        <f t="shared" si="76"/>
        <v>5.076142131979695E-3</v>
      </c>
      <c r="L79" s="277">
        <f t="shared" si="76"/>
        <v>5.076142131979695E-3</v>
      </c>
      <c r="M79" s="277">
        <f t="shared" si="76"/>
        <v>5.076142131979695E-3</v>
      </c>
      <c r="N79" s="277">
        <f t="shared" si="76"/>
        <v>5.076142131979695E-3</v>
      </c>
      <c r="O79" s="277">
        <f t="shared" si="76"/>
        <v>5.076142131979695E-3</v>
      </c>
      <c r="P79" s="277">
        <f t="shared" si="76"/>
        <v>5.076142131979695E-3</v>
      </c>
      <c r="Q79" s="277">
        <f t="shared" si="76"/>
        <v>5.076142131979695E-3</v>
      </c>
      <c r="R79" s="277">
        <f t="shared" si="76"/>
        <v>5.076142131979695E-3</v>
      </c>
      <c r="S79" s="277">
        <f t="shared" si="76"/>
        <v>5.076142131979695E-3</v>
      </c>
      <c r="T79" s="277">
        <f t="shared" si="76"/>
        <v>5.076142131979695E-3</v>
      </c>
      <c r="U79" s="277">
        <f t="shared" si="72"/>
        <v>5.076142131979695E-3</v>
      </c>
      <c r="V79" s="277">
        <f t="shared" si="72"/>
        <v>5.076142131979695E-3</v>
      </c>
      <c r="W79" s="277">
        <f t="shared" si="72"/>
        <v>5.076142131979695E-3</v>
      </c>
      <c r="X79" s="277">
        <f t="shared" si="72"/>
        <v>5.076142131979695E-3</v>
      </c>
      <c r="Y79" s="277">
        <f t="shared" si="72"/>
        <v>5.076142131979695E-3</v>
      </c>
      <c r="Z79" s="277">
        <f t="shared" si="72"/>
        <v>5.076142131979695E-3</v>
      </c>
      <c r="AA79" s="277">
        <f t="shared" si="72"/>
        <v>5.076142131979695E-3</v>
      </c>
      <c r="AB79" s="277">
        <f t="shared" si="72"/>
        <v>5.076142131979695E-3</v>
      </c>
      <c r="AC79" s="277">
        <f t="shared" si="72"/>
        <v>5.076142131979695E-3</v>
      </c>
      <c r="AD79" s="277">
        <f t="shared" si="72"/>
        <v>5.076142131979695E-3</v>
      </c>
      <c r="AE79" s="277">
        <f t="shared" si="72"/>
        <v>5.076142131979695E-3</v>
      </c>
      <c r="AF79" s="277">
        <f t="shared" si="72"/>
        <v>5.076142131979695E-3</v>
      </c>
      <c r="AG79" s="277">
        <f t="shared" si="72"/>
        <v>5.076142131979695E-3</v>
      </c>
      <c r="AH79" s="277">
        <f t="shared" si="72"/>
        <v>5.076142131979695E-3</v>
      </c>
      <c r="AI79" s="277">
        <f t="shared" si="72"/>
        <v>5.076142131979695E-3</v>
      </c>
      <c r="AJ79" s="277">
        <f t="shared" si="82"/>
        <v>5.076142131979695E-3</v>
      </c>
      <c r="AK79" s="277">
        <f t="shared" si="82"/>
        <v>5.076142131979695E-3</v>
      </c>
      <c r="AL79" s="277">
        <f t="shared" si="82"/>
        <v>5.076142131979695E-3</v>
      </c>
      <c r="AM79" s="277">
        <f t="shared" si="82"/>
        <v>5.076142131979695E-3</v>
      </c>
      <c r="AN79" s="277">
        <f t="shared" si="82"/>
        <v>5.076142131979695E-3</v>
      </c>
      <c r="AO79" s="277">
        <f t="shared" si="82"/>
        <v>5.076142131979695E-3</v>
      </c>
      <c r="AP79" s="277">
        <f t="shared" si="82"/>
        <v>5.076142131979695E-3</v>
      </c>
      <c r="AQ79" s="277">
        <f t="shared" si="82"/>
        <v>5.076142131979695E-3</v>
      </c>
      <c r="AR79" s="277">
        <f t="shared" si="82"/>
        <v>5.076142131979695E-3</v>
      </c>
      <c r="AS79" s="277">
        <f t="shared" si="82"/>
        <v>5.076142131979695E-3</v>
      </c>
      <c r="AT79" s="277">
        <f t="shared" si="82"/>
        <v>5.076142131979695E-3</v>
      </c>
      <c r="AU79" s="277">
        <f t="shared" si="82"/>
        <v>5.076142131979695E-3</v>
      </c>
      <c r="AV79" s="277">
        <f t="shared" si="82"/>
        <v>5.076142131979695E-3</v>
      </c>
      <c r="AW79" s="277">
        <f t="shared" si="82"/>
        <v>5.076142131979695E-3</v>
      </c>
      <c r="AX79" s="277">
        <f t="shared" si="82"/>
        <v>5.076142131979695E-3</v>
      </c>
      <c r="AY79" s="277">
        <f t="shared" si="82"/>
        <v>5.076142131979695E-3</v>
      </c>
      <c r="AZ79" s="277">
        <f t="shared" si="80"/>
        <v>5.076142131979695E-3</v>
      </c>
      <c r="BA79" s="277">
        <f t="shared" si="80"/>
        <v>5.076142131979695E-3</v>
      </c>
      <c r="BB79" s="277">
        <f t="shared" si="80"/>
        <v>5.076142131979695E-3</v>
      </c>
      <c r="BC79" s="277">
        <f t="shared" si="80"/>
        <v>5.076142131979695E-3</v>
      </c>
      <c r="BD79" s="277">
        <f t="shared" si="80"/>
        <v>5.076142131979695E-3</v>
      </c>
      <c r="BE79" s="277">
        <f t="shared" si="80"/>
        <v>5.076142131979695E-3</v>
      </c>
      <c r="BF79" s="277">
        <f t="shared" si="80"/>
        <v>5.076142131979695E-3</v>
      </c>
      <c r="BG79" s="277">
        <f t="shared" si="80"/>
        <v>5.076142131979695E-3</v>
      </c>
      <c r="BH79" s="277">
        <f t="shared" si="80"/>
        <v>5.076142131979695E-3</v>
      </c>
      <c r="BI79" s="277">
        <f t="shared" si="80"/>
        <v>5.076142131979695E-3</v>
      </c>
      <c r="BJ79" s="277">
        <f t="shared" si="80"/>
        <v>5.076142131979695E-3</v>
      </c>
      <c r="BK79" s="277">
        <f t="shared" si="80"/>
        <v>5.076142131979695E-3</v>
      </c>
      <c r="BL79" s="277">
        <f t="shared" si="80"/>
        <v>5.076142131979695E-3</v>
      </c>
      <c r="BM79" s="277">
        <f t="shared" si="80"/>
        <v>5.076142131979695E-3</v>
      </c>
      <c r="BN79" s="277">
        <f t="shared" si="80"/>
        <v>5.076142131979695E-3</v>
      </c>
      <c r="BO79" s="277">
        <f t="shared" si="68"/>
        <v>5.076142131979695E-3</v>
      </c>
      <c r="BP79" s="277">
        <f t="shared" si="68"/>
        <v>5.076142131979695E-3</v>
      </c>
      <c r="BQ79" s="277">
        <f t="shared" si="83"/>
        <v>5.076142131979695E-3</v>
      </c>
      <c r="BR79" s="277">
        <f t="shared" si="83"/>
        <v>5.076142131979695E-3</v>
      </c>
      <c r="BS79" s="277">
        <f t="shared" si="83"/>
        <v>5.076142131979695E-3</v>
      </c>
      <c r="BT79" s="277">
        <f t="shared" si="83"/>
        <v>5.076142131979695E-3</v>
      </c>
      <c r="BU79" s="277">
        <f t="shared" si="83"/>
        <v>5.076142131979695E-3</v>
      </c>
      <c r="BV79" s="277">
        <f t="shared" si="83"/>
        <v>5.076142131979695E-3</v>
      </c>
      <c r="BW79" s="277">
        <f t="shared" si="83"/>
        <v>5.076142131979695E-3</v>
      </c>
      <c r="BX79" s="277">
        <f t="shared" si="83"/>
        <v>5.076142131979695E-3</v>
      </c>
      <c r="BY79" s="277">
        <f t="shared" si="83"/>
        <v>5.076142131979695E-3</v>
      </c>
      <c r="BZ79" s="277">
        <f t="shared" si="83"/>
        <v>5.076142131979695E-3</v>
      </c>
      <c r="CA79" s="277">
        <f t="shared" si="83"/>
        <v>5.076142131979695E-3</v>
      </c>
      <c r="CB79" s="277">
        <f t="shared" si="83"/>
        <v>5.076142131979695E-3</v>
      </c>
      <c r="CC79" s="277">
        <f t="shared" si="83"/>
        <v>5.076142131979695E-3</v>
      </c>
      <c r="CD79" s="277">
        <f t="shared" si="83"/>
        <v>5.076142131979695E-3</v>
      </c>
      <c r="CE79" s="277">
        <f t="shared" si="83"/>
        <v>5.076142131979695E-3</v>
      </c>
      <c r="CF79" s="277">
        <f t="shared" si="81"/>
        <v>5.076142131979695E-3</v>
      </c>
      <c r="CG79" s="277">
        <f t="shared" si="81"/>
        <v>5.076142131979695E-3</v>
      </c>
      <c r="CH79" s="277">
        <f t="shared" si="81"/>
        <v>5.076142131979695E-3</v>
      </c>
      <c r="CI79" s="277">
        <f t="shared" si="81"/>
        <v>5.076142131979695E-3</v>
      </c>
      <c r="CJ79" s="277">
        <f t="shared" si="81"/>
        <v>5.076142131979695E-3</v>
      </c>
      <c r="CK79" s="277">
        <f t="shared" si="81"/>
        <v>5.076142131979695E-3</v>
      </c>
      <c r="CL79" s="277">
        <f t="shared" si="81"/>
        <v>5.076142131979695E-3</v>
      </c>
      <c r="CM79" s="277">
        <f t="shared" si="81"/>
        <v>5.076142131979695E-3</v>
      </c>
      <c r="CN79" s="277">
        <f t="shared" si="81"/>
        <v>5.076142131979695E-3</v>
      </c>
      <c r="CO79" s="277">
        <f t="shared" si="81"/>
        <v>5.076142131979695E-3</v>
      </c>
      <c r="CP79" s="277">
        <f t="shared" si="81"/>
        <v>5.076142131979695E-3</v>
      </c>
      <c r="CQ79" s="277">
        <f t="shared" si="81"/>
        <v>5.076142131979695E-3</v>
      </c>
      <c r="CR79" s="277">
        <f t="shared" si="81"/>
        <v>5.076142131979695E-3</v>
      </c>
      <c r="CS79" s="277">
        <f t="shared" si="81"/>
        <v>5.076142131979695E-3</v>
      </c>
      <c r="CT79" s="277">
        <f t="shared" si="81"/>
        <v>5.076142131979695E-3</v>
      </c>
      <c r="CU79" s="277">
        <f t="shared" si="81"/>
        <v>5.076142131979695E-3</v>
      </c>
      <c r="CV79" s="277">
        <f t="shared" si="66"/>
        <v>5.076142131979695E-3</v>
      </c>
      <c r="CW79" s="277">
        <f t="shared" si="66"/>
        <v>5.076142131979695E-3</v>
      </c>
      <c r="CX79" s="277">
        <f t="shared" si="66"/>
        <v>5.076142131979695E-3</v>
      </c>
      <c r="CY79" s="277">
        <f t="shared" si="66"/>
        <v>5.076142131979695E-3</v>
      </c>
      <c r="CZ79" s="277">
        <f t="shared" si="66"/>
        <v>5.076142131979695E-3</v>
      </c>
      <c r="DA79" s="277">
        <f t="shared" si="66"/>
        <v>5.076142131979695E-3</v>
      </c>
      <c r="DB79" s="277">
        <f t="shared" si="65"/>
        <v>5.076142131979695E-3</v>
      </c>
      <c r="DC79" s="277">
        <f t="shared" si="65"/>
        <v>5.076142131979695E-3</v>
      </c>
      <c r="DD79" s="277">
        <f t="shared" si="65"/>
        <v>5.076142131979695E-3</v>
      </c>
      <c r="DE79" s="277">
        <f t="shared" si="65"/>
        <v>5.076142131979695E-3</v>
      </c>
      <c r="DF79" s="277">
        <f t="shared" si="65"/>
        <v>5.076142131979695E-3</v>
      </c>
      <c r="DG79" s="277">
        <f t="shared" si="69"/>
        <v>5.076142131979695E-3</v>
      </c>
      <c r="DH79" s="277">
        <f t="shared" si="69"/>
        <v>5.076142131979695E-3</v>
      </c>
      <c r="DI79" s="277">
        <f t="shared" si="69"/>
        <v>5.076142131979695E-3</v>
      </c>
      <c r="DJ79" s="277">
        <f t="shared" si="69"/>
        <v>5.076142131979695E-3</v>
      </c>
      <c r="DK79" s="277">
        <f t="shared" si="69"/>
        <v>5.076142131979695E-3</v>
      </c>
      <c r="DL79" s="277">
        <f t="shared" si="77"/>
        <v>5.076142131979695E-3</v>
      </c>
      <c r="DM79" s="277">
        <f t="shared" si="77"/>
        <v>5.076142131979695E-3</v>
      </c>
      <c r="DN79" s="277">
        <f t="shared" si="77"/>
        <v>5.076142131979695E-3</v>
      </c>
      <c r="DO79" s="277">
        <f t="shared" si="77"/>
        <v>5.076142131979695E-3</v>
      </c>
      <c r="DP79" s="277">
        <f t="shared" si="77"/>
        <v>5.076142131979695E-3</v>
      </c>
      <c r="DQ79" s="277">
        <f t="shared" si="77"/>
        <v>5.076142131979695E-3</v>
      </c>
      <c r="DR79" s="277">
        <f t="shared" si="77"/>
        <v>5.076142131979695E-3</v>
      </c>
      <c r="DS79" s="277">
        <f t="shared" si="77"/>
        <v>5.076142131979695E-3</v>
      </c>
      <c r="DT79" s="277">
        <f t="shared" si="77"/>
        <v>5.076142131979695E-3</v>
      </c>
      <c r="DU79" s="277">
        <f t="shared" si="77"/>
        <v>5.076142131979695E-3</v>
      </c>
      <c r="DV79" s="277">
        <f t="shared" si="77"/>
        <v>5.076142131979695E-3</v>
      </c>
      <c r="DW79" s="277">
        <f t="shared" si="77"/>
        <v>5.076142131979695E-3</v>
      </c>
      <c r="DX79" s="277">
        <f t="shared" si="77"/>
        <v>5.076142131979695E-3</v>
      </c>
      <c r="DY79" s="277">
        <f t="shared" si="77"/>
        <v>5.076142131979695E-3</v>
      </c>
      <c r="DZ79" s="277">
        <f t="shared" si="77"/>
        <v>5.076142131979695E-3</v>
      </c>
      <c r="EA79" s="277">
        <f t="shared" si="77"/>
        <v>5.076142131979695E-3</v>
      </c>
      <c r="EB79" s="277">
        <f t="shared" si="73"/>
        <v>5.076142131979695E-3</v>
      </c>
      <c r="EC79" s="277">
        <f t="shared" si="73"/>
        <v>5.076142131979695E-3</v>
      </c>
      <c r="ED79" s="277">
        <f t="shared" si="73"/>
        <v>5.076142131979695E-3</v>
      </c>
      <c r="EE79" s="277">
        <f t="shared" si="73"/>
        <v>5.076142131979695E-3</v>
      </c>
      <c r="EF79" s="277">
        <f t="shared" si="73"/>
        <v>5.076142131979695E-3</v>
      </c>
      <c r="EG79" s="277">
        <f t="shared" si="73"/>
        <v>5.076142131979695E-3</v>
      </c>
      <c r="EH79" s="277">
        <f t="shared" si="73"/>
        <v>5.076142131979695E-3</v>
      </c>
      <c r="EI79" s="277">
        <f t="shared" si="73"/>
        <v>5.076142131979695E-3</v>
      </c>
      <c r="EJ79" s="277">
        <f t="shared" si="73"/>
        <v>5.076142131979695E-3</v>
      </c>
      <c r="EK79" s="277">
        <f t="shared" si="73"/>
        <v>5.076142131979695E-3</v>
      </c>
      <c r="EL79" s="277">
        <f t="shared" si="73"/>
        <v>5.076142131979695E-3</v>
      </c>
      <c r="EM79" s="277">
        <f t="shared" si="73"/>
        <v>5.076142131979695E-3</v>
      </c>
      <c r="EN79" s="277">
        <f t="shared" si="73"/>
        <v>5.076142131979695E-3</v>
      </c>
      <c r="EO79" s="277">
        <f t="shared" si="73"/>
        <v>5.076142131979695E-3</v>
      </c>
      <c r="EP79" s="277">
        <f t="shared" si="79"/>
        <v>5.076142131979695E-3</v>
      </c>
      <c r="EQ79" s="277">
        <f t="shared" si="79"/>
        <v>5.076142131979695E-3</v>
      </c>
      <c r="ER79" s="277">
        <f t="shared" si="79"/>
        <v>5.076142131979695E-3</v>
      </c>
      <c r="ES79" s="277">
        <f t="shared" si="79"/>
        <v>5.076142131979695E-3</v>
      </c>
      <c r="ET79" s="277">
        <f t="shared" si="79"/>
        <v>5.076142131979695E-3</v>
      </c>
      <c r="EU79" s="277">
        <f t="shared" si="79"/>
        <v>5.076142131979695E-3</v>
      </c>
      <c r="EV79" s="277">
        <f t="shared" si="79"/>
        <v>5.076142131979695E-3</v>
      </c>
      <c r="EW79" s="277">
        <f t="shared" si="79"/>
        <v>5.076142131979695E-3</v>
      </c>
      <c r="EX79" s="277">
        <f t="shared" si="79"/>
        <v>5.076142131979695E-3</v>
      </c>
      <c r="EY79" s="277">
        <f t="shared" si="79"/>
        <v>5.076142131979695E-3</v>
      </c>
      <c r="EZ79" s="277">
        <f t="shared" si="79"/>
        <v>5.076142131979695E-3</v>
      </c>
      <c r="FA79" s="277">
        <f t="shared" si="79"/>
        <v>5.076142131979695E-3</v>
      </c>
      <c r="FB79" s="277">
        <f t="shared" si="79"/>
        <v>5.076142131979695E-3</v>
      </c>
      <c r="FC79" s="277">
        <f t="shared" si="79"/>
        <v>5.076142131979695E-3</v>
      </c>
      <c r="FD79" s="277">
        <f t="shared" si="79"/>
        <v>5.076142131979695E-3</v>
      </c>
      <c r="FE79" s="277">
        <f t="shared" si="79"/>
        <v>5.076142131979695E-3</v>
      </c>
      <c r="FF79" s="277">
        <f t="shared" si="70"/>
        <v>5.076142131979695E-3</v>
      </c>
      <c r="FG79" s="277">
        <f t="shared" si="70"/>
        <v>5.076142131979695E-3</v>
      </c>
      <c r="FH79" s="277">
        <f t="shared" si="70"/>
        <v>5.076142131979695E-3</v>
      </c>
      <c r="FI79" s="277">
        <f t="shared" si="70"/>
        <v>5.076142131979695E-3</v>
      </c>
      <c r="FJ79" s="277">
        <f t="shared" si="70"/>
        <v>5.076142131979695E-3</v>
      </c>
      <c r="FK79" s="277">
        <f t="shared" si="70"/>
        <v>5.076142131979695E-3</v>
      </c>
      <c r="FL79" s="277">
        <f t="shared" si="70"/>
        <v>5.076142131979695E-3</v>
      </c>
      <c r="FM79" s="277">
        <f t="shared" si="78"/>
        <v>5.076142131979695E-3</v>
      </c>
      <c r="FN79" s="277">
        <f t="shared" si="78"/>
        <v>5.076142131979695E-3</v>
      </c>
      <c r="FO79" s="277">
        <f t="shared" si="78"/>
        <v>5.076142131979695E-3</v>
      </c>
      <c r="FP79" s="277">
        <f t="shared" si="78"/>
        <v>5.076142131979695E-3</v>
      </c>
      <c r="FQ79" s="277">
        <f t="shared" si="78"/>
        <v>5.076142131979695E-3</v>
      </c>
      <c r="FR79" s="277">
        <f t="shared" si="78"/>
        <v>5.076142131979695E-3</v>
      </c>
      <c r="FS79" s="277">
        <f t="shared" si="78"/>
        <v>5.076142131979695E-3</v>
      </c>
      <c r="FT79" s="277">
        <f t="shared" si="78"/>
        <v>5.076142131979695E-3</v>
      </c>
      <c r="FU79" s="277">
        <f t="shared" si="78"/>
        <v>5.076142131979695E-3</v>
      </c>
      <c r="FV79" s="277">
        <f t="shared" si="78"/>
        <v>5.076142131979695E-3</v>
      </c>
      <c r="FW79" s="277">
        <f t="shared" si="78"/>
        <v>5.076142131979695E-3</v>
      </c>
      <c r="FX79" s="277">
        <f t="shared" si="78"/>
        <v>5.076142131979695E-3</v>
      </c>
      <c r="FY79" s="277">
        <f t="shared" si="78"/>
        <v>5.076142131979695E-3</v>
      </c>
      <c r="FZ79" s="277">
        <f t="shared" si="78"/>
        <v>5.076142131979695E-3</v>
      </c>
      <c r="GA79" s="277">
        <f t="shared" si="78"/>
        <v>5.076142131979695E-3</v>
      </c>
      <c r="GB79" s="277">
        <f t="shared" si="78"/>
        <v>5.076142131979695E-3</v>
      </c>
      <c r="GC79" s="277">
        <f t="shared" si="74"/>
        <v>5.076142131979695E-3</v>
      </c>
      <c r="GD79" s="277">
        <f t="shared" si="74"/>
        <v>5.076142131979695E-3</v>
      </c>
      <c r="GE79" s="277">
        <f t="shared" si="74"/>
        <v>5.076142131979695E-3</v>
      </c>
      <c r="GF79" s="277">
        <f t="shared" si="74"/>
        <v>5.076142131979695E-3</v>
      </c>
      <c r="GG79" s="277">
        <f t="shared" si="74"/>
        <v>5.076142131979695E-3</v>
      </c>
      <c r="GH79" s="277">
        <f t="shared" si="74"/>
        <v>5.076142131979695E-3</v>
      </c>
      <c r="GI79" s="277">
        <f t="shared" si="74"/>
        <v>5.076142131979695E-3</v>
      </c>
      <c r="GJ79" s="277">
        <f t="shared" si="74"/>
        <v>5.076142131979695E-3</v>
      </c>
      <c r="GK79" s="277">
        <f t="shared" si="74"/>
        <v>5.076142131979695E-3</v>
      </c>
      <c r="GL79" s="277">
        <f t="shared" si="74"/>
        <v>5.076142131979695E-3</v>
      </c>
      <c r="GM79" s="277">
        <f t="shared" si="74"/>
        <v>5.076142131979695E-3</v>
      </c>
      <c r="GN79" s="277">
        <f t="shared" si="75"/>
        <v>5.076142131979695E-3</v>
      </c>
      <c r="GO79" s="277">
        <f t="shared" si="75"/>
        <v>5.076142131979695E-3</v>
      </c>
      <c r="GP79" s="277">
        <f t="shared" si="71"/>
        <v>5.076142131979695E-3</v>
      </c>
      <c r="GQ79" s="277">
        <f t="shared" si="71"/>
        <v>5.076142131979695E-3</v>
      </c>
      <c r="GR79" s="277">
        <f t="shared" si="71"/>
        <v>5.076142131979695E-3</v>
      </c>
      <c r="GS79" s="277">
        <f t="shared" si="71"/>
        <v>5.076142131979695E-3</v>
      </c>
    </row>
    <row r="80" spans="1:201" x14ac:dyDescent="0.35">
      <c r="A80" s="33" t="str">
        <f>'[2]Input LH Schedule'!A128&amp;" "&amp;'[2]Input LH Schedule'!E128</f>
        <v xml:space="preserve"> </v>
      </c>
      <c r="B80" s="33" t="str">
        <f>'[2]Input LH Schedule'!Z128&amp;" "&amp;'[2]Input LH Schedule'!AD128</f>
        <v xml:space="preserve"> </v>
      </c>
      <c r="C80" s="33" t="str">
        <f t="array" ref="C80">IFERROR(INDEX($B$4:$B$226, MATCH(0,INDEX(COUNTIF($C$3:C79, $B$4:$B$226)+(COUNTIF($B$4:$B$226, $B$4:$B$226)&lt;&gt;1),0,0), 0)), "")</f>
        <v/>
      </c>
      <c r="D80" s="276" t="s">
        <v>409</v>
      </c>
      <c r="E80" s="277">
        <f t="shared" si="76"/>
        <v>5.076142131979695E-3</v>
      </c>
      <c r="F80" s="277">
        <f t="shared" si="76"/>
        <v>5.076142131979695E-3</v>
      </c>
      <c r="G80" s="277">
        <f t="shared" si="76"/>
        <v>5.076142131979695E-3</v>
      </c>
      <c r="H80" s="277">
        <f t="shared" si="76"/>
        <v>5.076142131979695E-3</v>
      </c>
      <c r="I80" s="277">
        <f t="shared" si="76"/>
        <v>5.076142131979695E-3</v>
      </c>
      <c r="J80" s="277">
        <f t="shared" si="76"/>
        <v>5.076142131979695E-3</v>
      </c>
      <c r="K80" s="277">
        <f t="shared" si="76"/>
        <v>5.076142131979695E-3</v>
      </c>
      <c r="L80" s="277">
        <f t="shared" si="76"/>
        <v>5.076142131979695E-3</v>
      </c>
      <c r="M80" s="277">
        <f t="shared" si="76"/>
        <v>5.076142131979695E-3</v>
      </c>
      <c r="N80" s="277">
        <f t="shared" si="76"/>
        <v>5.076142131979695E-3</v>
      </c>
      <c r="O80" s="277">
        <f t="shared" si="76"/>
        <v>5.076142131979695E-3</v>
      </c>
      <c r="P80" s="277">
        <f t="shared" si="76"/>
        <v>5.076142131979695E-3</v>
      </c>
      <c r="Q80" s="277">
        <f t="shared" si="76"/>
        <v>5.076142131979695E-3</v>
      </c>
      <c r="R80" s="277">
        <f t="shared" si="76"/>
        <v>5.076142131979695E-3</v>
      </c>
      <c r="S80" s="277">
        <f t="shared" si="76"/>
        <v>5.076142131979695E-3</v>
      </c>
      <c r="T80" s="277">
        <f t="shared" si="76"/>
        <v>5.076142131979695E-3</v>
      </c>
      <c r="U80" s="277">
        <f t="shared" si="72"/>
        <v>5.076142131979695E-3</v>
      </c>
      <c r="V80" s="277">
        <f t="shared" si="72"/>
        <v>5.076142131979695E-3</v>
      </c>
      <c r="W80" s="277">
        <f t="shared" si="72"/>
        <v>5.076142131979695E-3</v>
      </c>
      <c r="X80" s="277">
        <f t="shared" si="72"/>
        <v>5.076142131979695E-3</v>
      </c>
      <c r="Y80" s="277">
        <f t="shared" si="72"/>
        <v>5.076142131979695E-3</v>
      </c>
      <c r="Z80" s="277">
        <f t="shared" si="72"/>
        <v>5.076142131979695E-3</v>
      </c>
      <c r="AA80" s="277">
        <f t="shared" si="72"/>
        <v>5.076142131979695E-3</v>
      </c>
      <c r="AB80" s="277">
        <f t="shared" si="72"/>
        <v>5.076142131979695E-3</v>
      </c>
      <c r="AC80" s="277">
        <f t="shared" si="72"/>
        <v>5.076142131979695E-3</v>
      </c>
      <c r="AD80" s="277">
        <f t="shared" si="72"/>
        <v>5.076142131979695E-3</v>
      </c>
      <c r="AE80" s="277">
        <f t="shared" si="72"/>
        <v>5.076142131979695E-3</v>
      </c>
      <c r="AF80" s="277">
        <f t="shared" si="72"/>
        <v>5.076142131979695E-3</v>
      </c>
      <c r="AG80" s="277">
        <f t="shared" si="72"/>
        <v>5.076142131979695E-3</v>
      </c>
      <c r="AH80" s="277">
        <f t="shared" si="72"/>
        <v>5.076142131979695E-3</v>
      </c>
      <c r="AI80" s="277">
        <f t="shared" si="72"/>
        <v>5.076142131979695E-3</v>
      </c>
      <c r="AJ80" s="277">
        <f t="shared" si="82"/>
        <v>5.076142131979695E-3</v>
      </c>
      <c r="AK80" s="277">
        <f t="shared" si="82"/>
        <v>5.076142131979695E-3</v>
      </c>
      <c r="AL80" s="277">
        <f t="shared" si="82"/>
        <v>5.076142131979695E-3</v>
      </c>
      <c r="AM80" s="277">
        <f t="shared" si="82"/>
        <v>5.076142131979695E-3</v>
      </c>
      <c r="AN80" s="277">
        <f t="shared" si="82"/>
        <v>5.076142131979695E-3</v>
      </c>
      <c r="AO80" s="277">
        <f t="shared" si="82"/>
        <v>5.076142131979695E-3</v>
      </c>
      <c r="AP80" s="277">
        <f t="shared" si="82"/>
        <v>5.076142131979695E-3</v>
      </c>
      <c r="AQ80" s="277">
        <f t="shared" si="82"/>
        <v>5.076142131979695E-3</v>
      </c>
      <c r="AR80" s="277">
        <f t="shared" si="82"/>
        <v>5.076142131979695E-3</v>
      </c>
      <c r="AS80" s="277">
        <f t="shared" si="82"/>
        <v>5.076142131979695E-3</v>
      </c>
      <c r="AT80" s="277">
        <f t="shared" si="82"/>
        <v>5.076142131979695E-3</v>
      </c>
      <c r="AU80" s="277">
        <f t="shared" si="82"/>
        <v>5.076142131979695E-3</v>
      </c>
      <c r="AV80" s="277">
        <f t="shared" si="82"/>
        <v>5.076142131979695E-3</v>
      </c>
      <c r="AW80" s="277">
        <f t="shared" si="82"/>
        <v>5.076142131979695E-3</v>
      </c>
      <c r="AX80" s="277">
        <f t="shared" si="82"/>
        <v>5.076142131979695E-3</v>
      </c>
      <c r="AY80" s="277">
        <f t="shared" si="82"/>
        <v>5.076142131979695E-3</v>
      </c>
      <c r="AZ80" s="277">
        <f t="shared" si="80"/>
        <v>5.076142131979695E-3</v>
      </c>
      <c r="BA80" s="277">
        <f t="shared" si="80"/>
        <v>5.076142131979695E-3</v>
      </c>
      <c r="BB80" s="277">
        <f t="shared" si="80"/>
        <v>5.076142131979695E-3</v>
      </c>
      <c r="BC80" s="277">
        <f t="shared" si="80"/>
        <v>5.076142131979695E-3</v>
      </c>
      <c r="BD80" s="277">
        <f t="shared" si="80"/>
        <v>5.076142131979695E-3</v>
      </c>
      <c r="BE80" s="277">
        <f t="shared" si="80"/>
        <v>5.076142131979695E-3</v>
      </c>
      <c r="BF80" s="277">
        <f t="shared" si="80"/>
        <v>5.076142131979695E-3</v>
      </c>
      <c r="BG80" s="277">
        <f t="shared" si="80"/>
        <v>5.076142131979695E-3</v>
      </c>
      <c r="BH80" s="277">
        <f t="shared" si="80"/>
        <v>5.076142131979695E-3</v>
      </c>
      <c r="BI80" s="277">
        <f t="shared" si="80"/>
        <v>5.076142131979695E-3</v>
      </c>
      <c r="BJ80" s="277">
        <f t="shared" si="80"/>
        <v>5.076142131979695E-3</v>
      </c>
      <c r="BK80" s="277">
        <f t="shared" si="80"/>
        <v>5.076142131979695E-3</v>
      </c>
      <c r="BL80" s="277">
        <f t="shared" si="80"/>
        <v>5.076142131979695E-3</v>
      </c>
      <c r="BM80" s="277">
        <f t="shared" si="80"/>
        <v>5.076142131979695E-3</v>
      </c>
      <c r="BN80" s="277">
        <f t="shared" si="80"/>
        <v>5.076142131979695E-3</v>
      </c>
      <c r="BO80" s="277">
        <f t="shared" si="68"/>
        <v>5.076142131979695E-3</v>
      </c>
      <c r="BP80" s="277">
        <f t="shared" si="68"/>
        <v>5.076142131979695E-3</v>
      </c>
      <c r="BQ80" s="277">
        <f t="shared" si="83"/>
        <v>5.076142131979695E-3</v>
      </c>
      <c r="BR80" s="277">
        <f t="shared" si="83"/>
        <v>5.076142131979695E-3</v>
      </c>
      <c r="BS80" s="277">
        <f t="shared" si="83"/>
        <v>5.076142131979695E-3</v>
      </c>
      <c r="BT80" s="277">
        <f t="shared" si="83"/>
        <v>5.076142131979695E-3</v>
      </c>
      <c r="BU80" s="277">
        <f t="shared" si="83"/>
        <v>5.076142131979695E-3</v>
      </c>
      <c r="BV80" s="277">
        <f t="shared" si="83"/>
        <v>5.076142131979695E-3</v>
      </c>
      <c r="BW80" s="277">
        <f t="shared" si="83"/>
        <v>5.076142131979695E-3</v>
      </c>
      <c r="BX80" s="277">
        <f t="shared" si="83"/>
        <v>5.076142131979695E-3</v>
      </c>
      <c r="BY80" s="277">
        <f t="shared" si="83"/>
        <v>5.076142131979695E-3</v>
      </c>
      <c r="BZ80" s="277">
        <f t="shared" si="83"/>
        <v>5.076142131979695E-3</v>
      </c>
      <c r="CA80" s="277">
        <f t="shared" si="83"/>
        <v>5.076142131979695E-3</v>
      </c>
      <c r="CB80" s="277">
        <f t="shared" si="83"/>
        <v>5.076142131979695E-3</v>
      </c>
      <c r="CC80" s="277">
        <f t="shared" si="83"/>
        <v>5.076142131979695E-3</v>
      </c>
      <c r="CD80" s="277">
        <f t="shared" si="83"/>
        <v>5.076142131979695E-3</v>
      </c>
      <c r="CE80" s="277">
        <f t="shared" si="83"/>
        <v>5.076142131979695E-3</v>
      </c>
      <c r="CF80" s="277">
        <f t="shared" si="81"/>
        <v>5.076142131979695E-3</v>
      </c>
      <c r="CG80" s="277">
        <f t="shared" si="81"/>
        <v>5.076142131979695E-3</v>
      </c>
      <c r="CH80" s="277">
        <f t="shared" si="81"/>
        <v>5.076142131979695E-3</v>
      </c>
      <c r="CI80" s="277">
        <f t="shared" si="81"/>
        <v>5.076142131979695E-3</v>
      </c>
      <c r="CJ80" s="277">
        <f t="shared" si="81"/>
        <v>5.076142131979695E-3</v>
      </c>
      <c r="CK80" s="277">
        <f t="shared" si="81"/>
        <v>5.076142131979695E-3</v>
      </c>
      <c r="CL80" s="277">
        <f t="shared" si="81"/>
        <v>5.076142131979695E-3</v>
      </c>
      <c r="CM80" s="277">
        <f t="shared" si="81"/>
        <v>5.076142131979695E-3</v>
      </c>
      <c r="CN80" s="277">
        <f t="shared" si="81"/>
        <v>5.076142131979695E-3</v>
      </c>
      <c r="CO80" s="277">
        <f t="shared" si="81"/>
        <v>5.076142131979695E-3</v>
      </c>
      <c r="CP80" s="277">
        <f t="shared" si="81"/>
        <v>5.076142131979695E-3</v>
      </c>
      <c r="CQ80" s="277">
        <f t="shared" si="81"/>
        <v>5.076142131979695E-3</v>
      </c>
      <c r="CR80" s="277">
        <f t="shared" si="81"/>
        <v>5.076142131979695E-3</v>
      </c>
      <c r="CS80" s="277">
        <f t="shared" si="81"/>
        <v>5.076142131979695E-3</v>
      </c>
      <c r="CT80" s="277">
        <f t="shared" si="81"/>
        <v>5.076142131979695E-3</v>
      </c>
      <c r="CU80" s="277">
        <f t="shared" si="81"/>
        <v>5.076142131979695E-3</v>
      </c>
      <c r="CV80" s="277">
        <f t="shared" si="66"/>
        <v>5.076142131979695E-3</v>
      </c>
      <c r="CW80" s="277">
        <f t="shared" si="66"/>
        <v>5.076142131979695E-3</v>
      </c>
      <c r="CX80" s="277">
        <f t="shared" si="66"/>
        <v>5.076142131979695E-3</v>
      </c>
      <c r="CY80" s="277">
        <f t="shared" si="66"/>
        <v>5.076142131979695E-3</v>
      </c>
      <c r="CZ80" s="277">
        <f t="shared" si="66"/>
        <v>5.076142131979695E-3</v>
      </c>
      <c r="DA80" s="277">
        <f t="shared" si="66"/>
        <v>5.076142131979695E-3</v>
      </c>
      <c r="DB80" s="277">
        <f t="shared" ref="CV80:DK96" si="84">1/197</f>
        <v>5.076142131979695E-3</v>
      </c>
      <c r="DC80" s="277">
        <f t="shared" si="84"/>
        <v>5.076142131979695E-3</v>
      </c>
      <c r="DD80" s="277">
        <f t="shared" si="84"/>
        <v>5.076142131979695E-3</v>
      </c>
      <c r="DE80" s="277">
        <f t="shared" si="84"/>
        <v>5.076142131979695E-3</v>
      </c>
      <c r="DF80" s="277">
        <f t="shared" si="84"/>
        <v>5.076142131979695E-3</v>
      </c>
      <c r="DG80" s="277">
        <f t="shared" si="84"/>
        <v>5.076142131979695E-3</v>
      </c>
      <c r="DH80" s="277">
        <f t="shared" si="84"/>
        <v>5.076142131979695E-3</v>
      </c>
      <c r="DI80" s="277">
        <f t="shared" si="84"/>
        <v>5.076142131979695E-3</v>
      </c>
      <c r="DJ80" s="277">
        <f t="shared" si="84"/>
        <v>5.076142131979695E-3</v>
      </c>
      <c r="DK80" s="277">
        <f t="shared" si="84"/>
        <v>5.076142131979695E-3</v>
      </c>
      <c r="DL80" s="277">
        <f t="shared" si="77"/>
        <v>5.076142131979695E-3</v>
      </c>
      <c r="DM80" s="277">
        <f t="shared" si="77"/>
        <v>5.076142131979695E-3</v>
      </c>
      <c r="DN80" s="277">
        <f t="shared" si="77"/>
        <v>5.076142131979695E-3</v>
      </c>
      <c r="DO80" s="277">
        <f t="shared" si="77"/>
        <v>5.076142131979695E-3</v>
      </c>
      <c r="DP80" s="277">
        <f t="shared" si="77"/>
        <v>5.076142131979695E-3</v>
      </c>
      <c r="DQ80" s="277">
        <f t="shared" si="77"/>
        <v>5.076142131979695E-3</v>
      </c>
      <c r="DR80" s="277">
        <f t="shared" si="77"/>
        <v>5.076142131979695E-3</v>
      </c>
      <c r="DS80" s="277">
        <f t="shared" si="77"/>
        <v>5.076142131979695E-3</v>
      </c>
      <c r="DT80" s="277">
        <f t="shared" si="77"/>
        <v>5.076142131979695E-3</v>
      </c>
      <c r="DU80" s="277">
        <f t="shared" si="77"/>
        <v>5.076142131979695E-3</v>
      </c>
      <c r="DV80" s="277">
        <f t="shared" si="77"/>
        <v>5.076142131979695E-3</v>
      </c>
      <c r="DW80" s="277">
        <f t="shared" si="77"/>
        <v>5.076142131979695E-3</v>
      </c>
      <c r="DX80" s="277">
        <f t="shared" si="77"/>
        <v>5.076142131979695E-3</v>
      </c>
      <c r="DY80" s="277">
        <f t="shared" si="77"/>
        <v>5.076142131979695E-3</v>
      </c>
      <c r="DZ80" s="277">
        <f t="shared" si="77"/>
        <v>5.076142131979695E-3</v>
      </c>
      <c r="EA80" s="277">
        <f t="shared" si="77"/>
        <v>5.076142131979695E-3</v>
      </c>
      <c r="EB80" s="277">
        <f t="shared" si="73"/>
        <v>5.076142131979695E-3</v>
      </c>
      <c r="EC80" s="277">
        <f t="shared" si="73"/>
        <v>5.076142131979695E-3</v>
      </c>
      <c r="ED80" s="277">
        <f t="shared" si="73"/>
        <v>5.076142131979695E-3</v>
      </c>
      <c r="EE80" s="277">
        <f t="shared" si="73"/>
        <v>5.076142131979695E-3</v>
      </c>
      <c r="EF80" s="277">
        <f t="shared" si="73"/>
        <v>5.076142131979695E-3</v>
      </c>
      <c r="EG80" s="277">
        <f t="shared" si="73"/>
        <v>5.076142131979695E-3</v>
      </c>
      <c r="EH80" s="277">
        <f t="shared" si="73"/>
        <v>5.076142131979695E-3</v>
      </c>
      <c r="EI80" s="277">
        <f t="shared" si="73"/>
        <v>5.076142131979695E-3</v>
      </c>
      <c r="EJ80" s="277">
        <f t="shared" si="73"/>
        <v>5.076142131979695E-3</v>
      </c>
      <c r="EK80" s="277">
        <f t="shared" si="73"/>
        <v>5.076142131979695E-3</v>
      </c>
      <c r="EL80" s="277">
        <f t="shared" si="73"/>
        <v>5.076142131979695E-3</v>
      </c>
      <c r="EM80" s="277">
        <f t="shared" si="73"/>
        <v>5.076142131979695E-3</v>
      </c>
      <c r="EN80" s="277">
        <f t="shared" si="73"/>
        <v>5.076142131979695E-3</v>
      </c>
      <c r="EO80" s="277">
        <f t="shared" si="73"/>
        <v>5.076142131979695E-3</v>
      </c>
      <c r="EP80" s="277">
        <f t="shared" si="79"/>
        <v>5.076142131979695E-3</v>
      </c>
      <c r="EQ80" s="277">
        <f t="shared" si="79"/>
        <v>5.076142131979695E-3</v>
      </c>
      <c r="ER80" s="277">
        <f t="shared" si="79"/>
        <v>5.076142131979695E-3</v>
      </c>
      <c r="ES80" s="277">
        <f t="shared" si="79"/>
        <v>5.076142131979695E-3</v>
      </c>
      <c r="ET80" s="277">
        <f t="shared" si="79"/>
        <v>5.076142131979695E-3</v>
      </c>
      <c r="EU80" s="277">
        <f t="shared" si="79"/>
        <v>5.076142131979695E-3</v>
      </c>
      <c r="EV80" s="277">
        <f t="shared" si="79"/>
        <v>5.076142131979695E-3</v>
      </c>
      <c r="EW80" s="277">
        <f t="shared" si="79"/>
        <v>5.076142131979695E-3</v>
      </c>
      <c r="EX80" s="277">
        <f t="shared" si="79"/>
        <v>5.076142131979695E-3</v>
      </c>
      <c r="EY80" s="277">
        <f t="shared" si="79"/>
        <v>5.076142131979695E-3</v>
      </c>
      <c r="EZ80" s="277">
        <f t="shared" si="79"/>
        <v>5.076142131979695E-3</v>
      </c>
      <c r="FA80" s="277">
        <f t="shared" si="79"/>
        <v>5.076142131979695E-3</v>
      </c>
      <c r="FB80" s="277">
        <f t="shared" si="79"/>
        <v>5.076142131979695E-3</v>
      </c>
      <c r="FC80" s="277">
        <f t="shared" si="79"/>
        <v>5.076142131979695E-3</v>
      </c>
      <c r="FD80" s="277">
        <f t="shared" si="79"/>
        <v>5.076142131979695E-3</v>
      </c>
      <c r="FE80" s="277">
        <f t="shared" si="79"/>
        <v>5.076142131979695E-3</v>
      </c>
      <c r="FF80" s="277">
        <f t="shared" si="70"/>
        <v>5.076142131979695E-3</v>
      </c>
      <c r="FG80" s="277">
        <f t="shared" si="70"/>
        <v>5.076142131979695E-3</v>
      </c>
      <c r="FH80" s="277">
        <f t="shared" si="70"/>
        <v>5.076142131979695E-3</v>
      </c>
      <c r="FI80" s="277">
        <f t="shared" si="70"/>
        <v>5.076142131979695E-3</v>
      </c>
      <c r="FJ80" s="277">
        <f t="shared" si="70"/>
        <v>5.076142131979695E-3</v>
      </c>
      <c r="FK80" s="277">
        <f t="shared" si="70"/>
        <v>5.076142131979695E-3</v>
      </c>
      <c r="FL80" s="277">
        <f t="shared" si="70"/>
        <v>5.076142131979695E-3</v>
      </c>
      <c r="FM80" s="277">
        <f t="shared" si="78"/>
        <v>5.076142131979695E-3</v>
      </c>
      <c r="FN80" s="277">
        <f t="shared" si="78"/>
        <v>5.076142131979695E-3</v>
      </c>
      <c r="FO80" s="277">
        <f t="shared" si="78"/>
        <v>5.076142131979695E-3</v>
      </c>
      <c r="FP80" s="277">
        <f t="shared" si="78"/>
        <v>5.076142131979695E-3</v>
      </c>
      <c r="FQ80" s="277">
        <f t="shared" si="78"/>
        <v>5.076142131979695E-3</v>
      </c>
      <c r="FR80" s="277">
        <f t="shared" si="78"/>
        <v>5.076142131979695E-3</v>
      </c>
      <c r="FS80" s="277">
        <f t="shared" si="78"/>
        <v>5.076142131979695E-3</v>
      </c>
      <c r="FT80" s="277">
        <f t="shared" si="78"/>
        <v>5.076142131979695E-3</v>
      </c>
      <c r="FU80" s="277">
        <f t="shared" si="78"/>
        <v>5.076142131979695E-3</v>
      </c>
      <c r="FV80" s="277">
        <f t="shared" si="78"/>
        <v>5.076142131979695E-3</v>
      </c>
      <c r="FW80" s="277">
        <f t="shared" si="78"/>
        <v>5.076142131979695E-3</v>
      </c>
      <c r="FX80" s="277">
        <f t="shared" si="78"/>
        <v>5.076142131979695E-3</v>
      </c>
      <c r="FY80" s="277">
        <f t="shared" si="78"/>
        <v>5.076142131979695E-3</v>
      </c>
      <c r="FZ80" s="277">
        <f t="shared" si="78"/>
        <v>5.076142131979695E-3</v>
      </c>
      <c r="GA80" s="277">
        <f t="shared" si="78"/>
        <v>5.076142131979695E-3</v>
      </c>
      <c r="GB80" s="277">
        <f t="shared" si="78"/>
        <v>5.076142131979695E-3</v>
      </c>
      <c r="GC80" s="277">
        <f t="shared" si="74"/>
        <v>5.076142131979695E-3</v>
      </c>
      <c r="GD80" s="277">
        <f t="shared" si="74"/>
        <v>5.076142131979695E-3</v>
      </c>
      <c r="GE80" s="277">
        <f t="shared" si="74"/>
        <v>5.076142131979695E-3</v>
      </c>
      <c r="GF80" s="277">
        <f t="shared" si="74"/>
        <v>5.076142131979695E-3</v>
      </c>
      <c r="GG80" s="277">
        <f t="shared" si="74"/>
        <v>5.076142131979695E-3</v>
      </c>
      <c r="GH80" s="277">
        <f t="shared" si="74"/>
        <v>5.076142131979695E-3</v>
      </c>
      <c r="GI80" s="277">
        <f t="shared" si="74"/>
        <v>5.076142131979695E-3</v>
      </c>
      <c r="GJ80" s="277">
        <f t="shared" si="74"/>
        <v>5.076142131979695E-3</v>
      </c>
      <c r="GK80" s="277">
        <f t="shared" si="74"/>
        <v>5.076142131979695E-3</v>
      </c>
      <c r="GL80" s="277">
        <f t="shared" si="74"/>
        <v>5.076142131979695E-3</v>
      </c>
      <c r="GM80" s="277">
        <f t="shared" si="74"/>
        <v>5.076142131979695E-3</v>
      </c>
      <c r="GN80" s="277">
        <f t="shared" si="75"/>
        <v>5.076142131979695E-3</v>
      </c>
      <c r="GO80" s="277">
        <f t="shared" si="75"/>
        <v>5.076142131979695E-3</v>
      </c>
      <c r="GP80" s="277">
        <f t="shared" si="71"/>
        <v>5.076142131979695E-3</v>
      </c>
      <c r="GQ80" s="277">
        <f t="shared" si="71"/>
        <v>5.076142131979695E-3</v>
      </c>
      <c r="GR80" s="277">
        <f t="shared" si="71"/>
        <v>5.076142131979695E-3</v>
      </c>
      <c r="GS80" s="277">
        <f t="shared" si="71"/>
        <v>5.076142131979695E-3</v>
      </c>
    </row>
    <row r="81" spans="1:201" x14ac:dyDescent="0.35">
      <c r="A81" s="33" t="str">
        <f>'[2]Input LH Schedule'!A129&amp;" "&amp;'[2]Input LH Schedule'!E129</f>
        <v xml:space="preserve"> </v>
      </c>
      <c r="B81" s="33" t="str">
        <f>'[2]Input LH Schedule'!Z129&amp;" "&amp;'[2]Input LH Schedule'!AD129</f>
        <v xml:space="preserve"> </v>
      </c>
      <c r="C81" s="33" t="str">
        <f t="array" ref="C81">IFERROR(INDEX($B$4:$B$226, MATCH(0,INDEX(COUNTIF($C$3:C80, $B$4:$B$226)+(COUNTIF($B$4:$B$226, $B$4:$B$226)&lt;&gt;1),0,0), 0)), "")</f>
        <v/>
      </c>
      <c r="D81" s="276" t="s">
        <v>410</v>
      </c>
      <c r="E81" s="277">
        <f t="shared" si="76"/>
        <v>5.076142131979695E-3</v>
      </c>
      <c r="F81" s="277">
        <f t="shared" si="76"/>
        <v>5.076142131979695E-3</v>
      </c>
      <c r="G81" s="277">
        <f t="shared" si="76"/>
        <v>5.076142131979695E-3</v>
      </c>
      <c r="H81" s="277">
        <f t="shared" si="76"/>
        <v>5.076142131979695E-3</v>
      </c>
      <c r="I81" s="277">
        <f t="shared" si="76"/>
        <v>5.076142131979695E-3</v>
      </c>
      <c r="J81" s="277">
        <f t="shared" si="76"/>
        <v>5.076142131979695E-3</v>
      </c>
      <c r="K81" s="277">
        <f t="shared" si="76"/>
        <v>5.076142131979695E-3</v>
      </c>
      <c r="L81" s="277">
        <f t="shared" si="76"/>
        <v>5.076142131979695E-3</v>
      </c>
      <c r="M81" s="277">
        <f t="shared" si="76"/>
        <v>5.076142131979695E-3</v>
      </c>
      <c r="N81" s="277">
        <f t="shared" si="76"/>
        <v>5.076142131979695E-3</v>
      </c>
      <c r="O81" s="277">
        <f t="shared" si="76"/>
        <v>5.076142131979695E-3</v>
      </c>
      <c r="P81" s="277">
        <f t="shared" si="76"/>
        <v>5.076142131979695E-3</v>
      </c>
      <c r="Q81" s="277">
        <f t="shared" si="76"/>
        <v>5.076142131979695E-3</v>
      </c>
      <c r="R81" s="277">
        <f t="shared" si="76"/>
        <v>5.076142131979695E-3</v>
      </c>
      <c r="S81" s="277">
        <f t="shared" si="76"/>
        <v>5.076142131979695E-3</v>
      </c>
      <c r="T81" s="277">
        <f t="shared" si="76"/>
        <v>5.076142131979695E-3</v>
      </c>
      <c r="U81" s="277">
        <f t="shared" si="72"/>
        <v>5.076142131979695E-3</v>
      </c>
      <c r="V81" s="277">
        <f t="shared" si="72"/>
        <v>5.076142131979695E-3</v>
      </c>
      <c r="W81" s="277">
        <f t="shared" si="72"/>
        <v>5.076142131979695E-3</v>
      </c>
      <c r="X81" s="277">
        <f t="shared" si="72"/>
        <v>5.076142131979695E-3</v>
      </c>
      <c r="Y81" s="277">
        <f t="shared" si="72"/>
        <v>5.076142131979695E-3</v>
      </c>
      <c r="Z81" s="277">
        <f t="shared" si="72"/>
        <v>5.076142131979695E-3</v>
      </c>
      <c r="AA81" s="277">
        <f t="shared" si="72"/>
        <v>5.076142131979695E-3</v>
      </c>
      <c r="AB81" s="277">
        <f t="shared" si="72"/>
        <v>5.076142131979695E-3</v>
      </c>
      <c r="AC81" s="277">
        <f t="shared" si="72"/>
        <v>5.076142131979695E-3</v>
      </c>
      <c r="AD81" s="277">
        <f t="shared" si="72"/>
        <v>5.076142131979695E-3</v>
      </c>
      <c r="AE81" s="277">
        <f t="shared" si="72"/>
        <v>5.076142131979695E-3</v>
      </c>
      <c r="AF81" s="277">
        <f t="shared" si="72"/>
        <v>5.076142131979695E-3</v>
      </c>
      <c r="AG81" s="277">
        <f t="shared" si="72"/>
        <v>5.076142131979695E-3</v>
      </c>
      <c r="AH81" s="277">
        <f t="shared" si="72"/>
        <v>5.076142131979695E-3</v>
      </c>
      <c r="AI81" s="277">
        <f t="shared" si="72"/>
        <v>5.076142131979695E-3</v>
      </c>
      <c r="AJ81" s="277">
        <f t="shared" si="82"/>
        <v>5.076142131979695E-3</v>
      </c>
      <c r="AK81" s="277">
        <f t="shared" si="82"/>
        <v>5.076142131979695E-3</v>
      </c>
      <c r="AL81" s="277">
        <f t="shared" si="82"/>
        <v>5.076142131979695E-3</v>
      </c>
      <c r="AM81" s="277">
        <f t="shared" si="82"/>
        <v>5.076142131979695E-3</v>
      </c>
      <c r="AN81" s="277">
        <f t="shared" si="82"/>
        <v>5.076142131979695E-3</v>
      </c>
      <c r="AO81" s="277">
        <f t="shared" si="82"/>
        <v>5.076142131979695E-3</v>
      </c>
      <c r="AP81" s="277">
        <f t="shared" si="82"/>
        <v>5.076142131979695E-3</v>
      </c>
      <c r="AQ81" s="277">
        <f t="shared" si="82"/>
        <v>5.076142131979695E-3</v>
      </c>
      <c r="AR81" s="277">
        <f t="shared" si="82"/>
        <v>5.076142131979695E-3</v>
      </c>
      <c r="AS81" s="277">
        <f t="shared" si="82"/>
        <v>5.076142131979695E-3</v>
      </c>
      <c r="AT81" s="277">
        <f t="shared" si="82"/>
        <v>5.076142131979695E-3</v>
      </c>
      <c r="AU81" s="277">
        <f t="shared" si="82"/>
        <v>5.076142131979695E-3</v>
      </c>
      <c r="AV81" s="277">
        <f t="shared" si="82"/>
        <v>5.076142131979695E-3</v>
      </c>
      <c r="AW81" s="277">
        <f t="shared" si="82"/>
        <v>5.076142131979695E-3</v>
      </c>
      <c r="AX81" s="277">
        <f t="shared" si="82"/>
        <v>5.076142131979695E-3</v>
      </c>
      <c r="AY81" s="277">
        <f t="shared" si="82"/>
        <v>5.076142131979695E-3</v>
      </c>
      <c r="AZ81" s="277">
        <f t="shared" si="80"/>
        <v>5.076142131979695E-3</v>
      </c>
      <c r="BA81" s="277">
        <f t="shared" si="80"/>
        <v>5.076142131979695E-3</v>
      </c>
      <c r="BB81" s="277">
        <f t="shared" si="80"/>
        <v>5.076142131979695E-3</v>
      </c>
      <c r="BC81" s="277">
        <f t="shared" si="80"/>
        <v>5.076142131979695E-3</v>
      </c>
      <c r="BD81" s="277">
        <f t="shared" si="80"/>
        <v>5.076142131979695E-3</v>
      </c>
      <c r="BE81" s="277">
        <f t="shared" si="80"/>
        <v>5.076142131979695E-3</v>
      </c>
      <c r="BF81" s="277">
        <f t="shared" si="80"/>
        <v>5.076142131979695E-3</v>
      </c>
      <c r="BG81" s="277">
        <f t="shared" si="80"/>
        <v>5.076142131979695E-3</v>
      </c>
      <c r="BH81" s="277">
        <f t="shared" si="80"/>
        <v>5.076142131979695E-3</v>
      </c>
      <c r="BI81" s="277">
        <f t="shared" si="80"/>
        <v>5.076142131979695E-3</v>
      </c>
      <c r="BJ81" s="277">
        <f t="shared" si="80"/>
        <v>5.076142131979695E-3</v>
      </c>
      <c r="BK81" s="277">
        <f t="shared" si="80"/>
        <v>5.076142131979695E-3</v>
      </c>
      <c r="BL81" s="277">
        <f t="shared" si="80"/>
        <v>5.076142131979695E-3</v>
      </c>
      <c r="BM81" s="277">
        <f t="shared" si="80"/>
        <v>5.076142131979695E-3</v>
      </c>
      <c r="BN81" s="277">
        <f t="shared" si="80"/>
        <v>5.076142131979695E-3</v>
      </c>
      <c r="BO81" s="277">
        <f t="shared" si="68"/>
        <v>5.076142131979695E-3</v>
      </c>
      <c r="BP81" s="277">
        <f t="shared" si="68"/>
        <v>5.076142131979695E-3</v>
      </c>
      <c r="BQ81" s="277">
        <f t="shared" si="83"/>
        <v>5.076142131979695E-3</v>
      </c>
      <c r="BR81" s="277">
        <f t="shared" si="83"/>
        <v>5.076142131979695E-3</v>
      </c>
      <c r="BS81" s="277">
        <f t="shared" si="83"/>
        <v>5.076142131979695E-3</v>
      </c>
      <c r="BT81" s="277">
        <f t="shared" si="83"/>
        <v>5.076142131979695E-3</v>
      </c>
      <c r="BU81" s="277">
        <f t="shared" si="83"/>
        <v>5.076142131979695E-3</v>
      </c>
      <c r="BV81" s="277">
        <f t="shared" si="83"/>
        <v>5.076142131979695E-3</v>
      </c>
      <c r="BW81" s="277">
        <f t="shared" si="83"/>
        <v>5.076142131979695E-3</v>
      </c>
      <c r="BX81" s="277">
        <f t="shared" si="83"/>
        <v>5.076142131979695E-3</v>
      </c>
      <c r="BY81" s="277">
        <f t="shared" si="83"/>
        <v>5.076142131979695E-3</v>
      </c>
      <c r="BZ81" s="277">
        <f t="shared" si="83"/>
        <v>5.076142131979695E-3</v>
      </c>
      <c r="CA81" s="277">
        <f t="shared" si="83"/>
        <v>5.076142131979695E-3</v>
      </c>
      <c r="CB81" s="277">
        <f t="shared" si="83"/>
        <v>5.076142131979695E-3</v>
      </c>
      <c r="CC81" s="277">
        <f t="shared" si="83"/>
        <v>5.076142131979695E-3</v>
      </c>
      <c r="CD81" s="277">
        <f t="shared" si="83"/>
        <v>5.076142131979695E-3</v>
      </c>
      <c r="CE81" s="277">
        <f t="shared" si="83"/>
        <v>5.076142131979695E-3</v>
      </c>
      <c r="CF81" s="277">
        <f t="shared" si="81"/>
        <v>5.076142131979695E-3</v>
      </c>
      <c r="CG81" s="277">
        <f t="shared" si="81"/>
        <v>5.076142131979695E-3</v>
      </c>
      <c r="CH81" s="277">
        <f t="shared" si="81"/>
        <v>5.076142131979695E-3</v>
      </c>
      <c r="CI81" s="277">
        <f t="shared" si="81"/>
        <v>5.076142131979695E-3</v>
      </c>
      <c r="CJ81" s="277">
        <f t="shared" si="81"/>
        <v>5.076142131979695E-3</v>
      </c>
      <c r="CK81" s="277">
        <f t="shared" si="81"/>
        <v>5.076142131979695E-3</v>
      </c>
      <c r="CL81" s="277">
        <f t="shared" si="81"/>
        <v>5.076142131979695E-3</v>
      </c>
      <c r="CM81" s="277">
        <f t="shared" si="81"/>
        <v>5.076142131979695E-3</v>
      </c>
      <c r="CN81" s="277">
        <f t="shared" si="81"/>
        <v>5.076142131979695E-3</v>
      </c>
      <c r="CO81" s="277">
        <f t="shared" si="81"/>
        <v>5.076142131979695E-3</v>
      </c>
      <c r="CP81" s="277">
        <f t="shared" si="81"/>
        <v>5.076142131979695E-3</v>
      </c>
      <c r="CQ81" s="277">
        <f t="shared" si="81"/>
        <v>5.076142131979695E-3</v>
      </c>
      <c r="CR81" s="277">
        <f t="shared" si="81"/>
        <v>5.076142131979695E-3</v>
      </c>
      <c r="CS81" s="277">
        <f t="shared" si="81"/>
        <v>5.076142131979695E-3</v>
      </c>
      <c r="CT81" s="277">
        <f t="shared" si="81"/>
        <v>5.076142131979695E-3</v>
      </c>
      <c r="CU81" s="277">
        <f t="shared" si="81"/>
        <v>5.076142131979695E-3</v>
      </c>
      <c r="CV81" s="277">
        <f t="shared" si="84"/>
        <v>5.076142131979695E-3</v>
      </c>
      <c r="CW81" s="277">
        <f t="shared" si="84"/>
        <v>5.076142131979695E-3</v>
      </c>
      <c r="CX81" s="277">
        <f t="shared" si="84"/>
        <v>5.076142131979695E-3</v>
      </c>
      <c r="CY81" s="277">
        <f t="shared" si="84"/>
        <v>5.076142131979695E-3</v>
      </c>
      <c r="CZ81" s="277">
        <f t="shared" si="84"/>
        <v>5.076142131979695E-3</v>
      </c>
      <c r="DA81" s="277">
        <f t="shared" si="84"/>
        <v>5.076142131979695E-3</v>
      </c>
      <c r="DB81" s="277">
        <f t="shared" si="84"/>
        <v>5.076142131979695E-3</v>
      </c>
      <c r="DC81" s="277">
        <f t="shared" si="84"/>
        <v>5.076142131979695E-3</v>
      </c>
      <c r="DD81" s="277">
        <f t="shared" si="84"/>
        <v>5.076142131979695E-3</v>
      </c>
      <c r="DE81" s="277">
        <f t="shared" si="84"/>
        <v>5.076142131979695E-3</v>
      </c>
      <c r="DF81" s="277">
        <f t="shared" si="84"/>
        <v>5.076142131979695E-3</v>
      </c>
      <c r="DG81" s="277">
        <f t="shared" si="84"/>
        <v>5.076142131979695E-3</v>
      </c>
      <c r="DH81" s="277">
        <f t="shared" si="84"/>
        <v>5.076142131979695E-3</v>
      </c>
      <c r="DI81" s="277">
        <f t="shared" si="84"/>
        <v>5.076142131979695E-3</v>
      </c>
      <c r="DJ81" s="277">
        <f t="shared" si="84"/>
        <v>5.076142131979695E-3</v>
      </c>
      <c r="DK81" s="277">
        <f t="shared" si="84"/>
        <v>5.076142131979695E-3</v>
      </c>
      <c r="DL81" s="277">
        <f t="shared" si="77"/>
        <v>5.076142131979695E-3</v>
      </c>
      <c r="DM81" s="277">
        <f t="shared" si="77"/>
        <v>5.076142131979695E-3</v>
      </c>
      <c r="DN81" s="277">
        <f t="shared" si="77"/>
        <v>5.076142131979695E-3</v>
      </c>
      <c r="DO81" s="277">
        <f t="shared" si="77"/>
        <v>5.076142131979695E-3</v>
      </c>
      <c r="DP81" s="277">
        <f t="shared" si="77"/>
        <v>5.076142131979695E-3</v>
      </c>
      <c r="DQ81" s="277">
        <f t="shared" si="77"/>
        <v>5.076142131979695E-3</v>
      </c>
      <c r="DR81" s="277">
        <f t="shared" si="77"/>
        <v>5.076142131979695E-3</v>
      </c>
      <c r="DS81" s="277">
        <f t="shared" si="77"/>
        <v>5.076142131979695E-3</v>
      </c>
      <c r="DT81" s="277">
        <f t="shared" si="77"/>
        <v>5.076142131979695E-3</v>
      </c>
      <c r="DU81" s="277">
        <f t="shared" si="77"/>
        <v>5.076142131979695E-3</v>
      </c>
      <c r="DV81" s="277">
        <f t="shared" si="77"/>
        <v>5.076142131979695E-3</v>
      </c>
      <c r="DW81" s="277">
        <f t="shared" si="77"/>
        <v>5.076142131979695E-3</v>
      </c>
      <c r="DX81" s="277">
        <f t="shared" si="77"/>
        <v>5.076142131979695E-3</v>
      </c>
      <c r="DY81" s="277">
        <f t="shared" si="77"/>
        <v>5.076142131979695E-3</v>
      </c>
      <c r="DZ81" s="277">
        <f t="shared" si="77"/>
        <v>5.076142131979695E-3</v>
      </c>
      <c r="EA81" s="277">
        <f t="shared" si="77"/>
        <v>5.076142131979695E-3</v>
      </c>
      <c r="EB81" s="277">
        <f t="shared" si="73"/>
        <v>5.076142131979695E-3</v>
      </c>
      <c r="EC81" s="277">
        <f t="shared" si="73"/>
        <v>5.076142131979695E-3</v>
      </c>
      <c r="ED81" s="277">
        <f t="shared" si="73"/>
        <v>5.076142131979695E-3</v>
      </c>
      <c r="EE81" s="277">
        <f t="shared" si="73"/>
        <v>5.076142131979695E-3</v>
      </c>
      <c r="EF81" s="277">
        <f t="shared" si="73"/>
        <v>5.076142131979695E-3</v>
      </c>
      <c r="EG81" s="277">
        <f t="shared" si="73"/>
        <v>5.076142131979695E-3</v>
      </c>
      <c r="EH81" s="277">
        <f t="shared" si="73"/>
        <v>5.076142131979695E-3</v>
      </c>
      <c r="EI81" s="277">
        <f t="shared" si="73"/>
        <v>5.076142131979695E-3</v>
      </c>
      <c r="EJ81" s="277">
        <f t="shared" si="73"/>
        <v>5.076142131979695E-3</v>
      </c>
      <c r="EK81" s="277">
        <f t="shared" si="73"/>
        <v>5.076142131979695E-3</v>
      </c>
      <c r="EL81" s="277">
        <f t="shared" si="73"/>
        <v>5.076142131979695E-3</v>
      </c>
      <c r="EM81" s="277">
        <f t="shared" si="73"/>
        <v>5.076142131979695E-3</v>
      </c>
      <c r="EN81" s="277">
        <f t="shared" si="73"/>
        <v>5.076142131979695E-3</v>
      </c>
      <c r="EO81" s="277">
        <f t="shared" si="73"/>
        <v>5.076142131979695E-3</v>
      </c>
      <c r="EP81" s="277">
        <f t="shared" si="79"/>
        <v>5.076142131979695E-3</v>
      </c>
      <c r="EQ81" s="277">
        <f t="shared" si="79"/>
        <v>5.076142131979695E-3</v>
      </c>
      <c r="ER81" s="277">
        <f t="shared" si="79"/>
        <v>5.076142131979695E-3</v>
      </c>
      <c r="ES81" s="277">
        <f t="shared" si="79"/>
        <v>5.076142131979695E-3</v>
      </c>
      <c r="ET81" s="277">
        <f t="shared" si="79"/>
        <v>5.076142131979695E-3</v>
      </c>
      <c r="EU81" s="277">
        <f t="shared" si="79"/>
        <v>5.076142131979695E-3</v>
      </c>
      <c r="EV81" s="277">
        <f t="shared" si="79"/>
        <v>5.076142131979695E-3</v>
      </c>
      <c r="EW81" s="277">
        <f t="shared" si="79"/>
        <v>5.076142131979695E-3</v>
      </c>
      <c r="EX81" s="277">
        <f t="shared" si="79"/>
        <v>5.076142131979695E-3</v>
      </c>
      <c r="EY81" s="277">
        <f t="shared" si="79"/>
        <v>5.076142131979695E-3</v>
      </c>
      <c r="EZ81" s="277">
        <f t="shared" si="79"/>
        <v>5.076142131979695E-3</v>
      </c>
      <c r="FA81" s="277">
        <f t="shared" si="79"/>
        <v>5.076142131979695E-3</v>
      </c>
      <c r="FB81" s="277">
        <f t="shared" si="79"/>
        <v>5.076142131979695E-3</v>
      </c>
      <c r="FC81" s="277">
        <f t="shared" si="79"/>
        <v>5.076142131979695E-3</v>
      </c>
      <c r="FD81" s="277">
        <f t="shared" si="79"/>
        <v>5.076142131979695E-3</v>
      </c>
      <c r="FE81" s="277">
        <f t="shared" si="79"/>
        <v>5.076142131979695E-3</v>
      </c>
      <c r="FF81" s="277">
        <f t="shared" si="70"/>
        <v>5.076142131979695E-3</v>
      </c>
      <c r="FG81" s="277">
        <f t="shared" si="70"/>
        <v>5.076142131979695E-3</v>
      </c>
      <c r="FH81" s="277">
        <f t="shared" si="70"/>
        <v>5.076142131979695E-3</v>
      </c>
      <c r="FI81" s="277">
        <f t="shared" si="70"/>
        <v>5.076142131979695E-3</v>
      </c>
      <c r="FJ81" s="277">
        <f t="shared" si="70"/>
        <v>5.076142131979695E-3</v>
      </c>
      <c r="FK81" s="277">
        <f t="shared" si="70"/>
        <v>5.076142131979695E-3</v>
      </c>
      <c r="FL81" s="277">
        <f t="shared" si="70"/>
        <v>5.076142131979695E-3</v>
      </c>
      <c r="FM81" s="277">
        <f t="shared" si="78"/>
        <v>5.076142131979695E-3</v>
      </c>
      <c r="FN81" s="277">
        <f t="shared" si="78"/>
        <v>5.076142131979695E-3</v>
      </c>
      <c r="FO81" s="277">
        <f t="shared" si="78"/>
        <v>5.076142131979695E-3</v>
      </c>
      <c r="FP81" s="277">
        <f t="shared" si="78"/>
        <v>5.076142131979695E-3</v>
      </c>
      <c r="FQ81" s="277">
        <f t="shared" si="78"/>
        <v>5.076142131979695E-3</v>
      </c>
      <c r="FR81" s="277">
        <f t="shared" si="78"/>
        <v>5.076142131979695E-3</v>
      </c>
      <c r="FS81" s="277">
        <f t="shared" si="78"/>
        <v>5.076142131979695E-3</v>
      </c>
      <c r="FT81" s="277">
        <f t="shared" si="78"/>
        <v>5.076142131979695E-3</v>
      </c>
      <c r="FU81" s="277">
        <f t="shared" si="78"/>
        <v>5.076142131979695E-3</v>
      </c>
      <c r="FV81" s="277">
        <f t="shared" si="78"/>
        <v>5.076142131979695E-3</v>
      </c>
      <c r="FW81" s="277">
        <f t="shared" si="78"/>
        <v>5.076142131979695E-3</v>
      </c>
      <c r="FX81" s="277">
        <f t="shared" si="78"/>
        <v>5.076142131979695E-3</v>
      </c>
      <c r="FY81" s="277">
        <f t="shared" si="78"/>
        <v>5.076142131979695E-3</v>
      </c>
      <c r="FZ81" s="277">
        <f t="shared" si="78"/>
        <v>5.076142131979695E-3</v>
      </c>
      <c r="GA81" s="277">
        <f t="shared" si="78"/>
        <v>5.076142131979695E-3</v>
      </c>
      <c r="GB81" s="277">
        <f t="shared" si="78"/>
        <v>5.076142131979695E-3</v>
      </c>
      <c r="GC81" s="277">
        <f t="shared" si="74"/>
        <v>5.076142131979695E-3</v>
      </c>
      <c r="GD81" s="277">
        <f t="shared" si="74"/>
        <v>5.076142131979695E-3</v>
      </c>
      <c r="GE81" s="277">
        <f t="shared" si="74"/>
        <v>5.076142131979695E-3</v>
      </c>
      <c r="GF81" s="277">
        <f t="shared" si="74"/>
        <v>5.076142131979695E-3</v>
      </c>
      <c r="GG81" s="277">
        <f t="shared" si="74"/>
        <v>5.076142131979695E-3</v>
      </c>
      <c r="GH81" s="277">
        <f t="shared" si="74"/>
        <v>5.076142131979695E-3</v>
      </c>
      <c r="GI81" s="277">
        <f t="shared" si="74"/>
        <v>5.076142131979695E-3</v>
      </c>
      <c r="GJ81" s="277">
        <f t="shared" si="74"/>
        <v>5.076142131979695E-3</v>
      </c>
      <c r="GK81" s="277">
        <f t="shared" si="74"/>
        <v>5.076142131979695E-3</v>
      </c>
      <c r="GL81" s="277">
        <f t="shared" si="74"/>
        <v>5.076142131979695E-3</v>
      </c>
      <c r="GM81" s="277">
        <f t="shared" si="74"/>
        <v>5.076142131979695E-3</v>
      </c>
      <c r="GN81" s="277">
        <f t="shared" si="75"/>
        <v>5.076142131979695E-3</v>
      </c>
      <c r="GO81" s="277">
        <f t="shared" si="75"/>
        <v>5.076142131979695E-3</v>
      </c>
      <c r="GP81" s="277">
        <f t="shared" si="71"/>
        <v>5.076142131979695E-3</v>
      </c>
      <c r="GQ81" s="277">
        <f t="shared" si="71"/>
        <v>5.076142131979695E-3</v>
      </c>
      <c r="GR81" s="277">
        <f t="shared" si="71"/>
        <v>5.076142131979695E-3</v>
      </c>
      <c r="GS81" s="277">
        <f t="shared" si="71"/>
        <v>5.076142131979695E-3</v>
      </c>
    </row>
    <row r="82" spans="1:201" x14ac:dyDescent="0.35">
      <c r="A82" s="33" t="str">
        <f>'[2]Input LH Schedule'!A130&amp;" "&amp;'[2]Input LH Schedule'!E130</f>
        <v xml:space="preserve"> </v>
      </c>
      <c r="B82" s="33" t="str">
        <f>'[2]Input LH Schedule'!Z130&amp;" "&amp;'[2]Input LH Schedule'!AD130</f>
        <v xml:space="preserve"> </v>
      </c>
      <c r="C82" s="33" t="str">
        <f t="array" ref="C82">IFERROR(INDEX($B$4:$B$226, MATCH(0,INDEX(COUNTIF($C$3:C81, $B$4:$B$226)+(COUNTIF($B$4:$B$226, $B$4:$B$226)&lt;&gt;1),0,0), 0)), "")</f>
        <v/>
      </c>
      <c r="D82" s="276" t="s">
        <v>411</v>
      </c>
      <c r="E82" s="277">
        <f t="shared" si="76"/>
        <v>5.076142131979695E-3</v>
      </c>
      <c r="F82" s="277">
        <f t="shared" si="76"/>
        <v>5.076142131979695E-3</v>
      </c>
      <c r="G82" s="277">
        <f t="shared" si="76"/>
        <v>5.076142131979695E-3</v>
      </c>
      <c r="H82" s="277">
        <f t="shared" si="76"/>
        <v>5.076142131979695E-3</v>
      </c>
      <c r="I82" s="277">
        <f t="shared" si="76"/>
        <v>5.076142131979695E-3</v>
      </c>
      <c r="J82" s="277">
        <f t="shared" si="76"/>
        <v>5.076142131979695E-3</v>
      </c>
      <c r="K82" s="277">
        <f t="shared" si="76"/>
        <v>5.076142131979695E-3</v>
      </c>
      <c r="L82" s="277">
        <f t="shared" si="76"/>
        <v>5.076142131979695E-3</v>
      </c>
      <c r="M82" s="277">
        <f t="shared" si="76"/>
        <v>5.076142131979695E-3</v>
      </c>
      <c r="N82" s="277">
        <f t="shared" si="76"/>
        <v>5.076142131979695E-3</v>
      </c>
      <c r="O82" s="277">
        <f t="shared" si="76"/>
        <v>5.076142131979695E-3</v>
      </c>
      <c r="P82" s="277">
        <f t="shared" si="76"/>
        <v>5.076142131979695E-3</v>
      </c>
      <c r="Q82" s="277">
        <f t="shared" si="76"/>
        <v>5.076142131979695E-3</v>
      </c>
      <c r="R82" s="277">
        <f t="shared" si="76"/>
        <v>5.076142131979695E-3</v>
      </c>
      <c r="S82" s="277">
        <f t="shared" si="76"/>
        <v>5.076142131979695E-3</v>
      </c>
      <c r="T82" s="277">
        <f t="shared" si="76"/>
        <v>5.076142131979695E-3</v>
      </c>
      <c r="U82" s="277">
        <f t="shared" si="72"/>
        <v>5.076142131979695E-3</v>
      </c>
      <c r="V82" s="277">
        <f t="shared" si="72"/>
        <v>5.076142131979695E-3</v>
      </c>
      <c r="W82" s="277">
        <f t="shared" si="72"/>
        <v>5.076142131979695E-3</v>
      </c>
      <c r="X82" s="277">
        <f t="shared" si="72"/>
        <v>5.076142131979695E-3</v>
      </c>
      <c r="Y82" s="277">
        <f t="shared" si="72"/>
        <v>5.076142131979695E-3</v>
      </c>
      <c r="Z82" s="277">
        <f t="shared" si="72"/>
        <v>5.076142131979695E-3</v>
      </c>
      <c r="AA82" s="277">
        <f t="shared" si="72"/>
        <v>5.076142131979695E-3</v>
      </c>
      <c r="AB82" s="277">
        <f t="shared" si="72"/>
        <v>5.076142131979695E-3</v>
      </c>
      <c r="AC82" s="277">
        <f t="shared" si="72"/>
        <v>5.076142131979695E-3</v>
      </c>
      <c r="AD82" s="277">
        <f t="shared" si="72"/>
        <v>5.076142131979695E-3</v>
      </c>
      <c r="AE82" s="277">
        <f t="shared" si="72"/>
        <v>5.076142131979695E-3</v>
      </c>
      <c r="AF82" s="277">
        <f t="shared" si="72"/>
        <v>5.076142131979695E-3</v>
      </c>
      <c r="AG82" s="277">
        <f t="shared" si="72"/>
        <v>5.076142131979695E-3</v>
      </c>
      <c r="AH82" s="277">
        <f t="shared" si="72"/>
        <v>5.076142131979695E-3</v>
      </c>
      <c r="AI82" s="277">
        <f t="shared" si="72"/>
        <v>5.076142131979695E-3</v>
      </c>
      <c r="AJ82" s="277">
        <f t="shared" si="82"/>
        <v>5.076142131979695E-3</v>
      </c>
      <c r="AK82" s="277">
        <f t="shared" si="82"/>
        <v>5.076142131979695E-3</v>
      </c>
      <c r="AL82" s="277">
        <f t="shared" si="82"/>
        <v>5.076142131979695E-3</v>
      </c>
      <c r="AM82" s="277">
        <f t="shared" si="82"/>
        <v>5.076142131979695E-3</v>
      </c>
      <c r="AN82" s="277">
        <f t="shared" si="82"/>
        <v>5.076142131979695E-3</v>
      </c>
      <c r="AO82" s="277">
        <f t="shared" si="82"/>
        <v>5.076142131979695E-3</v>
      </c>
      <c r="AP82" s="277">
        <f t="shared" si="82"/>
        <v>5.076142131979695E-3</v>
      </c>
      <c r="AQ82" s="277">
        <f t="shared" si="82"/>
        <v>5.076142131979695E-3</v>
      </c>
      <c r="AR82" s="277">
        <f t="shared" si="82"/>
        <v>5.076142131979695E-3</v>
      </c>
      <c r="AS82" s="277">
        <f t="shared" si="82"/>
        <v>5.076142131979695E-3</v>
      </c>
      <c r="AT82" s="277">
        <f t="shared" si="82"/>
        <v>5.076142131979695E-3</v>
      </c>
      <c r="AU82" s="277">
        <f t="shared" si="82"/>
        <v>5.076142131979695E-3</v>
      </c>
      <c r="AV82" s="277">
        <f t="shared" si="82"/>
        <v>5.076142131979695E-3</v>
      </c>
      <c r="AW82" s="277">
        <f t="shared" si="82"/>
        <v>5.076142131979695E-3</v>
      </c>
      <c r="AX82" s="277">
        <f t="shared" si="82"/>
        <v>5.076142131979695E-3</v>
      </c>
      <c r="AY82" s="277">
        <f t="shared" si="82"/>
        <v>5.076142131979695E-3</v>
      </c>
      <c r="AZ82" s="277">
        <f t="shared" si="80"/>
        <v>5.076142131979695E-3</v>
      </c>
      <c r="BA82" s="277">
        <f t="shared" si="80"/>
        <v>5.076142131979695E-3</v>
      </c>
      <c r="BB82" s="277">
        <f t="shared" si="80"/>
        <v>5.076142131979695E-3</v>
      </c>
      <c r="BC82" s="277">
        <f t="shared" si="80"/>
        <v>5.076142131979695E-3</v>
      </c>
      <c r="BD82" s="277">
        <f t="shared" si="80"/>
        <v>5.076142131979695E-3</v>
      </c>
      <c r="BE82" s="277">
        <f t="shared" si="80"/>
        <v>5.076142131979695E-3</v>
      </c>
      <c r="BF82" s="277">
        <f t="shared" si="80"/>
        <v>5.076142131979695E-3</v>
      </c>
      <c r="BG82" s="277">
        <f t="shared" si="80"/>
        <v>5.076142131979695E-3</v>
      </c>
      <c r="BH82" s="277">
        <f t="shared" si="80"/>
        <v>5.076142131979695E-3</v>
      </c>
      <c r="BI82" s="277">
        <f t="shared" si="80"/>
        <v>5.076142131979695E-3</v>
      </c>
      <c r="BJ82" s="277">
        <f t="shared" si="80"/>
        <v>5.076142131979695E-3</v>
      </c>
      <c r="BK82" s="277">
        <f t="shared" si="80"/>
        <v>5.076142131979695E-3</v>
      </c>
      <c r="BL82" s="277">
        <f t="shared" si="80"/>
        <v>5.076142131979695E-3</v>
      </c>
      <c r="BM82" s="277">
        <f t="shared" si="80"/>
        <v>5.076142131979695E-3</v>
      </c>
      <c r="BN82" s="277">
        <f t="shared" si="80"/>
        <v>5.076142131979695E-3</v>
      </c>
      <c r="BO82" s="277">
        <f t="shared" si="68"/>
        <v>5.076142131979695E-3</v>
      </c>
      <c r="BP82" s="277">
        <f t="shared" si="68"/>
        <v>5.076142131979695E-3</v>
      </c>
      <c r="BQ82" s="277">
        <f t="shared" si="83"/>
        <v>5.076142131979695E-3</v>
      </c>
      <c r="BR82" s="277">
        <f t="shared" si="83"/>
        <v>5.076142131979695E-3</v>
      </c>
      <c r="BS82" s="277">
        <f t="shared" si="83"/>
        <v>5.076142131979695E-3</v>
      </c>
      <c r="BT82" s="277">
        <f t="shared" si="83"/>
        <v>5.076142131979695E-3</v>
      </c>
      <c r="BU82" s="277">
        <f t="shared" si="83"/>
        <v>5.076142131979695E-3</v>
      </c>
      <c r="BV82" s="277">
        <f t="shared" si="83"/>
        <v>5.076142131979695E-3</v>
      </c>
      <c r="BW82" s="277">
        <f t="shared" si="83"/>
        <v>5.076142131979695E-3</v>
      </c>
      <c r="BX82" s="277">
        <f t="shared" si="83"/>
        <v>5.076142131979695E-3</v>
      </c>
      <c r="BY82" s="277">
        <f t="shared" si="83"/>
        <v>5.076142131979695E-3</v>
      </c>
      <c r="BZ82" s="277">
        <f t="shared" si="83"/>
        <v>5.076142131979695E-3</v>
      </c>
      <c r="CA82" s="277">
        <f t="shared" si="83"/>
        <v>5.076142131979695E-3</v>
      </c>
      <c r="CB82" s="277">
        <f t="shared" si="83"/>
        <v>5.076142131979695E-3</v>
      </c>
      <c r="CC82" s="277">
        <f t="shared" si="83"/>
        <v>5.076142131979695E-3</v>
      </c>
      <c r="CD82" s="277">
        <f t="shared" si="83"/>
        <v>5.076142131979695E-3</v>
      </c>
      <c r="CE82" s="277">
        <f t="shared" si="83"/>
        <v>5.076142131979695E-3</v>
      </c>
      <c r="CF82" s="277">
        <f t="shared" si="81"/>
        <v>5.076142131979695E-3</v>
      </c>
      <c r="CG82" s="277">
        <f t="shared" si="81"/>
        <v>5.076142131979695E-3</v>
      </c>
      <c r="CH82" s="277">
        <f t="shared" si="81"/>
        <v>5.076142131979695E-3</v>
      </c>
      <c r="CI82" s="277">
        <f t="shared" si="81"/>
        <v>5.076142131979695E-3</v>
      </c>
      <c r="CJ82" s="277">
        <f t="shared" si="81"/>
        <v>5.076142131979695E-3</v>
      </c>
      <c r="CK82" s="277">
        <f t="shared" si="81"/>
        <v>5.076142131979695E-3</v>
      </c>
      <c r="CL82" s="277">
        <f t="shared" si="81"/>
        <v>5.076142131979695E-3</v>
      </c>
      <c r="CM82" s="277">
        <f t="shared" si="81"/>
        <v>5.076142131979695E-3</v>
      </c>
      <c r="CN82" s="277">
        <f t="shared" si="81"/>
        <v>5.076142131979695E-3</v>
      </c>
      <c r="CO82" s="277">
        <f t="shared" si="81"/>
        <v>5.076142131979695E-3</v>
      </c>
      <c r="CP82" s="277">
        <f t="shared" si="81"/>
        <v>5.076142131979695E-3</v>
      </c>
      <c r="CQ82" s="277">
        <f t="shared" si="81"/>
        <v>5.076142131979695E-3</v>
      </c>
      <c r="CR82" s="277">
        <f t="shared" si="81"/>
        <v>5.076142131979695E-3</v>
      </c>
      <c r="CS82" s="277">
        <f t="shared" si="81"/>
        <v>5.076142131979695E-3</v>
      </c>
      <c r="CT82" s="277">
        <f t="shared" si="81"/>
        <v>5.076142131979695E-3</v>
      </c>
      <c r="CU82" s="277">
        <f t="shared" si="81"/>
        <v>5.076142131979695E-3</v>
      </c>
      <c r="CV82" s="277">
        <f t="shared" si="84"/>
        <v>5.076142131979695E-3</v>
      </c>
      <c r="CW82" s="277">
        <f t="shared" si="84"/>
        <v>5.076142131979695E-3</v>
      </c>
      <c r="CX82" s="277">
        <f t="shared" si="84"/>
        <v>5.076142131979695E-3</v>
      </c>
      <c r="CY82" s="277">
        <f t="shared" si="84"/>
        <v>5.076142131979695E-3</v>
      </c>
      <c r="CZ82" s="277">
        <f t="shared" si="84"/>
        <v>5.076142131979695E-3</v>
      </c>
      <c r="DA82" s="277">
        <f t="shared" si="84"/>
        <v>5.076142131979695E-3</v>
      </c>
      <c r="DB82" s="277">
        <f t="shared" si="84"/>
        <v>5.076142131979695E-3</v>
      </c>
      <c r="DC82" s="277">
        <f t="shared" si="84"/>
        <v>5.076142131979695E-3</v>
      </c>
      <c r="DD82" s="277">
        <f t="shared" si="84"/>
        <v>5.076142131979695E-3</v>
      </c>
      <c r="DE82" s="277">
        <f t="shared" si="84"/>
        <v>5.076142131979695E-3</v>
      </c>
      <c r="DF82" s="277">
        <f t="shared" si="84"/>
        <v>5.076142131979695E-3</v>
      </c>
      <c r="DG82" s="277">
        <f t="shared" si="84"/>
        <v>5.076142131979695E-3</v>
      </c>
      <c r="DH82" s="277">
        <f t="shared" si="84"/>
        <v>5.076142131979695E-3</v>
      </c>
      <c r="DI82" s="277">
        <f t="shared" si="84"/>
        <v>5.076142131979695E-3</v>
      </c>
      <c r="DJ82" s="277">
        <f t="shared" si="84"/>
        <v>5.076142131979695E-3</v>
      </c>
      <c r="DK82" s="277">
        <f t="shared" si="84"/>
        <v>5.076142131979695E-3</v>
      </c>
      <c r="DL82" s="277">
        <f t="shared" si="77"/>
        <v>5.076142131979695E-3</v>
      </c>
      <c r="DM82" s="277">
        <f t="shared" si="77"/>
        <v>5.076142131979695E-3</v>
      </c>
      <c r="DN82" s="277">
        <f t="shared" si="77"/>
        <v>5.076142131979695E-3</v>
      </c>
      <c r="DO82" s="277">
        <f t="shared" si="77"/>
        <v>5.076142131979695E-3</v>
      </c>
      <c r="DP82" s="277">
        <f t="shared" si="77"/>
        <v>5.076142131979695E-3</v>
      </c>
      <c r="DQ82" s="277">
        <f t="shared" si="77"/>
        <v>5.076142131979695E-3</v>
      </c>
      <c r="DR82" s="277">
        <f t="shared" si="77"/>
        <v>5.076142131979695E-3</v>
      </c>
      <c r="DS82" s="277">
        <f t="shared" si="77"/>
        <v>5.076142131979695E-3</v>
      </c>
      <c r="DT82" s="277">
        <f t="shared" si="77"/>
        <v>5.076142131979695E-3</v>
      </c>
      <c r="DU82" s="277">
        <f t="shared" si="77"/>
        <v>5.076142131979695E-3</v>
      </c>
      <c r="DV82" s="277">
        <f t="shared" si="77"/>
        <v>5.076142131979695E-3</v>
      </c>
      <c r="DW82" s="277">
        <f t="shared" si="77"/>
        <v>5.076142131979695E-3</v>
      </c>
      <c r="DX82" s="277">
        <f t="shared" si="77"/>
        <v>5.076142131979695E-3</v>
      </c>
      <c r="DY82" s="277">
        <f t="shared" si="77"/>
        <v>5.076142131979695E-3</v>
      </c>
      <c r="DZ82" s="277">
        <f t="shared" si="77"/>
        <v>5.076142131979695E-3</v>
      </c>
      <c r="EA82" s="277">
        <f t="shared" si="77"/>
        <v>5.076142131979695E-3</v>
      </c>
      <c r="EB82" s="277">
        <f t="shared" si="73"/>
        <v>5.076142131979695E-3</v>
      </c>
      <c r="EC82" s="277">
        <f t="shared" si="73"/>
        <v>5.076142131979695E-3</v>
      </c>
      <c r="ED82" s="277">
        <f t="shared" si="73"/>
        <v>5.076142131979695E-3</v>
      </c>
      <c r="EE82" s="277">
        <f t="shared" si="73"/>
        <v>5.076142131979695E-3</v>
      </c>
      <c r="EF82" s="277">
        <f t="shared" si="73"/>
        <v>5.076142131979695E-3</v>
      </c>
      <c r="EG82" s="277">
        <f t="shared" si="73"/>
        <v>5.076142131979695E-3</v>
      </c>
      <c r="EH82" s="277">
        <f t="shared" si="73"/>
        <v>5.076142131979695E-3</v>
      </c>
      <c r="EI82" s="277">
        <f t="shared" si="73"/>
        <v>5.076142131979695E-3</v>
      </c>
      <c r="EJ82" s="277">
        <f t="shared" si="73"/>
        <v>5.076142131979695E-3</v>
      </c>
      <c r="EK82" s="277">
        <f t="shared" si="73"/>
        <v>5.076142131979695E-3</v>
      </c>
      <c r="EL82" s="277">
        <f t="shared" si="73"/>
        <v>5.076142131979695E-3</v>
      </c>
      <c r="EM82" s="277">
        <f t="shared" si="73"/>
        <v>5.076142131979695E-3</v>
      </c>
      <c r="EN82" s="277">
        <f t="shared" si="73"/>
        <v>5.076142131979695E-3</v>
      </c>
      <c r="EO82" s="277">
        <f t="shared" si="73"/>
        <v>5.076142131979695E-3</v>
      </c>
      <c r="EP82" s="277">
        <f t="shared" si="79"/>
        <v>5.076142131979695E-3</v>
      </c>
      <c r="EQ82" s="277">
        <f t="shared" si="79"/>
        <v>5.076142131979695E-3</v>
      </c>
      <c r="ER82" s="277">
        <f t="shared" si="79"/>
        <v>5.076142131979695E-3</v>
      </c>
      <c r="ES82" s="277">
        <f t="shared" si="79"/>
        <v>5.076142131979695E-3</v>
      </c>
      <c r="ET82" s="277">
        <f t="shared" si="79"/>
        <v>5.076142131979695E-3</v>
      </c>
      <c r="EU82" s="277">
        <f t="shared" si="79"/>
        <v>5.076142131979695E-3</v>
      </c>
      <c r="EV82" s="277">
        <f t="shared" si="79"/>
        <v>5.076142131979695E-3</v>
      </c>
      <c r="EW82" s="277">
        <f t="shared" si="79"/>
        <v>5.076142131979695E-3</v>
      </c>
      <c r="EX82" s="277">
        <f t="shared" si="79"/>
        <v>5.076142131979695E-3</v>
      </c>
      <c r="EY82" s="277">
        <f t="shared" si="79"/>
        <v>5.076142131979695E-3</v>
      </c>
      <c r="EZ82" s="277">
        <f t="shared" si="79"/>
        <v>5.076142131979695E-3</v>
      </c>
      <c r="FA82" s="277">
        <f t="shared" si="79"/>
        <v>5.076142131979695E-3</v>
      </c>
      <c r="FB82" s="277">
        <f t="shared" si="79"/>
        <v>5.076142131979695E-3</v>
      </c>
      <c r="FC82" s="277">
        <f t="shared" si="79"/>
        <v>5.076142131979695E-3</v>
      </c>
      <c r="FD82" s="277">
        <f t="shared" si="79"/>
        <v>5.076142131979695E-3</v>
      </c>
      <c r="FE82" s="277">
        <f t="shared" si="79"/>
        <v>5.076142131979695E-3</v>
      </c>
      <c r="FF82" s="277">
        <f t="shared" si="70"/>
        <v>5.076142131979695E-3</v>
      </c>
      <c r="FG82" s="277">
        <f t="shared" si="70"/>
        <v>5.076142131979695E-3</v>
      </c>
      <c r="FH82" s="277">
        <f t="shared" si="70"/>
        <v>5.076142131979695E-3</v>
      </c>
      <c r="FI82" s="277">
        <f t="shared" si="70"/>
        <v>5.076142131979695E-3</v>
      </c>
      <c r="FJ82" s="277">
        <f t="shared" si="70"/>
        <v>5.076142131979695E-3</v>
      </c>
      <c r="FK82" s="277">
        <f t="shared" si="70"/>
        <v>5.076142131979695E-3</v>
      </c>
      <c r="FL82" s="277">
        <f t="shared" si="70"/>
        <v>5.076142131979695E-3</v>
      </c>
      <c r="FM82" s="277">
        <f t="shared" si="78"/>
        <v>5.076142131979695E-3</v>
      </c>
      <c r="FN82" s="277">
        <f t="shared" si="78"/>
        <v>5.076142131979695E-3</v>
      </c>
      <c r="FO82" s="277">
        <f t="shared" si="78"/>
        <v>5.076142131979695E-3</v>
      </c>
      <c r="FP82" s="277">
        <f t="shared" si="78"/>
        <v>5.076142131979695E-3</v>
      </c>
      <c r="FQ82" s="277">
        <f t="shared" si="78"/>
        <v>5.076142131979695E-3</v>
      </c>
      <c r="FR82" s="277">
        <f t="shared" si="78"/>
        <v>5.076142131979695E-3</v>
      </c>
      <c r="FS82" s="277">
        <f t="shared" si="78"/>
        <v>5.076142131979695E-3</v>
      </c>
      <c r="FT82" s="277">
        <f t="shared" si="78"/>
        <v>5.076142131979695E-3</v>
      </c>
      <c r="FU82" s="277">
        <f t="shared" si="78"/>
        <v>5.076142131979695E-3</v>
      </c>
      <c r="FV82" s="277">
        <f t="shared" si="78"/>
        <v>5.076142131979695E-3</v>
      </c>
      <c r="FW82" s="277">
        <f t="shared" si="78"/>
        <v>5.076142131979695E-3</v>
      </c>
      <c r="FX82" s="277">
        <f t="shared" si="78"/>
        <v>5.076142131979695E-3</v>
      </c>
      <c r="FY82" s="277">
        <f t="shared" si="78"/>
        <v>5.076142131979695E-3</v>
      </c>
      <c r="FZ82" s="277">
        <f t="shared" si="78"/>
        <v>5.076142131979695E-3</v>
      </c>
      <c r="GA82" s="277">
        <f t="shared" si="78"/>
        <v>5.076142131979695E-3</v>
      </c>
      <c r="GB82" s="277">
        <f t="shared" si="78"/>
        <v>5.076142131979695E-3</v>
      </c>
      <c r="GC82" s="277">
        <f t="shared" si="74"/>
        <v>5.076142131979695E-3</v>
      </c>
      <c r="GD82" s="277">
        <f t="shared" si="74"/>
        <v>5.076142131979695E-3</v>
      </c>
      <c r="GE82" s="277">
        <f t="shared" si="74"/>
        <v>5.076142131979695E-3</v>
      </c>
      <c r="GF82" s="277">
        <f t="shared" si="74"/>
        <v>5.076142131979695E-3</v>
      </c>
      <c r="GG82" s="277">
        <f t="shared" si="74"/>
        <v>5.076142131979695E-3</v>
      </c>
      <c r="GH82" s="277">
        <f t="shared" si="74"/>
        <v>5.076142131979695E-3</v>
      </c>
      <c r="GI82" s="277">
        <f t="shared" si="74"/>
        <v>5.076142131979695E-3</v>
      </c>
      <c r="GJ82" s="277">
        <f t="shared" si="74"/>
        <v>5.076142131979695E-3</v>
      </c>
      <c r="GK82" s="277">
        <f t="shared" si="74"/>
        <v>5.076142131979695E-3</v>
      </c>
      <c r="GL82" s="277">
        <f t="shared" si="74"/>
        <v>5.076142131979695E-3</v>
      </c>
      <c r="GM82" s="277">
        <f t="shared" si="74"/>
        <v>5.076142131979695E-3</v>
      </c>
      <c r="GN82" s="277">
        <f t="shared" si="75"/>
        <v>5.076142131979695E-3</v>
      </c>
      <c r="GO82" s="277">
        <f t="shared" si="75"/>
        <v>5.076142131979695E-3</v>
      </c>
      <c r="GP82" s="277">
        <f t="shared" si="71"/>
        <v>5.076142131979695E-3</v>
      </c>
      <c r="GQ82" s="277">
        <f t="shared" si="71"/>
        <v>5.076142131979695E-3</v>
      </c>
      <c r="GR82" s="277">
        <f t="shared" si="71"/>
        <v>5.076142131979695E-3</v>
      </c>
      <c r="GS82" s="277">
        <f t="shared" si="71"/>
        <v>5.076142131979695E-3</v>
      </c>
    </row>
    <row r="83" spans="1:201" x14ac:dyDescent="0.35">
      <c r="A83" s="33" t="str">
        <f>'[2]Input LH Schedule'!A131&amp;" "&amp;'[2]Input LH Schedule'!E131</f>
        <v xml:space="preserve"> </v>
      </c>
      <c r="B83" s="33" t="str">
        <f>'[2]Input LH Schedule'!Z131&amp;" "&amp;'[2]Input LH Schedule'!AD131</f>
        <v xml:space="preserve"> </v>
      </c>
      <c r="C83" s="33" t="str">
        <f t="array" ref="C83">IFERROR(INDEX($B$4:$B$226, MATCH(0,INDEX(COUNTIF($C$3:C82, $B$4:$B$226)+(COUNTIF($B$4:$B$226, $B$4:$B$226)&lt;&gt;1),0,0), 0)), "")</f>
        <v/>
      </c>
      <c r="D83" s="276" t="s">
        <v>412</v>
      </c>
      <c r="E83" s="277">
        <f t="shared" si="76"/>
        <v>5.076142131979695E-3</v>
      </c>
      <c r="F83" s="277">
        <f t="shared" si="76"/>
        <v>5.076142131979695E-3</v>
      </c>
      <c r="G83" s="277">
        <f t="shared" si="76"/>
        <v>5.076142131979695E-3</v>
      </c>
      <c r="H83" s="277">
        <f t="shared" si="76"/>
        <v>5.076142131979695E-3</v>
      </c>
      <c r="I83" s="277">
        <f t="shared" si="76"/>
        <v>5.076142131979695E-3</v>
      </c>
      <c r="J83" s="277">
        <f t="shared" si="76"/>
        <v>5.076142131979695E-3</v>
      </c>
      <c r="K83" s="277">
        <f t="shared" si="76"/>
        <v>5.076142131979695E-3</v>
      </c>
      <c r="L83" s="277">
        <f t="shared" si="76"/>
        <v>5.076142131979695E-3</v>
      </c>
      <c r="M83" s="277">
        <f t="shared" si="76"/>
        <v>5.076142131979695E-3</v>
      </c>
      <c r="N83" s="277">
        <f t="shared" si="76"/>
        <v>5.076142131979695E-3</v>
      </c>
      <c r="O83" s="277">
        <f t="shared" si="76"/>
        <v>5.076142131979695E-3</v>
      </c>
      <c r="P83" s="277">
        <f t="shared" si="76"/>
        <v>5.076142131979695E-3</v>
      </c>
      <c r="Q83" s="277">
        <f t="shared" si="76"/>
        <v>5.076142131979695E-3</v>
      </c>
      <c r="R83" s="277">
        <f t="shared" si="76"/>
        <v>5.076142131979695E-3</v>
      </c>
      <c r="S83" s="277">
        <f t="shared" si="76"/>
        <v>5.076142131979695E-3</v>
      </c>
      <c r="T83" s="277">
        <f t="shared" si="76"/>
        <v>5.076142131979695E-3</v>
      </c>
      <c r="U83" s="277">
        <f t="shared" si="72"/>
        <v>5.076142131979695E-3</v>
      </c>
      <c r="V83" s="277">
        <f t="shared" si="72"/>
        <v>5.076142131979695E-3</v>
      </c>
      <c r="W83" s="277">
        <f t="shared" si="72"/>
        <v>5.076142131979695E-3</v>
      </c>
      <c r="X83" s="277">
        <f t="shared" si="72"/>
        <v>5.076142131979695E-3</v>
      </c>
      <c r="Y83" s="277">
        <f t="shared" si="72"/>
        <v>5.076142131979695E-3</v>
      </c>
      <c r="Z83" s="277">
        <f t="shared" si="72"/>
        <v>5.076142131979695E-3</v>
      </c>
      <c r="AA83" s="277">
        <f t="shared" si="72"/>
        <v>5.076142131979695E-3</v>
      </c>
      <c r="AB83" s="277">
        <f t="shared" si="72"/>
        <v>5.076142131979695E-3</v>
      </c>
      <c r="AC83" s="277">
        <f t="shared" si="72"/>
        <v>5.076142131979695E-3</v>
      </c>
      <c r="AD83" s="277">
        <f t="shared" si="72"/>
        <v>5.076142131979695E-3</v>
      </c>
      <c r="AE83" s="277">
        <f t="shared" si="72"/>
        <v>5.076142131979695E-3</v>
      </c>
      <c r="AF83" s="277">
        <f t="shared" si="72"/>
        <v>5.076142131979695E-3</v>
      </c>
      <c r="AG83" s="277">
        <f t="shared" si="72"/>
        <v>5.076142131979695E-3</v>
      </c>
      <c r="AH83" s="277">
        <f t="shared" si="72"/>
        <v>5.076142131979695E-3</v>
      </c>
      <c r="AI83" s="277">
        <f t="shared" si="72"/>
        <v>5.076142131979695E-3</v>
      </c>
      <c r="AJ83" s="277">
        <f t="shared" si="82"/>
        <v>5.076142131979695E-3</v>
      </c>
      <c r="AK83" s="277">
        <f t="shared" si="82"/>
        <v>5.076142131979695E-3</v>
      </c>
      <c r="AL83" s="277">
        <f t="shared" si="82"/>
        <v>5.076142131979695E-3</v>
      </c>
      <c r="AM83" s="277">
        <f t="shared" si="82"/>
        <v>5.076142131979695E-3</v>
      </c>
      <c r="AN83" s="277">
        <f t="shared" si="82"/>
        <v>5.076142131979695E-3</v>
      </c>
      <c r="AO83" s="277">
        <f t="shared" si="82"/>
        <v>5.076142131979695E-3</v>
      </c>
      <c r="AP83" s="277">
        <f t="shared" si="82"/>
        <v>5.076142131979695E-3</v>
      </c>
      <c r="AQ83" s="277">
        <f t="shared" si="82"/>
        <v>5.076142131979695E-3</v>
      </c>
      <c r="AR83" s="277">
        <f t="shared" si="82"/>
        <v>5.076142131979695E-3</v>
      </c>
      <c r="AS83" s="277">
        <f t="shared" si="82"/>
        <v>5.076142131979695E-3</v>
      </c>
      <c r="AT83" s="277">
        <f t="shared" si="82"/>
        <v>5.076142131979695E-3</v>
      </c>
      <c r="AU83" s="277">
        <f t="shared" si="82"/>
        <v>5.076142131979695E-3</v>
      </c>
      <c r="AV83" s="277">
        <f t="shared" si="82"/>
        <v>5.076142131979695E-3</v>
      </c>
      <c r="AW83" s="277">
        <f t="shared" si="82"/>
        <v>5.076142131979695E-3</v>
      </c>
      <c r="AX83" s="277">
        <f t="shared" si="82"/>
        <v>5.076142131979695E-3</v>
      </c>
      <c r="AY83" s="277">
        <f t="shared" si="82"/>
        <v>5.076142131979695E-3</v>
      </c>
      <c r="AZ83" s="277">
        <f t="shared" si="80"/>
        <v>5.076142131979695E-3</v>
      </c>
      <c r="BA83" s="277">
        <f t="shared" si="80"/>
        <v>5.076142131979695E-3</v>
      </c>
      <c r="BB83" s="277">
        <f t="shared" si="80"/>
        <v>5.076142131979695E-3</v>
      </c>
      <c r="BC83" s="277">
        <f t="shared" si="80"/>
        <v>5.076142131979695E-3</v>
      </c>
      <c r="BD83" s="277">
        <f t="shared" si="80"/>
        <v>5.076142131979695E-3</v>
      </c>
      <c r="BE83" s="277">
        <f t="shared" si="80"/>
        <v>5.076142131979695E-3</v>
      </c>
      <c r="BF83" s="277">
        <f t="shared" si="80"/>
        <v>5.076142131979695E-3</v>
      </c>
      <c r="BG83" s="277">
        <f t="shared" si="80"/>
        <v>5.076142131979695E-3</v>
      </c>
      <c r="BH83" s="277">
        <f t="shared" si="80"/>
        <v>5.076142131979695E-3</v>
      </c>
      <c r="BI83" s="277">
        <f t="shared" si="80"/>
        <v>5.076142131979695E-3</v>
      </c>
      <c r="BJ83" s="277">
        <f t="shared" si="80"/>
        <v>5.076142131979695E-3</v>
      </c>
      <c r="BK83" s="277">
        <f t="shared" si="80"/>
        <v>5.076142131979695E-3</v>
      </c>
      <c r="BL83" s="277">
        <f t="shared" si="80"/>
        <v>5.076142131979695E-3</v>
      </c>
      <c r="BM83" s="277">
        <f t="shared" si="80"/>
        <v>5.076142131979695E-3</v>
      </c>
      <c r="BN83" s="277">
        <f t="shared" si="80"/>
        <v>5.076142131979695E-3</v>
      </c>
      <c r="BO83" s="277">
        <f t="shared" si="68"/>
        <v>5.076142131979695E-3</v>
      </c>
      <c r="BP83" s="277">
        <f t="shared" si="68"/>
        <v>5.076142131979695E-3</v>
      </c>
      <c r="BQ83" s="277">
        <f t="shared" si="83"/>
        <v>5.076142131979695E-3</v>
      </c>
      <c r="BR83" s="277">
        <f t="shared" si="83"/>
        <v>5.076142131979695E-3</v>
      </c>
      <c r="BS83" s="277">
        <f t="shared" si="83"/>
        <v>5.076142131979695E-3</v>
      </c>
      <c r="BT83" s="277">
        <f t="shared" si="83"/>
        <v>5.076142131979695E-3</v>
      </c>
      <c r="BU83" s="277">
        <f t="shared" si="83"/>
        <v>5.076142131979695E-3</v>
      </c>
      <c r="BV83" s="277">
        <f t="shared" si="83"/>
        <v>5.076142131979695E-3</v>
      </c>
      <c r="BW83" s="277">
        <f t="shared" si="83"/>
        <v>5.076142131979695E-3</v>
      </c>
      <c r="BX83" s="277">
        <f t="shared" si="83"/>
        <v>5.076142131979695E-3</v>
      </c>
      <c r="BY83" s="277">
        <f t="shared" si="83"/>
        <v>5.076142131979695E-3</v>
      </c>
      <c r="BZ83" s="277">
        <f t="shared" si="83"/>
        <v>5.076142131979695E-3</v>
      </c>
      <c r="CA83" s="277">
        <f t="shared" si="83"/>
        <v>5.076142131979695E-3</v>
      </c>
      <c r="CB83" s="277">
        <f t="shared" si="83"/>
        <v>5.076142131979695E-3</v>
      </c>
      <c r="CC83" s="277">
        <f t="shared" si="83"/>
        <v>5.076142131979695E-3</v>
      </c>
      <c r="CD83" s="277">
        <f t="shared" si="83"/>
        <v>5.076142131979695E-3</v>
      </c>
      <c r="CE83" s="277">
        <f t="shared" si="83"/>
        <v>5.076142131979695E-3</v>
      </c>
      <c r="CF83" s="277">
        <f t="shared" si="81"/>
        <v>5.076142131979695E-3</v>
      </c>
      <c r="CG83" s="277">
        <f t="shared" si="81"/>
        <v>5.076142131979695E-3</v>
      </c>
      <c r="CH83" s="277">
        <f t="shared" si="81"/>
        <v>5.076142131979695E-3</v>
      </c>
      <c r="CI83" s="277">
        <f t="shared" si="81"/>
        <v>5.076142131979695E-3</v>
      </c>
      <c r="CJ83" s="277">
        <f t="shared" si="81"/>
        <v>5.076142131979695E-3</v>
      </c>
      <c r="CK83" s="277">
        <f t="shared" si="81"/>
        <v>5.076142131979695E-3</v>
      </c>
      <c r="CL83" s="277">
        <f t="shared" si="81"/>
        <v>5.076142131979695E-3</v>
      </c>
      <c r="CM83" s="277">
        <f t="shared" si="81"/>
        <v>5.076142131979695E-3</v>
      </c>
      <c r="CN83" s="277">
        <f t="shared" si="81"/>
        <v>5.076142131979695E-3</v>
      </c>
      <c r="CO83" s="277">
        <f t="shared" si="81"/>
        <v>5.076142131979695E-3</v>
      </c>
      <c r="CP83" s="277">
        <f t="shared" si="81"/>
        <v>5.076142131979695E-3</v>
      </c>
      <c r="CQ83" s="277">
        <f t="shared" si="81"/>
        <v>5.076142131979695E-3</v>
      </c>
      <c r="CR83" s="277">
        <f t="shared" si="81"/>
        <v>5.076142131979695E-3</v>
      </c>
      <c r="CS83" s="277">
        <f t="shared" si="81"/>
        <v>5.076142131979695E-3</v>
      </c>
      <c r="CT83" s="277">
        <f t="shared" si="81"/>
        <v>5.076142131979695E-3</v>
      </c>
      <c r="CU83" s="277">
        <f t="shared" si="81"/>
        <v>5.076142131979695E-3</v>
      </c>
      <c r="CV83" s="277">
        <f t="shared" si="84"/>
        <v>5.076142131979695E-3</v>
      </c>
      <c r="CW83" s="277">
        <f t="shared" si="84"/>
        <v>5.076142131979695E-3</v>
      </c>
      <c r="CX83" s="277">
        <f t="shared" si="84"/>
        <v>5.076142131979695E-3</v>
      </c>
      <c r="CY83" s="277">
        <f t="shared" si="84"/>
        <v>5.076142131979695E-3</v>
      </c>
      <c r="CZ83" s="277">
        <f t="shared" si="84"/>
        <v>5.076142131979695E-3</v>
      </c>
      <c r="DA83" s="277">
        <f t="shared" si="84"/>
        <v>5.076142131979695E-3</v>
      </c>
      <c r="DB83" s="277">
        <f t="shared" si="84"/>
        <v>5.076142131979695E-3</v>
      </c>
      <c r="DC83" s="277">
        <f t="shared" si="84"/>
        <v>5.076142131979695E-3</v>
      </c>
      <c r="DD83" s="277">
        <f t="shared" si="84"/>
        <v>5.076142131979695E-3</v>
      </c>
      <c r="DE83" s="277">
        <f t="shared" si="84"/>
        <v>5.076142131979695E-3</v>
      </c>
      <c r="DF83" s="277">
        <f t="shared" si="84"/>
        <v>5.076142131979695E-3</v>
      </c>
      <c r="DG83" s="277">
        <f t="shared" si="84"/>
        <v>5.076142131979695E-3</v>
      </c>
      <c r="DH83" s="277">
        <f t="shared" si="84"/>
        <v>5.076142131979695E-3</v>
      </c>
      <c r="DI83" s="277">
        <f t="shared" si="84"/>
        <v>5.076142131979695E-3</v>
      </c>
      <c r="DJ83" s="277">
        <f t="shared" si="84"/>
        <v>5.076142131979695E-3</v>
      </c>
      <c r="DK83" s="277">
        <f t="shared" si="84"/>
        <v>5.076142131979695E-3</v>
      </c>
      <c r="DL83" s="277">
        <f t="shared" si="77"/>
        <v>5.076142131979695E-3</v>
      </c>
      <c r="DM83" s="277">
        <f t="shared" si="77"/>
        <v>5.076142131979695E-3</v>
      </c>
      <c r="DN83" s="277">
        <f t="shared" si="77"/>
        <v>5.076142131979695E-3</v>
      </c>
      <c r="DO83" s="277">
        <f t="shared" si="77"/>
        <v>5.076142131979695E-3</v>
      </c>
      <c r="DP83" s="277">
        <f t="shared" si="77"/>
        <v>5.076142131979695E-3</v>
      </c>
      <c r="DQ83" s="277">
        <f t="shared" si="77"/>
        <v>5.076142131979695E-3</v>
      </c>
      <c r="DR83" s="277">
        <f t="shared" si="77"/>
        <v>5.076142131979695E-3</v>
      </c>
      <c r="DS83" s="277">
        <f t="shared" si="77"/>
        <v>5.076142131979695E-3</v>
      </c>
      <c r="DT83" s="277">
        <f t="shared" si="77"/>
        <v>5.076142131979695E-3</v>
      </c>
      <c r="DU83" s="277">
        <f t="shared" si="77"/>
        <v>5.076142131979695E-3</v>
      </c>
      <c r="DV83" s="277">
        <f t="shared" si="77"/>
        <v>5.076142131979695E-3</v>
      </c>
      <c r="DW83" s="277">
        <f t="shared" si="77"/>
        <v>5.076142131979695E-3</v>
      </c>
      <c r="DX83" s="277">
        <f t="shared" si="77"/>
        <v>5.076142131979695E-3</v>
      </c>
      <c r="DY83" s="277">
        <f t="shared" si="77"/>
        <v>5.076142131979695E-3</v>
      </c>
      <c r="DZ83" s="277">
        <f t="shared" si="77"/>
        <v>5.076142131979695E-3</v>
      </c>
      <c r="EA83" s="277">
        <f t="shared" si="77"/>
        <v>5.076142131979695E-3</v>
      </c>
      <c r="EB83" s="277">
        <f t="shared" si="73"/>
        <v>5.076142131979695E-3</v>
      </c>
      <c r="EC83" s="277">
        <f t="shared" si="73"/>
        <v>5.076142131979695E-3</v>
      </c>
      <c r="ED83" s="277">
        <f t="shared" si="73"/>
        <v>5.076142131979695E-3</v>
      </c>
      <c r="EE83" s="277">
        <f t="shared" si="73"/>
        <v>5.076142131979695E-3</v>
      </c>
      <c r="EF83" s="277">
        <f t="shared" si="73"/>
        <v>5.076142131979695E-3</v>
      </c>
      <c r="EG83" s="277">
        <f t="shared" si="73"/>
        <v>5.076142131979695E-3</v>
      </c>
      <c r="EH83" s="277">
        <f t="shared" si="73"/>
        <v>5.076142131979695E-3</v>
      </c>
      <c r="EI83" s="277">
        <f t="shared" si="73"/>
        <v>5.076142131979695E-3</v>
      </c>
      <c r="EJ83" s="277">
        <f t="shared" si="73"/>
        <v>5.076142131979695E-3</v>
      </c>
      <c r="EK83" s="277">
        <f t="shared" si="73"/>
        <v>5.076142131979695E-3</v>
      </c>
      <c r="EL83" s="277">
        <f t="shared" si="73"/>
        <v>5.076142131979695E-3</v>
      </c>
      <c r="EM83" s="277">
        <f t="shared" si="73"/>
        <v>5.076142131979695E-3</v>
      </c>
      <c r="EN83" s="277">
        <f t="shared" si="73"/>
        <v>5.076142131979695E-3</v>
      </c>
      <c r="EO83" s="277">
        <f t="shared" si="73"/>
        <v>5.076142131979695E-3</v>
      </c>
      <c r="EP83" s="277">
        <f t="shared" si="79"/>
        <v>5.076142131979695E-3</v>
      </c>
      <c r="EQ83" s="277">
        <f t="shared" si="79"/>
        <v>5.076142131979695E-3</v>
      </c>
      <c r="ER83" s="277">
        <f t="shared" si="79"/>
        <v>5.076142131979695E-3</v>
      </c>
      <c r="ES83" s="277">
        <f t="shared" si="79"/>
        <v>5.076142131979695E-3</v>
      </c>
      <c r="ET83" s="277">
        <f t="shared" si="79"/>
        <v>5.076142131979695E-3</v>
      </c>
      <c r="EU83" s="277">
        <f t="shared" si="79"/>
        <v>5.076142131979695E-3</v>
      </c>
      <c r="EV83" s="277">
        <f t="shared" si="79"/>
        <v>5.076142131979695E-3</v>
      </c>
      <c r="EW83" s="277">
        <f t="shared" si="79"/>
        <v>5.076142131979695E-3</v>
      </c>
      <c r="EX83" s="277">
        <f t="shared" si="79"/>
        <v>5.076142131979695E-3</v>
      </c>
      <c r="EY83" s="277">
        <f t="shared" si="79"/>
        <v>5.076142131979695E-3</v>
      </c>
      <c r="EZ83" s="277">
        <f t="shared" si="79"/>
        <v>5.076142131979695E-3</v>
      </c>
      <c r="FA83" s="277">
        <f t="shared" si="79"/>
        <v>5.076142131979695E-3</v>
      </c>
      <c r="FB83" s="277">
        <f t="shared" si="79"/>
        <v>5.076142131979695E-3</v>
      </c>
      <c r="FC83" s="277">
        <f t="shared" si="79"/>
        <v>5.076142131979695E-3</v>
      </c>
      <c r="FD83" s="277">
        <f t="shared" si="79"/>
        <v>5.076142131979695E-3</v>
      </c>
      <c r="FE83" s="277">
        <f t="shared" si="79"/>
        <v>5.076142131979695E-3</v>
      </c>
      <c r="FF83" s="277">
        <f t="shared" si="70"/>
        <v>5.076142131979695E-3</v>
      </c>
      <c r="FG83" s="277">
        <f t="shared" si="70"/>
        <v>5.076142131979695E-3</v>
      </c>
      <c r="FH83" s="277">
        <f t="shared" si="70"/>
        <v>5.076142131979695E-3</v>
      </c>
      <c r="FI83" s="277">
        <f t="shared" si="70"/>
        <v>5.076142131979695E-3</v>
      </c>
      <c r="FJ83" s="277">
        <f t="shared" si="70"/>
        <v>5.076142131979695E-3</v>
      </c>
      <c r="FK83" s="277">
        <f t="shared" si="70"/>
        <v>5.076142131979695E-3</v>
      </c>
      <c r="FL83" s="277">
        <f t="shared" si="70"/>
        <v>5.076142131979695E-3</v>
      </c>
      <c r="FM83" s="277">
        <f t="shared" si="78"/>
        <v>5.076142131979695E-3</v>
      </c>
      <c r="FN83" s="277">
        <f t="shared" si="78"/>
        <v>5.076142131979695E-3</v>
      </c>
      <c r="FO83" s="277">
        <f t="shared" si="78"/>
        <v>5.076142131979695E-3</v>
      </c>
      <c r="FP83" s="277">
        <f t="shared" si="78"/>
        <v>5.076142131979695E-3</v>
      </c>
      <c r="FQ83" s="277">
        <f t="shared" si="78"/>
        <v>5.076142131979695E-3</v>
      </c>
      <c r="FR83" s="277">
        <f t="shared" si="78"/>
        <v>5.076142131979695E-3</v>
      </c>
      <c r="FS83" s="277">
        <f t="shared" si="78"/>
        <v>5.076142131979695E-3</v>
      </c>
      <c r="FT83" s="277">
        <f t="shared" si="78"/>
        <v>5.076142131979695E-3</v>
      </c>
      <c r="FU83" s="277">
        <f t="shared" si="78"/>
        <v>5.076142131979695E-3</v>
      </c>
      <c r="FV83" s="277">
        <f t="shared" si="78"/>
        <v>5.076142131979695E-3</v>
      </c>
      <c r="FW83" s="277">
        <f t="shared" si="78"/>
        <v>5.076142131979695E-3</v>
      </c>
      <c r="FX83" s="277">
        <f t="shared" si="78"/>
        <v>5.076142131979695E-3</v>
      </c>
      <c r="FY83" s="277">
        <f t="shared" si="78"/>
        <v>5.076142131979695E-3</v>
      </c>
      <c r="FZ83" s="277">
        <f t="shared" si="78"/>
        <v>5.076142131979695E-3</v>
      </c>
      <c r="GA83" s="277">
        <f t="shared" si="78"/>
        <v>5.076142131979695E-3</v>
      </c>
      <c r="GB83" s="277">
        <f t="shared" si="78"/>
        <v>5.076142131979695E-3</v>
      </c>
      <c r="GC83" s="277">
        <f t="shared" si="74"/>
        <v>5.076142131979695E-3</v>
      </c>
      <c r="GD83" s="277">
        <f t="shared" si="74"/>
        <v>5.076142131979695E-3</v>
      </c>
      <c r="GE83" s="277">
        <f t="shared" si="74"/>
        <v>5.076142131979695E-3</v>
      </c>
      <c r="GF83" s="277">
        <f t="shared" si="74"/>
        <v>5.076142131979695E-3</v>
      </c>
      <c r="GG83" s="277">
        <f t="shared" si="74"/>
        <v>5.076142131979695E-3</v>
      </c>
      <c r="GH83" s="277">
        <f t="shared" si="74"/>
        <v>5.076142131979695E-3</v>
      </c>
      <c r="GI83" s="277">
        <f t="shared" si="74"/>
        <v>5.076142131979695E-3</v>
      </c>
      <c r="GJ83" s="277">
        <f t="shared" si="74"/>
        <v>5.076142131979695E-3</v>
      </c>
      <c r="GK83" s="277">
        <f t="shared" si="74"/>
        <v>5.076142131979695E-3</v>
      </c>
      <c r="GL83" s="277">
        <f t="shared" si="74"/>
        <v>5.076142131979695E-3</v>
      </c>
      <c r="GM83" s="277">
        <f t="shared" si="74"/>
        <v>5.076142131979695E-3</v>
      </c>
      <c r="GN83" s="277">
        <f t="shared" si="75"/>
        <v>5.076142131979695E-3</v>
      </c>
      <c r="GO83" s="277">
        <f t="shared" si="75"/>
        <v>5.076142131979695E-3</v>
      </c>
      <c r="GP83" s="277">
        <f t="shared" si="75"/>
        <v>5.076142131979695E-3</v>
      </c>
      <c r="GQ83" s="277">
        <f t="shared" si="75"/>
        <v>5.076142131979695E-3</v>
      </c>
      <c r="GR83" s="277">
        <f t="shared" si="75"/>
        <v>5.076142131979695E-3</v>
      </c>
      <c r="GS83" s="277">
        <f t="shared" si="75"/>
        <v>5.076142131979695E-3</v>
      </c>
    </row>
    <row r="84" spans="1:201" x14ac:dyDescent="0.35">
      <c r="A84" s="33" t="str">
        <f>'[2]Input LH Schedule'!A132&amp;" "&amp;'[2]Input LH Schedule'!E132</f>
        <v xml:space="preserve"> </v>
      </c>
      <c r="B84" s="33" t="str">
        <f>'[2]Input LH Schedule'!Z132&amp;" "&amp;'[2]Input LH Schedule'!AD132</f>
        <v xml:space="preserve"> </v>
      </c>
      <c r="C84" s="33" t="str">
        <f t="array" ref="C84">IFERROR(INDEX($B$4:$B$226, MATCH(0,INDEX(COUNTIF($C$3:C83, $B$4:$B$226)+(COUNTIF($B$4:$B$226, $B$4:$B$226)&lt;&gt;1),0,0), 0)), "")</f>
        <v/>
      </c>
      <c r="D84" s="276" t="s">
        <v>413</v>
      </c>
      <c r="E84" s="277">
        <f t="shared" si="76"/>
        <v>5.076142131979695E-3</v>
      </c>
      <c r="F84" s="277">
        <f t="shared" si="76"/>
        <v>5.076142131979695E-3</v>
      </c>
      <c r="G84" s="277">
        <f t="shared" si="76"/>
        <v>5.076142131979695E-3</v>
      </c>
      <c r="H84" s="277">
        <f t="shared" si="76"/>
        <v>5.076142131979695E-3</v>
      </c>
      <c r="I84" s="277">
        <f t="shared" si="76"/>
        <v>5.076142131979695E-3</v>
      </c>
      <c r="J84" s="277">
        <f t="shared" si="76"/>
        <v>5.076142131979695E-3</v>
      </c>
      <c r="K84" s="277">
        <f t="shared" si="76"/>
        <v>5.076142131979695E-3</v>
      </c>
      <c r="L84" s="277">
        <f t="shared" si="76"/>
        <v>5.076142131979695E-3</v>
      </c>
      <c r="M84" s="277">
        <f t="shared" si="76"/>
        <v>5.076142131979695E-3</v>
      </c>
      <c r="N84" s="277">
        <f t="shared" si="76"/>
        <v>5.076142131979695E-3</v>
      </c>
      <c r="O84" s="277">
        <f t="shared" si="76"/>
        <v>5.076142131979695E-3</v>
      </c>
      <c r="P84" s="277">
        <f t="shared" si="76"/>
        <v>5.076142131979695E-3</v>
      </c>
      <c r="Q84" s="277">
        <f t="shared" si="76"/>
        <v>5.076142131979695E-3</v>
      </c>
      <c r="R84" s="277">
        <f t="shared" si="76"/>
        <v>5.076142131979695E-3</v>
      </c>
      <c r="S84" s="277">
        <f t="shared" si="76"/>
        <v>5.076142131979695E-3</v>
      </c>
      <c r="T84" s="277">
        <f t="shared" si="76"/>
        <v>5.076142131979695E-3</v>
      </c>
      <c r="U84" s="277">
        <f t="shared" si="72"/>
        <v>5.076142131979695E-3</v>
      </c>
      <c r="V84" s="277">
        <f t="shared" si="72"/>
        <v>5.076142131979695E-3</v>
      </c>
      <c r="W84" s="277">
        <f t="shared" si="72"/>
        <v>5.076142131979695E-3</v>
      </c>
      <c r="X84" s="277">
        <f t="shared" si="72"/>
        <v>5.076142131979695E-3</v>
      </c>
      <c r="Y84" s="277">
        <f t="shared" si="72"/>
        <v>5.076142131979695E-3</v>
      </c>
      <c r="Z84" s="277">
        <f t="shared" si="72"/>
        <v>5.076142131979695E-3</v>
      </c>
      <c r="AA84" s="277">
        <f t="shared" si="72"/>
        <v>5.076142131979695E-3</v>
      </c>
      <c r="AB84" s="277">
        <f t="shared" si="72"/>
        <v>5.076142131979695E-3</v>
      </c>
      <c r="AC84" s="277">
        <f t="shared" si="72"/>
        <v>5.076142131979695E-3</v>
      </c>
      <c r="AD84" s="277">
        <f t="shared" si="72"/>
        <v>5.076142131979695E-3</v>
      </c>
      <c r="AE84" s="277">
        <f t="shared" si="72"/>
        <v>5.076142131979695E-3</v>
      </c>
      <c r="AF84" s="277">
        <f t="shared" si="72"/>
        <v>5.076142131979695E-3</v>
      </c>
      <c r="AG84" s="277">
        <f t="shared" si="72"/>
        <v>5.076142131979695E-3</v>
      </c>
      <c r="AH84" s="277">
        <f t="shared" si="72"/>
        <v>5.076142131979695E-3</v>
      </c>
      <c r="AI84" s="277">
        <f t="shared" si="72"/>
        <v>5.076142131979695E-3</v>
      </c>
      <c r="AJ84" s="277">
        <f t="shared" si="82"/>
        <v>5.076142131979695E-3</v>
      </c>
      <c r="AK84" s="277">
        <f t="shared" si="82"/>
        <v>5.076142131979695E-3</v>
      </c>
      <c r="AL84" s="277">
        <f t="shared" si="82"/>
        <v>5.076142131979695E-3</v>
      </c>
      <c r="AM84" s="277">
        <f t="shared" si="82"/>
        <v>5.076142131979695E-3</v>
      </c>
      <c r="AN84" s="277">
        <f t="shared" si="82"/>
        <v>5.076142131979695E-3</v>
      </c>
      <c r="AO84" s="277">
        <f t="shared" si="82"/>
        <v>5.076142131979695E-3</v>
      </c>
      <c r="AP84" s="277">
        <f t="shared" si="82"/>
        <v>5.076142131979695E-3</v>
      </c>
      <c r="AQ84" s="277">
        <f t="shared" si="82"/>
        <v>5.076142131979695E-3</v>
      </c>
      <c r="AR84" s="277">
        <f t="shared" si="82"/>
        <v>5.076142131979695E-3</v>
      </c>
      <c r="AS84" s="277">
        <f t="shared" si="82"/>
        <v>5.076142131979695E-3</v>
      </c>
      <c r="AT84" s="277">
        <f t="shared" si="82"/>
        <v>5.076142131979695E-3</v>
      </c>
      <c r="AU84" s="277">
        <f t="shared" si="82"/>
        <v>5.076142131979695E-3</v>
      </c>
      <c r="AV84" s="277">
        <f t="shared" si="82"/>
        <v>5.076142131979695E-3</v>
      </c>
      <c r="AW84" s="277">
        <f t="shared" si="82"/>
        <v>5.076142131979695E-3</v>
      </c>
      <c r="AX84" s="277">
        <f t="shared" si="82"/>
        <v>5.076142131979695E-3</v>
      </c>
      <c r="AY84" s="277">
        <f t="shared" si="82"/>
        <v>5.076142131979695E-3</v>
      </c>
      <c r="AZ84" s="277">
        <f t="shared" si="80"/>
        <v>5.076142131979695E-3</v>
      </c>
      <c r="BA84" s="277">
        <f t="shared" si="80"/>
        <v>5.076142131979695E-3</v>
      </c>
      <c r="BB84" s="277">
        <f t="shared" si="80"/>
        <v>5.076142131979695E-3</v>
      </c>
      <c r="BC84" s="277">
        <f t="shared" si="80"/>
        <v>5.076142131979695E-3</v>
      </c>
      <c r="BD84" s="277">
        <f t="shared" si="80"/>
        <v>5.076142131979695E-3</v>
      </c>
      <c r="BE84" s="277">
        <f t="shared" si="80"/>
        <v>5.076142131979695E-3</v>
      </c>
      <c r="BF84" s="277">
        <f t="shared" si="80"/>
        <v>5.076142131979695E-3</v>
      </c>
      <c r="BG84" s="277">
        <f t="shared" si="80"/>
        <v>5.076142131979695E-3</v>
      </c>
      <c r="BH84" s="277">
        <f t="shared" si="80"/>
        <v>5.076142131979695E-3</v>
      </c>
      <c r="BI84" s="277">
        <f t="shared" si="80"/>
        <v>5.076142131979695E-3</v>
      </c>
      <c r="BJ84" s="277">
        <f t="shared" si="80"/>
        <v>5.076142131979695E-3</v>
      </c>
      <c r="BK84" s="277">
        <f t="shared" si="80"/>
        <v>5.076142131979695E-3</v>
      </c>
      <c r="BL84" s="277">
        <f t="shared" si="80"/>
        <v>5.076142131979695E-3</v>
      </c>
      <c r="BM84" s="277">
        <f t="shared" si="80"/>
        <v>5.076142131979695E-3</v>
      </c>
      <c r="BN84" s="277">
        <f t="shared" si="80"/>
        <v>5.076142131979695E-3</v>
      </c>
      <c r="BO84" s="277">
        <f t="shared" si="68"/>
        <v>5.076142131979695E-3</v>
      </c>
      <c r="BP84" s="277">
        <f t="shared" si="68"/>
        <v>5.076142131979695E-3</v>
      </c>
      <c r="BQ84" s="277">
        <f t="shared" si="83"/>
        <v>5.076142131979695E-3</v>
      </c>
      <c r="BR84" s="277">
        <f t="shared" si="83"/>
        <v>5.076142131979695E-3</v>
      </c>
      <c r="BS84" s="277">
        <f t="shared" si="83"/>
        <v>5.076142131979695E-3</v>
      </c>
      <c r="BT84" s="277">
        <f t="shared" si="83"/>
        <v>5.076142131979695E-3</v>
      </c>
      <c r="BU84" s="277">
        <f t="shared" si="83"/>
        <v>5.076142131979695E-3</v>
      </c>
      <c r="BV84" s="277">
        <f t="shared" si="83"/>
        <v>5.076142131979695E-3</v>
      </c>
      <c r="BW84" s="277">
        <f t="shared" si="83"/>
        <v>5.076142131979695E-3</v>
      </c>
      <c r="BX84" s="277">
        <f t="shared" si="83"/>
        <v>5.076142131979695E-3</v>
      </c>
      <c r="BY84" s="277">
        <f t="shared" si="83"/>
        <v>5.076142131979695E-3</v>
      </c>
      <c r="BZ84" s="277">
        <f t="shared" si="83"/>
        <v>5.076142131979695E-3</v>
      </c>
      <c r="CA84" s="277">
        <f t="shared" si="83"/>
        <v>5.076142131979695E-3</v>
      </c>
      <c r="CB84" s="277">
        <f t="shared" si="83"/>
        <v>5.076142131979695E-3</v>
      </c>
      <c r="CC84" s="277">
        <f t="shared" si="83"/>
        <v>5.076142131979695E-3</v>
      </c>
      <c r="CD84" s="277">
        <f t="shared" si="83"/>
        <v>5.076142131979695E-3</v>
      </c>
      <c r="CE84" s="277">
        <f t="shared" si="83"/>
        <v>5.076142131979695E-3</v>
      </c>
      <c r="CF84" s="277">
        <f t="shared" si="81"/>
        <v>5.076142131979695E-3</v>
      </c>
      <c r="CG84" s="277">
        <f t="shared" si="81"/>
        <v>5.076142131979695E-3</v>
      </c>
      <c r="CH84" s="277">
        <f t="shared" si="81"/>
        <v>5.076142131979695E-3</v>
      </c>
      <c r="CI84" s="277">
        <f t="shared" si="81"/>
        <v>5.076142131979695E-3</v>
      </c>
      <c r="CJ84" s="277">
        <f t="shared" si="81"/>
        <v>5.076142131979695E-3</v>
      </c>
      <c r="CK84" s="277">
        <f t="shared" si="81"/>
        <v>5.076142131979695E-3</v>
      </c>
      <c r="CL84" s="277">
        <f t="shared" si="81"/>
        <v>5.076142131979695E-3</v>
      </c>
      <c r="CM84" s="277">
        <f t="shared" si="81"/>
        <v>5.076142131979695E-3</v>
      </c>
      <c r="CN84" s="277">
        <f t="shared" si="81"/>
        <v>5.076142131979695E-3</v>
      </c>
      <c r="CO84" s="277">
        <f t="shared" si="81"/>
        <v>5.076142131979695E-3</v>
      </c>
      <c r="CP84" s="277">
        <f t="shared" si="81"/>
        <v>5.076142131979695E-3</v>
      </c>
      <c r="CQ84" s="277">
        <f t="shared" si="81"/>
        <v>5.076142131979695E-3</v>
      </c>
      <c r="CR84" s="277">
        <f t="shared" si="81"/>
        <v>5.076142131979695E-3</v>
      </c>
      <c r="CS84" s="277">
        <f t="shared" si="81"/>
        <v>5.076142131979695E-3</v>
      </c>
      <c r="CT84" s="277">
        <f t="shared" si="81"/>
        <v>5.076142131979695E-3</v>
      </c>
      <c r="CU84" s="277">
        <f t="shared" si="81"/>
        <v>5.076142131979695E-3</v>
      </c>
      <c r="CV84" s="277">
        <f t="shared" si="84"/>
        <v>5.076142131979695E-3</v>
      </c>
      <c r="CW84" s="277">
        <f t="shared" si="84"/>
        <v>5.076142131979695E-3</v>
      </c>
      <c r="CX84" s="277">
        <f t="shared" si="84"/>
        <v>5.076142131979695E-3</v>
      </c>
      <c r="CY84" s="277">
        <f t="shared" si="84"/>
        <v>5.076142131979695E-3</v>
      </c>
      <c r="CZ84" s="277">
        <f t="shared" si="84"/>
        <v>5.076142131979695E-3</v>
      </c>
      <c r="DA84" s="277">
        <f t="shared" si="84"/>
        <v>5.076142131979695E-3</v>
      </c>
      <c r="DB84" s="277">
        <f t="shared" si="84"/>
        <v>5.076142131979695E-3</v>
      </c>
      <c r="DC84" s="277">
        <f t="shared" si="84"/>
        <v>5.076142131979695E-3</v>
      </c>
      <c r="DD84" s="277">
        <f t="shared" si="84"/>
        <v>5.076142131979695E-3</v>
      </c>
      <c r="DE84" s="277">
        <f t="shared" si="84"/>
        <v>5.076142131979695E-3</v>
      </c>
      <c r="DF84" s="277">
        <f t="shared" si="84"/>
        <v>5.076142131979695E-3</v>
      </c>
      <c r="DG84" s="277">
        <f t="shared" si="84"/>
        <v>5.076142131979695E-3</v>
      </c>
      <c r="DH84" s="277">
        <f t="shared" si="84"/>
        <v>5.076142131979695E-3</v>
      </c>
      <c r="DI84" s="277">
        <f t="shared" si="84"/>
        <v>5.076142131979695E-3</v>
      </c>
      <c r="DJ84" s="277">
        <f t="shared" si="84"/>
        <v>5.076142131979695E-3</v>
      </c>
      <c r="DK84" s="277">
        <f t="shared" si="84"/>
        <v>5.076142131979695E-3</v>
      </c>
      <c r="DL84" s="277">
        <f t="shared" si="77"/>
        <v>5.076142131979695E-3</v>
      </c>
      <c r="DM84" s="277">
        <f t="shared" si="77"/>
        <v>5.076142131979695E-3</v>
      </c>
      <c r="DN84" s="277">
        <f t="shared" si="77"/>
        <v>5.076142131979695E-3</v>
      </c>
      <c r="DO84" s="277">
        <f t="shared" si="77"/>
        <v>5.076142131979695E-3</v>
      </c>
      <c r="DP84" s="277">
        <f t="shared" si="77"/>
        <v>5.076142131979695E-3</v>
      </c>
      <c r="DQ84" s="277">
        <f t="shared" si="77"/>
        <v>5.076142131979695E-3</v>
      </c>
      <c r="DR84" s="277">
        <f t="shared" si="77"/>
        <v>5.076142131979695E-3</v>
      </c>
      <c r="DS84" s="277">
        <f t="shared" si="77"/>
        <v>5.076142131979695E-3</v>
      </c>
      <c r="DT84" s="277">
        <f t="shared" si="77"/>
        <v>5.076142131979695E-3</v>
      </c>
      <c r="DU84" s="277">
        <f t="shared" si="77"/>
        <v>5.076142131979695E-3</v>
      </c>
      <c r="DV84" s="277">
        <f t="shared" si="77"/>
        <v>5.076142131979695E-3</v>
      </c>
      <c r="DW84" s="277">
        <f t="shared" si="77"/>
        <v>5.076142131979695E-3</v>
      </c>
      <c r="DX84" s="277">
        <f t="shared" si="77"/>
        <v>5.076142131979695E-3</v>
      </c>
      <c r="DY84" s="277">
        <f t="shared" si="77"/>
        <v>5.076142131979695E-3</v>
      </c>
      <c r="DZ84" s="277">
        <f t="shared" si="77"/>
        <v>5.076142131979695E-3</v>
      </c>
      <c r="EA84" s="277">
        <f t="shared" si="77"/>
        <v>5.076142131979695E-3</v>
      </c>
      <c r="EB84" s="277">
        <f t="shared" si="73"/>
        <v>5.076142131979695E-3</v>
      </c>
      <c r="EC84" s="277">
        <f t="shared" si="73"/>
        <v>5.076142131979695E-3</v>
      </c>
      <c r="ED84" s="277">
        <f t="shared" si="73"/>
        <v>5.076142131979695E-3</v>
      </c>
      <c r="EE84" s="277">
        <f t="shared" si="73"/>
        <v>5.076142131979695E-3</v>
      </c>
      <c r="EF84" s="277">
        <f t="shared" si="73"/>
        <v>5.076142131979695E-3</v>
      </c>
      <c r="EG84" s="277">
        <f t="shared" si="73"/>
        <v>5.076142131979695E-3</v>
      </c>
      <c r="EH84" s="277">
        <f t="shared" si="73"/>
        <v>5.076142131979695E-3</v>
      </c>
      <c r="EI84" s="277">
        <f t="shared" si="73"/>
        <v>5.076142131979695E-3</v>
      </c>
      <c r="EJ84" s="277">
        <f t="shared" si="73"/>
        <v>5.076142131979695E-3</v>
      </c>
      <c r="EK84" s="277">
        <f t="shared" si="73"/>
        <v>5.076142131979695E-3</v>
      </c>
      <c r="EL84" s="277">
        <f t="shared" si="73"/>
        <v>5.076142131979695E-3</v>
      </c>
      <c r="EM84" s="277">
        <f t="shared" si="73"/>
        <v>5.076142131979695E-3</v>
      </c>
      <c r="EN84" s="277">
        <f t="shared" si="73"/>
        <v>5.076142131979695E-3</v>
      </c>
      <c r="EO84" s="277">
        <f t="shared" si="73"/>
        <v>5.076142131979695E-3</v>
      </c>
      <c r="EP84" s="277">
        <f t="shared" si="79"/>
        <v>5.076142131979695E-3</v>
      </c>
      <c r="EQ84" s="277">
        <f t="shared" si="79"/>
        <v>5.076142131979695E-3</v>
      </c>
      <c r="ER84" s="277">
        <f t="shared" si="79"/>
        <v>5.076142131979695E-3</v>
      </c>
      <c r="ES84" s="277">
        <f t="shared" si="79"/>
        <v>5.076142131979695E-3</v>
      </c>
      <c r="ET84" s="277">
        <f t="shared" si="79"/>
        <v>5.076142131979695E-3</v>
      </c>
      <c r="EU84" s="277">
        <f t="shared" si="79"/>
        <v>5.076142131979695E-3</v>
      </c>
      <c r="EV84" s="277">
        <f t="shared" si="79"/>
        <v>5.076142131979695E-3</v>
      </c>
      <c r="EW84" s="277">
        <f t="shared" si="79"/>
        <v>5.076142131979695E-3</v>
      </c>
      <c r="EX84" s="277">
        <f t="shared" si="79"/>
        <v>5.076142131979695E-3</v>
      </c>
      <c r="EY84" s="277">
        <f t="shared" si="79"/>
        <v>5.076142131979695E-3</v>
      </c>
      <c r="EZ84" s="277">
        <f t="shared" si="79"/>
        <v>5.076142131979695E-3</v>
      </c>
      <c r="FA84" s="277">
        <f t="shared" si="79"/>
        <v>5.076142131979695E-3</v>
      </c>
      <c r="FB84" s="277">
        <f t="shared" si="79"/>
        <v>5.076142131979695E-3</v>
      </c>
      <c r="FC84" s="277">
        <f t="shared" si="79"/>
        <v>5.076142131979695E-3</v>
      </c>
      <c r="FD84" s="277">
        <f t="shared" si="79"/>
        <v>5.076142131979695E-3</v>
      </c>
      <c r="FE84" s="277">
        <f t="shared" si="79"/>
        <v>5.076142131979695E-3</v>
      </c>
      <c r="FF84" s="277">
        <f t="shared" si="70"/>
        <v>5.076142131979695E-3</v>
      </c>
      <c r="FG84" s="277">
        <f t="shared" si="70"/>
        <v>5.076142131979695E-3</v>
      </c>
      <c r="FH84" s="277">
        <f t="shared" si="70"/>
        <v>5.076142131979695E-3</v>
      </c>
      <c r="FI84" s="277">
        <f t="shared" si="70"/>
        <v>5.076142131979695E-3</v>
      </c>
      <c r="FJ84" s="277">
        <f t="shared" si="70"/>
        <v>5.076142131979695E-3</v>
      </c>
      <c r="FK84" s="277">
        <f t="shared" si="70"/>
        <v>5.076142131979695E-3</v>
      </c>
      <c r="FL84" s="277">
        <f t="shared" si="70"/>
        <v>5.076142131979695E-3</v>
      </c>
      <c r="FM84" s="277">
        <f t="shared" si="78"/>
        <v>5.076142131979695E-3</v>
      </c>
      <c r="FN84" s="277">
        <f t="shared" si="78"/>
        <v>5.076142131979695E-3</v>
      </c>
      <c r="FO84" s="277">
        <f t="shared" si="78"/>
        <v>5.076142131979695E-3</v>
      </c>
      <c r="FP84" s="277">
        <f t="shared" si="78"/>
        <v>5.076142131979695E-3</v>
      </c>
      <c r="FQ84" s="277">
        <f t="shared" si="78"/>
        <v>5.076142131979695E-3</v>
      </c>
      <c r="FR84" s="277">
        <f t="shared" si="78"/>
        <v>5.076142131979695E-3</v>
      </c>
      <c r="FS84" s="277">
        <f t="shared" si="78"/>
        <v>5.076142131979695E-3</v>
      </c>
      <c r="FT84" s="277">
        <f t="shared" si="78"/>
        <v>5.076142131979695E-3</v>
      </c>
      <c r="FU84" s="277">
        <f t="shared" si="78"/>
        <v>5.076142131979695E-3</v>
      </c>
      <c r="FV84" s="277">
        <f t="shared" si="78"/>
        <v>5.076142131979695E-3</v>
      </c>
      <c r="FW84" s="277">
        <f t="shared" si="78"/>
        <v>5.076142131979695E-3</v>
      </c>
      <c r="FX84" s="277">
        <f t="shared" si="78"/>
        <v>5.076142131979695E-3</v>
      </c>
      <c r="FY84" s="277">
        <f t="shared" si="78"/>
        <v>5.076142131979695E-3</v>
      </c>
      <c r="FZ84" s="277">
        <f t="shared" si="78"/>
        <v>5.076142131979695E-3</v>
      </c>
      <c r="GA84" s="277">
        <f t="shared" si="78"/>
        <v>5.076142131979695E-3</v>
      </c>
      <c r="GB84" s="277">
        <f t="shared" si="78"/>
        <v>5.076142131979695E-3</v>
      </c>
      <c r="GC84" s="277">
        <f t="shared" si="74"/>
        <v>5.076142131979695E-3</v>
      </c>
      <c r="GD84" s="277">
        <f t="shared" si="74"/>
        <v>5.076142131979695E-3</v>
      </c>
      <c r="GE84" s="277">
        <f t="shared" si="74"/>
        <v>5.076142131979695E-3</v>
      </c>
      <c r="GF84" s="277">
        <f t="shared" si="74"/>
        <v>5.076142131979695E-3</v>
      </c>
      <c r="GG84" s="277">
        <f t="shared" si="74"/>
        <v>5.076142131979695E-3</v>
      </c>
      <c r="GH84" s="277">
        <f t="shared" si="74"/>
        <v>5.076142131979695E-3</v>
      </c>
      <c r="GI84" s="277">
        <f t="shared" si="74"/>
        <v>5.076142131979695E-3</v>
      </c>
      <c r="GJ84" s="277">
        <f t="shared" si="74"/>
        <v>5.076142131979695E-3</v>
      </c>
      <c r="GK84" s="277">
        <f t="shared" si="74"/>
        <v>5.076142131979695E-3</v>
      </c>
      <c r="GL84" s="277">
        <f t="shared" si="74"/>
        <v>5.076142131979695E-3</v>
      </c>
      <c r="GM84" s="277">
        <f t="shared" si="74"/>
        <v>5.076142131979695E-3</v>
      </c>
      <c r="GN84" s="277">
        <f t="shared" si="75"/>
        <v>5.076142131979695E-3</v>
      </c>
      <c r="GO84" s="277">
        <f t="shared" si="75"/>
        <v>5.076142131979695E-3</v>
      </c>
      <c r="GP84" s="277">
        <f t="shared" si="75"/>
        <v>5.076142131979695E-3</v>
      </c>
      <c r="GQ84" s="277">
        <f t="shared" si="75"/>
        <v>5.076142131979695E-3</v>
      </c>
      <c r="GR84" s="277">
        <f t="shared" si="75"/>
        <v>5.076142131979695E-3</v>
      </c>
      <c r="GS84" s="277">
        <f t="shared" si="75"/>
        <v>5.076142131979695E-3</v>
      </c>
    </row>
    <row r="85" spans="1:201" x14ac:dyDescent="0.35">
      <c r="A85" s="33" t="str">
        <f>'[2]Input LH Schedule'!A133&amp;" "&amp;'[2]Input LH Schedule'!E133</f>
        <v xml:space="preserve"> </v>
      </c>
      <c r="B85" s="33" t="str">
        <f>'[2]Input LH Schedule'!Z133&amp;" "&amp;'[2]Input LH Schedule'!AD133</f>
        <v xml:space="preserve"> </v>
      </c>
      <c r="C85" s="33" t="str">
        <f t="array" ref="C85">IFERROR(INDEX($B$4:$B$226, MATCH(0,INDEX(COUNTIF($C$3:C84, $B$4:$B$226)+(COUNTIF($B$4:$B$226, $B$4:$B$226)&lt;&gt;1),0,0), 0)), "")</f>
        <v/>
      </c>
      <c r="D85" s="276" t="s">
        <v>414</v>
      </c>
      <c r="E85" s="277">
        <f t="shared" si="76"/>
        <v>5.076142131979695E-3</v>
      </c>
      <c r="F85" s="277">
        <f t="shared" si="76"/>
        <v>5.076142131979695E-3</v>
      </c>
      <c r="G85" s="277">
        <f t="shared" si="76"/>
        <v>5.076142131979695E-3</v>
      </c>
      <c r="H85" s="277">
        <f t="shared" si="76"/>
        <v>5.076142131979695E-3</v>
      </c>
      <c r="I85" s="277">
        <f t="shared" si="76"/>
        <v>5.076142131979695E-3</v>
      </c>
      <c r="J85" s="277">
        <f t="shared" si="76"/>
        <v>5.076142131979695E-3</v>
      </c>
      <c r="K85" s="277">
        <f t="shared" si="76"/>
        <v>5.076142131979695E-3</v>
      </c>
      <c r="L85" s="277">
        <f t="shared" si="76"/>
        <v>5.076142131979695E-3</v>
      </c>
      <c r="M85" s="277">
        <f t="shared" si="76"/>
        <v>5.076142131979695E-3</v>
      </c>
      <c r="N85" s="277">
        <f t="shared" si="76"/>
        <v>5.076142131979695E-3</v>
      </c>
      <c r="O85" s="277">
        <f t="shared" si="76"/>
        <v>5.076142131979695E-3</v>
      </c>
      <c r="P85" s="277">
        <f t="shared" si="76"/>
        <v>5.076142131979695E-3</v>
      </c>
      <c r="Q85" s="277">
        <f t="shared" si="76"/>
        <v>5.076142131979695E-3</v>
      </c>
      <c r="R85" s="277">
        <f t="shared" si="76"/>
        <v>5.076142131979695E-3</v>
      </c>
      <c r="S85" s="277">
        <f t="shared" si="76"/>
        <v>5.076142131979695E-3</v>
      </c>
      <c r="T85" s="277">
        <f t="shared" si="76"/>
        <v>5.076142131979695E-3</v>
      </c>
      <c r="U85" s="277">
        <f t="shared" si="72"/>
        <v>5.076142131979695E-3</v>
      </c>
      <c r="V85" s="277">
        <f t="shared" si="72"/>
        <v>5.076142131979695E-3</v>
      </c>
      <c r="W85" s="277">
        <f t="shared" si="72"/>
        <v>5.076142131979695E-3</v>
      </c>
      <c r="X85" s="277">
        <f t="shared" si="72"/>
        <v>5.076142131979695E-3</v>
      </c>
      <c r="Y85" s="277">
        <f t="shared" si="72"/>
        <v>5.076142131979695E-3</v>
      </c>
      <c r="Z85" s="277">
        <f t="shared" si="72"/>
        <v>5.076142131979695E-3</v>
      </c>
      <c r="AA85" s="277">
        <f t="shared" si="72"/>
        <v>5.076142131979695E-3</v>
      </c>
      <c r="AB85" s="277">
        <f t="shared" si="72"/>
        <v>5.076142131979695E-3</v>
      </c>
      <c r="AC85" s="277">
        <f t="shared" si="72"/>
        <v>5.076142131979695E-3</v>
      </c>
      <c r="AD85" s="277">
        <f t="shared" si="72"/>
        <v>5.076142131979695E-3</v>
      </c>
      <c r="AE85" s="277">
        <f t="shared" si="72"/>
        <v>5.076142131979695E-3</v>
      </c>
      <c r="AF85" s="277">
        <f t="shared" si="72"/>
        <v>5.076142131979695E-3</v>
      </c>
      <c r="AG85" s="277">
        <f t="shared" si="72"/>
        <v>5.076142131979695E-3</v>
      </c>
      <c r="AH85" s="277">
        <f t="shared" si="72"/>
        <v>5.076142131979695E-3</v>
      </c>
      <c r="AI85" s="277">
        <f t="shared" si="72"/>
        <v>5.076142131979695E-3</v>
      </c>
      <c r="AJ85" s="277">
        <f t="shared" si="82"/>
        <v>5.076142131979695E-3</v>
      </c>
      <c r="AK85" s="277">
        <f t="shared" si="82"/>
        <v>5.076142131979695E-3</v>
      </c>
      <c r="AL85" s="277">
        <f t="shared" si="82"/>
        <v>5.076142131979695E-3</v>
      </c>
      <c r="AM85" s="277">
        <f t="shared" si="82"/>
        <v>5.076142131979695E-3</v>
      </c>
      <c r="AN85" s="277">
        <f t="shared" si="82"/>
        <v>5.076142131979695E-3</v>
      </c>
      <c r="AO85" s="277">
        <f t="shared" si="82"/>
        <v>5.076142131979695E-3</v>
      </c>
      <c r="AP85" s="277">
        <f t="shared" si="82"/>
        <v>5.076142131979695E-3</v>
      </c>
      <c r="AQ85" s="277">
        <f t="shared" si="82"/>
        <v>5.076142131979695E-3</v>
      </c>
      <c r="AR85" s="277">
        <f t="shared" si="82"/>
        <v>5.076142131979695E-3</v>
      </c>
      <c r="AS85" s="277">
        <f t="shared" si="82"/>
        <v>5.076142131979695E-3</v>
      </c>
      <c r="AT85" s="277">
        <f t="shared" si="82"/>
        <v>5.076142131979695E-3</v>
      </c>
      <c r="AU85" s="277">
        <f t="shared" si="82"/>
        <v>5.076142131979695E-3</v>
      </c>
      <c r="AV85" s="277">
        <f t="shared" si="82"/>
        <v>5.076142131979695E-3</v>
      </c>
      <c r="AW85" s="277">
        <f t="shared" si="82"/>
        <v>5.076142131979695E-3</v>
      </c>
      <c r="AX85" s="277">
        <f t="shared" si="82"/>
        <v>5.076142131979695E-3</v>
      </c>
      <c r="AY85" s="277">
        <f t="shared" si="82"/>
        <v>5.076142131979695E-3</v>
      </c>
      <c r="AZ85" s="277">
        <f t="shared" si="80"/>
        <v>5.076142131979695E-3</v>
      </c>
      <c r="BA85" s="277">
        <f t="shared" si="80"/>
        <v>5.076142131979695E-3</v>
      </c>
      <c r="BB85" s="277">
        <f t="shared" si="80"/>
        <v>5.076142131979695E-3</v>
      </c>
      <c r="BC85" s="277">
        <f t="shared" si="80"/>
        <v>5.076142131979695E-3</v>
      </c>
      <c r="BD85" s="277">
        <f t="shared" si="80"/>
        <v>5.076142131979695E-3</v>
      </c>
      <c r="BE85" s="277">
        <f t="shared" si="80"/>
        <v>5.076142131979695E-3</v>
      </c>
      <c r="BF85" s="277">
        <f t="shared" si="80"/>
        <v>5.076142131979695E-3</v>
      </c>
      <c r="BG85" s="277">
        <f t="shared" si="80"/>
        <v>5.076142131979695E-3</v>
      </c>
      <c r="BH85" s="277">
        <f t="shared" si="80"/>
        <v>5.076142131979695E-3</v>
      </c>
      <c r="BI85" s="277">
        <f t="shared" si="80"/>
        <v>5.076142131979695E-3</v>
      </c>
      <c r="BJ85" s="277">
        <f t="shared" si="80"/>
        <v>5.076142131979695E-3</v>
      </c>
      <c r="BK85" s="277">
        <f t="shared" si="80"/>
        <v>5.076142131979695E-3</v>
      </c>
      <c r="BL85" s="277">
        <f t="shared" si="80"/>
        <v>5.076142131979695E-3</v>
      </c>
      <c r="BM85" s="277">
        <f t="shared" si="80"/>
        <v>5.076142131979695E-3</v>
      </c>
      <c r="BN85" s="277">
        <f t="shared" si="80"/>
        <v>5.076142131979695E-3</v>
      </c>
      <c r="BO85" s="277">
        <f t="shared" si="68"/>
        <v>5.076142131979695E-3</v>
      </c>
      <c r="BP85" s="277">
        <f t="shared" si="68"/>
        <v>5.076142131979695E-3</v>
      </c>
      <c r="BQ85" s="277">
        <f t="shared" si="83"/>
        <v>5.076142131979695E-3</v>
      </c>
      <c r="BR85" s="277">
        <f t="shared" si="83"/>
        <v>5.076142131979695E-3</v>
      </c>
      <c r="BS85" s="277">
        <f t="shared" si="83"/>
        <v>5.076142131979695E-3</v>
      </c>
      <c r="BT85" s="277">
        <f t="shared" si="83"/>
        <v>5.076142131979695E-3</v>
      </c>
      <c r="BU85" s="277">
        <f t="shared" si="83"/>
        <v>5.076142131979695E-3</v>
      </c>
      <c r="BV85" s="277">
        <f t="shared" si="83"/>
        <v>5.076142131979695E-3</v>
      </c>
      <c r="BW85" s="277">
        <f t="shared" si="83"/>
        <v>5.076142131979695E-3</v>
      </c>
      <c r="BX85" s="277">
        <f t="shared" si="83"/>
        <v>5.076142131979695E-3</v>
      </c>
      <c r="BY85" s="277">
        <f t="shared" si="83"/>
        <v>5.076142131979695E-3</v>
      </c>
      <c r="BZ85" s="277">
        <f t="shared" si="83"/>
        <v>5.076142131979695E-3</v>
      </c>
      <c r="CA85" s="277">
        <f t="shared" si="83"/>
        <v>5.076142131979695E-3</v>
      </c>
      <c r="CB85" s="277">
        <f t="shared" si="83"/>
        <v>5.076142131979695E-3</v>
      </c>
      <c r="CC85" s="277">
        <f t="shared" si="83"/>
        <v>5.076142131979695E-3</v>
      </c>
      <c r="CD85" s="277">
        <f t="shared" si="83"/>
        <v>5.076142131979695E-3</v>
      </c>
      <c r="CE85" s="277">
        <f t="shared" si="83"/>
        <v>5.076142131979695E-3</v>
      </c>
      <c r="CF85" s="277">
        <f t="shared" si="81"/>
        <v>5.076142131979695E-3</v>
      </c>
      <c r="CG85" s="277">
        <f t="shared" si="81"/>
        <v>5.076142131979695E-3</v>
      </c>
      <c r="CH85" s="277">
        <f t="shared" si="81"/>
        <v>5.076142131979695E-3</v>
      </c>
      <c r="CI85" s="277">
        <f t="shared" si="81"/>
        <v>5.076142131979695E-3</v>
      </c>
      <c r="CJ85" s="277">
        <f t="shared" si="81"/>
        <v>5.076142131979695E-3</v>
      </c>
      <c r="CK85" s="277">
        <f t="shared" si="81"/>
        <v>5.076142131979695E-3</v>
      </c>
      <c r="CL85" s="277">
        <f t="shared" si="81"/>
        <v>5.076142131979695E-3</v>
      </c>
      <c r="CM85" s="277">
        <f t="shared" si="81"/>
        <v>5.076142131979695E-3</v>
      </c>
      <c r="CN85" s="277">
        <f t="shared" si="81"/>
        <v>5.076142131979695E-3</v>
      </c>
      <c r="CO85" s="277">
        <f t="shared" si="81"/>
        <v>5.076142131979695E-3</v>
      </c>
      <c r="CP85" s="277">
        <f t="shared" si="81"/>
        <v>5.076142131979695E-3</v>
      </c>
      <c r="CQ85" s="277">
        <f t="shared" si="81"/>
        <v>5.076142131979695E-3</v>
      </c>
      <c r="CR85" s="277">
        <f t="shared" si="81"/>
        <v>5.076142131979695E-3</v>
      </c>
      <c r="CS85" s="277">
        <f t="shared" si="81"/>
        <v>5.076142131979695E-3</v>
      </c>
      <c r="CT85" s="277">
        <f t="shared" si="81"/>
        <v>5.076142131979695E-3</v>
      </c>
      <c r="CU85" s="277">
        <f t="shared" si="81"/>
        <v>5.076142131979695E-3</v>
      </c>
      <c r="CV85" s="277">
        <f t="shared" si="84"/>
        <v>5.076142131979695E-3</v>
      </c>
      <c r="CW85" s="277">
        <f t="shared" si="84"/>
        <v>5.076142131979695E-3</v>
      </c>
      <c r="CX85" s="277">
        <f t="shared" si="84"/>
        <v>5.076142131979695E-3</v>
      </c>
      <c r="CY85" s="277">
        <f t="shared" si="84"/>
        <v>5.076142131979695E-3</v>
      </c>
      <c r="CZ85" s="277">
        <f t="shared" si="84"/>
        <v>5.076142131979695E-3</v>
      </c>
      <c r="DA85" s="277">
        <f t="shared" si="84"/>
        <v>5.076142131979695E-3</v>
      </c>
      <c r="DB85" s="277">
        <f t="shared" si="84"/>
        <v>5.076142131979695E-3</v>
      </c>
      <c r="DC85" s="277">
        <f t="shared" si="84"/>
        <v>5.076142131979695E-3</v>
      </c>
      <c r="DD85" s="277">
        <f t="shared" si="84"/>
        <v>5.076142131979695E-3</v>
      </c>
      <c r="DE85" s="277">
        <f t="shared" si="84"/>
        <v>5.076142131979695E-3</v>
      </c>
      <c r="DF85" s="277">
        <f t="shared" si="84"/>
        <v>5.076142131979695E-3</v>
      </c>
      <c r="DG85" s="277">
        <f t="shared" si="84"/>
        <v>5.076142131979695E-3</v>
      </c>
      <c r="DH85" s="277">
        <f t="shared" si="84"/>
        <v>5.076142131979695E-3</v>
      </c>
      <c r="DI85" s="277">
        <f t="shared" si="84"/>
        <v>5.076142131979695E-3</v>
      </c>
      <c r="DJ85" s="277">
        <f t="shared" si="84"/>
        <v>5.076142131979695E-3</v>
      </c>
      <c r="DK85" s="277">
        <f t="shared" si="84"/>
        <v>5.076142131979695E-3</v>
      </c>
      <c r="DL85" s="277">
        <f t="shared" si="77"/>
        <v>5.076142131979695E-3</v>
      </c>
      <c r="DM85" s="277">
        <f t="shared" si="77"/>
        <v>5.076142131979695E-3</v>
      </c>
      <c r="DN85" s="277">
        <f t="shared" si="77"/>
        <v>5.076142131979695E-3</v>
      </c>
      <c r="DO85" s="277">
        <f t="shared" si="77"/>
        <v>5.076142131979695E-3</v>
      </c>
      <c r="DP85" s="277">
        <f t="shared" si="77"/>
        <v>5.076142131979695E-3</v>
      </c>
      <c r="DQ85" s="277">
        <f t="shared" si="77"/>
        <v>5.076142131979695E-3</v>
      </c>
      <c r="DR85" s="277">
        <f t="shared" si="77"/>
        <v>5.076142131979695E-3</v>
      </c>
      <c r="DS85" s="277">
        <f t="shared" si="77"/>
        <v>5.076142131979695E-3</v>
      </c>
      <c r="DT85" s="277">
        <f t="shared" si="77"/>
        <v>5.076142131979695E-3</v>
      </c>
      <c r="DU85" s="277">
        <f t="shared" si="77"/>
        <v>5.076142131979695E-3</v>
      </c>
      <c r="DV85" s="277">
        <f t="shared" si="77"/>
        <v>5.076142131979695E-3</v>
      </c>
      <c r="DW85" s="277">
        <f t="shared" si="77"/>
        <v>5.076142131979695E-3</v>
      </c>
      <c r="DX85" s="277">
        <f t="shared" si="77"/>
        <v>5.076142131979695E-3</v>
      </c>
      <c r="DY85" s="277">
        <f t="shared" si="77"/>
        <v>5.076142131979695E-3</v>
      </c>
      <c r="DZ85" s="277">
        <f t="shared" si="77"/>
        <v>5.076142131979695E-3</v>
      </c>
      <c r="EA85" s="277">
        <f t="shared" si="77"/>
        <v>5.076142131979695E-3</v>
      </c>
      <c r="EB85" s="277">
        <f t="shared" si="73"/>
        <v>5.076142131979695E-3</v>
      </c>
      <c r="EC85" s="277">
        <f t="shared" si="73"/>
        <v>5.076142131979695E-3</v>
      </c>
      <c r="ED85" s="277">
        <f t="shared" si="73"/>
        <v>5.076142131979695E-3</v>
      </c>
      <c r="EE85" s="277">
        <f t="shared" si="73"/>
        <v>5.076142131979695E-3</v>
      </c>
      <c r="EF85" s="277">
        <f t="shared" si="73"/>
        <v>5.076142131979695E-3</v>
      </c>
      <c r="EG85" s="277">
        <f t="shared" si="73"/>
        <v>5.076142131979695E-3</v>
      </c>
      <c r="EH85" s="277">
        <f t="shared" si="73"/>
        <v>5.076142131979695E-3</v>
      </c>
      <c r="EI85" s="277">
        <f t="shared" si="73"/>
        <v>5.076142131979695E-3</v>
      </c>
      <c r="EJ85" s="277">
        <f t="shared" si="73"/>
        <v>5.076142131979695E-3</v>
      </c>
      <c r="EK85" s="277">
        <f t="shared" si="73"/>
        <v>5.076142131979695E-3</v>
      </c>
      <c r="EL85" s="277">
        <f t="shared" si="73"/>
        <v>5.076142131979695E-3</v>
      </c>
      <c r="EM85" s="277">
        <f t="shared" si="73"/>
        <v>5.076142131979695E-3</v>
      </c>
      <c r="EN85" s="277">
        <f t="shared" si="73"/>
        <v>5.076142131979695E-3</v>
      </c>
      <c r="EO85" s="277">
        <f t="shared" si="73"/>
        <v>5.076142131979695E-3</v>
      </c>
      <c r="EP85" s="277">
        <f t="shared" si="79"/>
        <v>5.076142131979695E-3</v>
      </c>
      <c r="EQ85" s="277">
        <f t="shared" si="79"/>
        <v>5.076142131979695E-3</v>
      </c>
      <c r="ER85" s="277">
        <f t="shared" si="79"/>
        <v>5.076142131979695E-3</v>
      </c>
      <c r="ES85" s="277">
        <f t="shared" si="79"/>
        <v>5.076142131979695E-3</v>
      </c>
      <c r="ET85" s="277">
        <f t="shared" si="79"/>
        <v>5.076142131979695E-3</v>
      </c>
      <c r="EU85" s="277">
        <f t="shared" si="79"/>
        <v>5.076142131979695E-3</v>
      </c>
      <c r="EV85" s="277">
        <f t="shared" si="79"/>
        <v>5.076142131979695E-3</v>
      </c>
      <c r="EW85" s="277">
        <f t="shared" si="79"/>
        <v>5.076142131979695E-3</v>
      </c>
      <c r="EX85" s="277">
        <f t="shared" si="79"/>
        <v>5.076142131979695E-3</v>
      </c>
      <c r="EY85" s="277">
        <f t="shared" si="79"/>
        <v>5.076142131979695E-3</v>
      </c>
      <c r="EZ85" s="277">
        <f t="shared" si="79"/>
        <v>5.076142131979695E-3</v>
      </c>
      <c r="FA85" s="277">
        <f t="shared" si="79"/>
        <v>5.076142131979695E-3</v>
      </c>
      <c r="FB85" s="277">
        <f t="shared" si="79"/>
        <v>5.076142131979695E-3</v>
      </c>
      <c r="FC85" s="277">
        <f t="shared" si="79"/>
        <v>5.076142131979695E-3</v>
      </c>
      <c r="FD85" s="277">
        <f t="shared" si="79"/>
        <v>5.076142131979695E-3</v>
      </c>
      <c r="FE85" s="277">
        <f t="shared" si="79"/>
        <v>5.076142131979695E-3</v>
      </c>
      <c r="FF85" s="277">
        <f t="shared" si="70"/>
        <v>5.076142131979695E-3</v>
      </c>
      <c r="FG85" s="277">
        <f t="shared" si="70"/>
        <v>5.076142131979695E-3</v>
      </c>
      <c r="FH85" s="277">
        <f t="shared" si="70"/>
        <v>5.076142131979695E-3</v>
      </c>
      <c r="FI85" s="277">
        <f t="shared" si="70"/>
        <v>5.076142131979695E-3</v>
      </c>
      <c r="FJ85" s="277">
        <f t="shared" si="70"/>
        <v>5.076142131979695E-3</v>
      </c>
      <c r="FK85" s="277">
        <f t="shared" si="70"/>
        <v>5.076142131979695E-3</v>
      </c>
      <c r="FL85" s="277">
        <f t="shared" si="70"/>
        <v>5.076142131979695E-3</v>
      </c>
      <c r="FM85" s="277">
        <f t="shared" si="78"/>
        <v>5.076142131979695E-3</v>
      </c>
      <c r="FN85" s="277">
        <f t="shared" si="78"/>
        <v>5.076142131979695E-3</v>
      </c>
      <c r="FO85" s="277">
        <f t="shared" si="78"/>
        <v>5.076142131979695E-3</v>
      </c>
      <c r="FP85" s="277">
        <f t="shared" si="78"/>
        <v>5.076142131979695E-3</v>
      </c>
      <c r="FQ85" s="277">
        <f t="shared" si="78"/>
        <v>5.076142131979695E-3</v>
      </c>
      <c r="FR85" s="277">
        <f t="shared" si="78"/>
        <v>5.076142131979695E-3</v>
      </c>
      <c r="FS85" s="277">
        <f t="shared" si="78"/>
        <v>5.076142131979695E-3</v>
      </c>
      <c r="FT85" s="277">
        <f t="shared" si="78"/>
        <v>5.076142131979695E-3</v>
      </c>
      <c r="FU85" s="277">
        <f t="shared" si="78"/>
        <v>5.076142131979695E-3</v>
      </c>
      <c r="FV85" s="277">
        <f t="shared" si="78"/>
        <v>5.076142131979695E-3</v>
      </c>
      <c r="FW85" s="277">
        <f t="shared" si="78"/>
        <v>5.076142131979695E-3</v>
      </c>
      <c r="FX85" s="277">
        <f t="shared" si="78"/>
        <v>5.076142131979695E-3</v>
      </c>
      <c r="FY85" s="277">
        <f t="shared" si="78"/>
        <v>5.076142131979695E-3</v>
      </c>
      <c r="FZ85" s="277">
        <f t="shared" si="78"/>
        <v>5.076142131979695E-3</v>
      </c>
      <c r="GA85" s="277">
        <f t="shared" si="78"/>
        <v>5.076142131979695E-3</v>
      </c>
      <c r="GB85" s="277">
        <f t="shared" si="78"/>
        <v>5.076142131979695E-3</v>
      </c>
      <c r="GC85" s="277">
        <f t="shared" si="74"/>
        <v>5.076142131979695E-3</v>
      </c>
      <c r="GD85" s="277">
        <f t="shared" si="74"/>
        <v>5.076142131979695E-3</v>
      </c>
      <c r="GE85" s="277">
        <f t="shared" si="74"/>
        <v>5.076142131979695E-3</v>
      </c>
      <c r="GF85" s="277">
        <f t="shared" si="74"/>
        <v>5.076142131979695E-3</v>
      </c>
      <c r="GG85" s="277">
        <f t="shared" si="74"/>
        <v>5.076142131979695E-3</v>
      </c>
      <c r="GH85" s="277">
        <f t="shared" si="74"/>
        <v>5.076142131979695E-3</v>
      </c>
      <c r="GI85" s="277">
        <f t="shared" si="74"/>
        <v>5.076142131979695E-3</v>
      </c>
      <c r="GJ85" s="277">
        <f t="shared" si="74"/>
        <v>5.076142131979695E-3</v>
      </c>
      <c r="GK85" s="277">
        <f t="shared" si="74"/>
        <v>5.076142131979695E-3</v>
      </c>
      <c r="GL85" s="277">
        <f t="shared" si="74"/>
        <v>5.076142131979695E-3</v>
      </c>
      <c r="GM85" s="277">
        <f t="shared" si="74"/>
        <v>5.076142131979695E-3</v>
      </c>
      <c r="GN85" s="277">
        <f t="shared" si="75"/>
        <v>5.076142131979695E-3</v>
      </c>
      <c r="GO85" s="277">
        <f t="shared" si="75"/>
        <v>5.076142131979695E-3</v>
      </c>
      <c r="GP85" s="277">
        <f t="shared" si="75"/>
        <v>5.076142131979695E-3</v>
      </c>
      <c r="GQ85" s="277">
        <f t="shared" si="75"/>
        <v>5.076142131979695E-3</v>
      </c>
      <c r="GR85" s="277">
        <f t="shared" si="75"/>
        <v>5.076142131979695E-3</v>
      </c>
      <c r="GS85" s="277">
        <f t="shared" si="75"/>
        <v>5.076142131979695E-3</v>
      </c>
    </row>
    <row r="86" spans="1:201" x14ac:dyDescent="0.35">
      <c r="A86" s="33" t="str">
        <f>'[2]Input LH Schedule'!A134&amp;" "&amp;'[2]Input LH Schedule'!E134</f>
        <v xml:space="preserve"> </v>
      </c>
      <c r="B86" s="33" t="str">
        <f>'[2]Input LH Schedule'!Z134&amp;" "&amp;'[2]Input LH Schedule'!AD134</f>
        <v xml:space="preserve"> </v>
      </c>
      <c r="C86" s="33" t="str">
        <f t="array" ref="C86">IFERROR(INDEX($B$4:$B$226, MATCH(0,INDEX(COUNTIF($C$3:C85, $B$4:$B$226)+(COUNTIF($B$4:$B$226, $B$4:$B$226)&lt;&gt;1),0,0), 0)), "")</f>
        <v/>
      </c>
      <c r="D86" s="276" t="s">
        <v>415</v>
      </c>
      <c r="E86" s="277">
        <f t="shared" si="76"/>
        <v>5.076142131979695E-3</v>
      </c>
      <c r="F86" s="277">
        <f t="shared" si="76"/>
        <v>5.076142131979695E-3</v>
      </c>
      <c r="G86" s="277">
        <f t="shared" si="76"/>
        <v>5.076142131979695E-3</v>
      </c>
      <c r="H86" s="277">
        <f t="shared" si="76"/>
        <v>5.076142131979695E-3</v>
      </c>
      <c r="I86" s="277">
        <f t="shared" si="76"/>
        <v>5.076142131979695E-3</v>
      </c>
      <c r="J86" s="277">
        <f t="shared" si="76"/>
        <v>5.076142131979695E-3</v>
      </c>
      <c r="K86" s="277">
        <f t="shared" si="76"/>
        <v>5.076142131979695E-3</v>
      </c>
      <c r="L86" s="277">
        <f t="shared" si="76"/>
        <v>5.076142131979695E-3</v>
      </c>
      <c r="M86" s="277">
        <f t="shared" si="76"/>
        <v>5.076142131979695E-3</v>
      </c>
      <c r="N86" s="277">
        <f t="shared" si="76"/>
        <v>5.076142131979695E-3</v>
      </c>
      <c r="O86" s="277">
        <f t="shared" si="76"/>
        <v>5.076142131979695E-3</v>
      </c>
      <c r="P86" s="277">
        <f t="shared" si="76"/>
        <v>5.076142131979695E-3</v>
      </c>
      <c r="Q86" s="277">
        <f t="shared" si="76"/>
        <v>5.076142131979695E-3</v>
      </c>
      <c r="R86" s="277">
        <f t="shared" si="76"/>
        <v>5.076142131979695E-3</v>
      </c>
      <c r="S86" s="277">
        <f t="shared" si="76"/>
        <v>5.076142131979695E-3</v>
      </c>
      <c r="T86" s="277">
        <f t="shared" si="76"/>
        <v>5.076142131979695E-3</v>
      </c>
      <c r="U86" s="277">
        <f t="shared" si="72"/>
        <v>5.076142131979695E-3</v>
      </c>
      <c r="V86" s="277">
        <f t="shared" si="72"/>
        <v>5.076142131979695E-3</v>
      </c>
      <c r="W86" s="277">
        <f t="shared" si="72"/>
        <v>5.076142131979695E-3</v>
      </c>
      <c r="X86" s="277">
        <f t="shared" si="72"/>
        <v>5.076142131979695E-3</v>
      </c>
      <c r="Y86" s="277">
        <f t="shared" si="72"/>
        <v>5.076142131979695E-3</v>
      </c>
      <c r="Z86" s="277">
        <f t="shared" si="72"/>
        <v>5.076142131979695E-3</v>
      </c>
      <c r="AA86" s="277">
        <f t="shared" si="72"/>
        <v>5.076142131979695E-3</v>
      </c>
      <c r="AB86" s="277">
        <f t="shared" si="72"/>
        <v>5.076142131979695E-3</v>
      </c>
      <c r="AC86" s="277">
        <f t="shared" si="72"/>
        <v>5.076142131979695E-3</v>
      </c>
      <c r="AD86" s="277">
        <f t="shared" si="72"/>
        <v>5.076142131979695E-3</v>
      </c>
      <c r="AE86" s="277">
        <f t="shared" si="72"/>
        <v>5.076142131979695E-3</v>
      </c>
      <c r="AF86" s="277">
        <f t="shared" si="72"/>
        <v>5.076142131979695E-3</v>
      </c>
      <c r="AG86" s="277">
        <f t="shared" si="72"/>
        <v>5.076142131979695E-3</v>
      </c>
      <c r="AH86" s="277">
        <f t="shared" si="72"/>
        <v>5.076142131979695E-3</v>
      </c>
      <c r="AI86" s="277">
        <f t="shared" si="72"/>
        <v>5.076142131979695E-3</v>
      </c>
      <c r="AJ86" s="277">
        <f t="shared" si="82"/>
        <v>5.076142131979695E-3</v>
      </c>
      <c r="AK86" s="277">
        <f t="shared" si="82"/>
        <v>5.076142131979695E-3</v>
      </c>
      <c r="AL86" s="277">
        <f t="shared" si="82"/>
        <v>5.076142131979695E-3</v>
      </c>
      <c r="AM86" s="277">
        <f t="shared" si="82"/>
        <v>5.076142131979695E-3</v>
      </c>
      <c r="AN86" s="277">
        <f t="shared" si="82"/>
        <v>5.076142131979695E-3</v>
      </c>
      <c r="AO86" s="277">
        <f t="shared" si="82"/>
        <v>5.076142131979695E-3</v>
      </c>
      <c r="AP86" s="277">
        <f t="shared" si="82"/>
        <v>5.076142131979695E-3</v>
      </c>
      <c r="AQ86" s="277">
        <f t="shared" si="82"/>
        <v>5.076142131979695E-3</v>
      </c>
      <c r="AR86" s="277">
        <f t="shared" si="82"/>
        <v>5.076142131979695E-3</v>
      </c>
      <c r="AS86" s="277">
        <f t="shared" si="82"/>
        <v>5.076142131979695E-3</v>
      </c>
      <c r="AT86" s="277">
        <f t="shared" si="82"/>
        <v>5.076142131979695E-3</v>
      </c>
      <c r="AU86" s="277">
        <f t="shared" si="82"/>
        <v>5.076142131979695E-3</v>
      </c>
      <c r="AV86" s="277">
        <f t="shared" si="82"/>
        <v>5.076142131979695E-3</v>
      </c>
      <c r="AW86" s="277">
        <f t="shared" si="82"/>
        <v>5.076142131979695E-3</v>
      </c>
      <c r="AX86" s="277">
        <f t="shared" si="82"/>
        <v>5.076142131979695E-3</v>
      </c>
      <c r="AY86" s="277">
        <f t="shared" si="82"/>
        <v>5.076142131979695E-3</v>
      </c>
      <c r="AZ86" s="277">
        <f t="shared" si="80"/>
        <v>5.076142131979695E-3</v>
      </c>
      <c r="BA86" s="277">
        <f t="shared" si="80"/>
        <v>5.076142131979695E-3</v>
      </c>
      <c r="BB86" s="277">
        <f t="shared" si="80"/>
        <v>5.076142131979695E-3</v>
      </c>
      <c r="BC86" s="277">
        <f t="shared" si="80"/>
        <v>5.076142131979695E-3</v>
      </c>
      <c r="BD86" s="277">
        <f t="shared" si="80"/>
        <v>5.076142131979695E-3</v>
      </c>
      <c r="BE86" s="277">
        <f t="shared" si="80"/>
        <v>5.076142131979695E-3</v>
      </c>
      <c r="BF86" s="277">
        <f t="shared" si="80"/>
        <v>5.076142131979695E-3</v>
      </c>
      <c r="BG86" s="277">
        <f t="shared" si="80"/>
        <v>5.076142131979695E-3</v>
      </c>
      <c r="BH86" s="277">
        <f t="shared" si="80"/>
        <v>5.076142131979695E-3</v>
      </c>
      <c r="BI86" s="277">
        <f t="shared" si="80"/>
        <v>5.076142131979695E-3</v>
      </c>
      <c r="BJ86" s="277">
        <f t="shared" si="80"/>
        <v>5.076142131979695E-3</v>
      </c>
      <c r="BK86" s="277">
        <f t="shared" si="80"/>
        <v>5.076142131979695E-3</v>
      </c>
      <c r="BL86" s="277">
        <f t="shared" si="80"/>
        <v>5.076142131979695E-3</v>
      </c>
      <c r="BM86" s="277">
        <f t="shared" si="80"/>
        <v>5.076142131979695E-3</v>
      </c>
      <c r="BN86" s="277">
        <f t="shared" si="80"/>
        <v>5.076142131979695E-3</v>
      </c>
      <c r="BO86" s="277">
        <f t="shared" si="68"/>
        <v>5.076142131979695E-3</v>
      </c>
      <c r="BP86" s="277">
        <f t="shared" si="68"/>
        <v>5.076142131979695E-3</v>
      </c>
      <c r="BQ86" s="277">
        <f t="shared" si="83"/>
        <v>5.076142131979695E-3</v>
      </c>
      <c r="BR86" s="277">
        <f t="shared" si="83"/>
        <v>5.076142131979695E-3</v>
      </c>
      <c r="BS86" s="277">
        <f t="shared" si="83"/>
        <v>5.076142131979695E-3</v>
      </c>
      <c r="BT86" s="277">
        <f t="shared" si="83"/>
        <v>5.076142131979695E-3</v>
      </c>
      <c r="BU86" s="277">
        <f t="shared" si="83"/>
        <v>5.076142131979695E-3</v>
      </c>
      <c r="BV86" s="277">
        <f t="shared" si="83"/>
        <v>5.076142131979695E-3</v>
      </c>
      <c r="BW86" s="277">
        <f t="shared" si="83"/>
        <v>5.076142131979695E-3</v>
      </c>
      <c r="BX86" s="277">
        <f t="shared" si="83"/>
        <v>5.076142131979695E-3</v>
      </c>
      <c r="BY86" s="277">
        <f t="shared" si="83"/>
        <v>5.076142131979695E-3</v>
      </c>
      <c r="BZ86" s="277">
        <f t="shared" si="83"/>
        <v>5.076142131979695E-3</v>
      </c>
      <c r="CA86" s="277">
        <f t="shared" si="83"/>
        <v>5.076142131979695E-3</v>
      </c>
      <c r="CB86" s="277">
        <f t="shared" si="83"/>
        <v>5.076142131979695E-3</v>
      </c>
      <c r="CC86" s="277">
        <f t="shared" si="83"/>
        <v>5.076142131979695E-3</v>
      </c>
      <c r="CD86" s="277">
        <f t="shared" si="83"/>
        <v>5.076142131979695E-3</v>
      </c>
      <c r="CE86" s="277">
        <f t="shared" si="83"/>
        <v>5.076142131979695E-3</v>
      </c>
      <c r="CF86" s="277">
        <f t="shared" si="81"/>
        <v>5.076142131979695E-3</v>
      </c>
      <c r="CG86" s="277">
        <f t="shared" si="81"/>
        <v>5.076142131979695E-3</v>
      </c>
      <c r="CH86" s="277">
        <f t="shared" si="81"/>
        <v>5.076142131979695E-3</v>
      </c>
      <c r="CI86" s="277">
        <f t="shared" si="81"/>
        <v>5.076142131979695E-3</v>
      </c>
      <c r="CJ86" s="277">
        <f t="shared" si="81"/>
        <v>5.076142131979695E-3</v>
      </c>
      <c r="CK86" s="277">
        <f t="shared" si="81"/>
        <v>5.076142131979695E-3</v>
      </c>
      <c r="CL86" s="277">
        <f t="shared" si="81"/>
        <v>5.076142131979695E-3</v>
      </c>
      <c r="CM86" s="277">
        <f t="shared" si="81"/>
        <v>5.076142131979695E-3</v>
      </c>
      <c r="CN86" s="277">
        <f t="shared" si="81"/>
        <v>5.076142131979695E-3</v>
      </c>
      <c r="CO86" s="277">
        <f t="shared" si="81"/>
        <v>5.076142131979695E-3</v>
      </c>
      <c r="CP86" s="277">
        <f t="shared" si="81"/>
        <v>5.076142131979695E-3</v>
      </c>
      <c r="CQ86" s="277">
        <f t="shared" si="81"/>
        <v>5.076142131979695E-3</v>
      </c>
      <c r="CR86" s="277">
        <f t="shared" si="81"/>
        <v>5.076142131979695E-3</v>
      </c>
      <c r="CS86" s="277">
        <f t="shared" si="81"/>
        <v>5.076142131979695E-3</v>
      </c>
      <c r="CT86" s="277">
        <f t="shared" si="81"/>
        <v>5.076142131979695E-3</v>
      </c>
      <c r="CU86" s="277">
        <f t="shared" si="81"/>
        <v>5.076142131979695E-3</v>
      </c>
      <c r="CV86" s="277">
        <f t="shared" si="84"/>
        <v>5.076142131979695E-3</v>
      </c>
      <c r="CW86" s="277">
        <f t="shared" si="84"/>
        <v>5.076142131979695E-3</v>
      </c>
      <c r="CX86" s="277">
        <f t="shared" si="84"/>
        <v>5.076142131979695E-3</v>
      </c>
      <c r="CY86" s="277">
        <f t="shared" si="84"/>
        <v>5.076142131979695E-3</v>
      </c>
      <c r="CZ86" s="277">
        <f t="shared" si="84"/>
        <v>5.076142131979695E-3</v>
      </c>
      <c r="DA86" s="277">
        <f t="shared" si="84"/>
        <v>5.076142131979695E-3</v>
      </c>
      <c r="DB86" s="277">
        <f t="shared" si="84"/>
        <v>5.076142131979695E-3</v>
      </c>
      <c r="DC86" s="277">
        <f t="shared" si="84"/>
        <v>5.076142131979695E-3</v>
      </c>
      <c r="DD86" s="277">
        <f t="shared" si="84"/>
        <v>5.076142131979695E-3</v>
      </c>
      <c r="DE86" s="277">
        <f t="shared" si="84"/>
        <v>5.076142131979695E-3</v>
      </c>
      <c r="DF86" s="277">
        <f t="shared" si="84"/>
        <v>5.076142131979695E-3</v>
      </c>
      <c r="DG86" s="277">
        <f t="shared" si="84"/>
        <v>5.076142131979695E-3</v>
      </c>
      <c r="DH86" s="277">
        <f t="shared" si="84"/>
        <v>5.076142131979695E-3</v>
      </c>
      <c r="DI86" s="277">
        <f t="shared" si="84"/>
        <v>5.076142131979695E-3</v>
      </c>
      <c r="DJ86" s="277">
        <f t="shared" si="84"/>
        <v>5.076142131979695E-3</v>
      </c>
      <c r="DK86" s="277">
        <f t="shared" si="84"/>
        <v>5.076142131979695E-3</v>
      </c>
      <c r="DL86" s="277">
        <f t="shared" si="77"/>
        <v>5.076142131979695E-3</v>
      </c>
      <c r="DM86" s="277">
        <f t="shared" si="77"/>
        <v>5.076142131979695E-3</v>
      </c>
      <c r="DN86" s="277">
        <f t="shared" si="77"/>
        <v>5.076142131979695E-3</v>
      </c>
      <c r="DO86" s="277">
        <f t="shared" si="77"/>
        <v>5.076142131979695E-3</v>
      </c>
      <c r="DP86" s="277">
        <f t="shared" si="77"/>
        <v>5.076142131979695E-3</v>
      </c>
      <c r="DQ86" s="277">
        <f t="shared" si="77"/>
        <v>5.076142131979695E-3</v>
      </c>
      <c r="DR86" s="277">
        <f t="shared" si="77"/>
        <v>5.076142131979695E-3</v>
      </c>
      <c r="DS86" s="277">
        <f t="shared" si="77"/>
        <v>5.076142131979695E-3</v>
      </c>
      <c r="DT86" s="277">
        <f t="shared" si="77"/>
        <v>5.076142131979695E-3</v>
      </c>
      <c r="DU86" s="277">
        <f t="shared" si="77"/>
        <v>5.076142131979695E-3</v>
      </c>
      <c r="DV86" s="277">
        <f t="shared" si="77"/>
        <v>5.076142131979695E-3</v>
      </c>
      <c r="DW86" s="277">
        <f t="shared" si="77"/>
        <v>5.076142131979695E-3</v>
      </c>
      <c r="DX86" s="277">
        <f t="shared" si="77"/>
        <v>5.076142131979695E-3</v>
      </c>
      <c r="DY86" s="277">
        <f t="shared" si="77"/>
        <v>5.076142131979695E-3</v>
      </c>
      <c r="DZ86" s="277">
        <f t="shared" si="77"/>
        <v>5.076142131979695E-3</v>
      </c>
      <c r="EA86" s="277">
        <f t="shared" si="77"/>
        <v>5.076142131979695E-3</v>
      </c>
      <c r="EB86" s="277">
        <f t="shared" si="73"/>
        <v>5.076142131979695E-3</v>
      </c>
      <c r="EC86" s="277">
        <f t="shared" si="73"/>
        <v>5.076142131979695E-3</v>
      </c>
      <c r="ED86" s="277">
        <f t="shared" si="73"/>
        <v>5.076142131979695E-3</v>
      </c>
      <c r="EE86" s="277">
        <f t="shared" si="73"/>
        <v>5.076142131979695E-3</v>
      </c>
      <c r="EF86" s="277">
        <f t="shared" si="73"/>
        <v>5.076142131979695E-3</v>
      </c>
      <c r="EG86" s="277">
        <f t="shared" si="73"/>
        <v>5.076142131979695E-3</v>
      </c>
      <c r="EH86" s="277">
        <f t="shared" si="73"/>
        <v>5.076142131979695E-3</v>
      </c>
      <c r="EI86" s="277">
        <f t="shared" si="73"/>
        <v>5.076142131979695E-3</v>
      </c>
      <c r="EJ86" s="277">
        <f t="shared" si="73"/>
        <v>5.076142131979695E-3</v>
      </c>
      <c r="EK86" s="277">
        <f t="shared" si="73"/>
        <v>5.076142131979695E-3</v>
      </c>
      <c r="EL86" s="277">
        <f t="shared" si="73"/>
        <v>5.076142131979695E-3</v>
      </c>
      <c r="EM86" s="277">
        <f t="shared" si="73"/>
        <v>5.076142131979695E-3</v>
      </c>
      <c r="EN86" s="277">
        <f t="shared" si="73"/>
        <v>5.076142131979695E-3</v>
      </c>
      <c r="EO86" s="277">
        <f t="shared" si="73"/>
        <v>5.076142131979695E-3</v>
      </c>
      <c r="EP86" s="277">
        <f t="shared" si="79"/>
        <v>5.076142131979695E-3</v>
      </c>
      <c r="EQ86" s="277">
        <f t="shared" si="79"/>
        <v>5.076142131979695E-3</v>
      </c>
      <c r="ER86" s="277">
        <f t="shared" si="79"/>
        <v>5.076142131979695E-3</v>
      </c>
      <c r="ES86" s="277">
        <f t="shared" si="79"/>
        <v>5.076142131979695E-3</v>
      </c>
      <c r="ET86" s="277">
        <f t="shared" si="79"/>
        <v>5.076142131979695E-3</v>
      </c>
      <c r="EU86" s="277">
        <f t="shared" si="79"/>
        <v>5.076142131979695E-3</v>
      </c>
      <c r="EV86" s="277">
        <f t="shared" si="79"/>
        <v>5.076142131979695E-3</v>
      </c>
      <c r="EW86" s="277">
        <f t="shared" si="79"/>
        <v>5.076142131979695E-3</v>
      </c>
      <c r="EX86" s="277">
        <f t="shared" si="79"/>
        <v>5.076142131979695E-3</v>
      </c>
      <c r="EY86" s="277">
        <f t="shared" si="79"/>
        <v>5.076142131979695E-3</v>
      </c>
      <c r="EZ86" s="277">
        <f t="shared" si="79"/>
        <v>5.076142131979695E-3</v>
      </c>
      <c r="FA86" s="277">
        <f t="shared" si="79"/>
        <v>5.076142131979695E-3</v>
      </c>
      <c r="FB86" s="277">
        <f t="shared" si="79"/>
        <v>5.076142131979695E-3</v>
      </c>
      <c r="FC86" s="277">
        <f t="shared" si="79"/>
        <v>5.076142131979695E-3</v>
      </c>
      <c r="FD86" s="277">
        <f t="shared" si="79"/>
        <v>5.076142131979695E-3</v>
      </c>
      <c r="FE86" s="277">
        <f t="shared" si="79"/>
        <v>5.076142131979695E-3</v>
      </c>
      <c r="FF86" s="277">
        <f t="shared" si="70"/>
        <v>5.076142131979695E-3</v>
      </c>
      <c r="FG86" s="277">
        <f t="shared" si="70"/>
        <v>5.076142131979695E-3</v>
      </c>
      <c r="FH86" s="277">
        <f t="shared" si="70"/>
        <v>5.076142131979695E-3</v>
      </c>
      <c r="FI86" s="277">
        <f t="shared" si="70"/>
        <v>5.076142131979695E-3</v>
      </c>
      <c r="FJ86" s="277">
        <f t="shared" si="70"/>
        <v>5.076142131979695E-3</v>
      </c>
      <c r="FK86" s="277">
        <f t="shared" si="70"/>
        <v>5.076142131979695E-3</v>
      </c>
      <c r="FL86" s="277">
        <f t="shared" si="70"/>
        <v>5.076142131979695E-3</v>
      </c>
      <c r="FM86" s="277">
        <f t="shared" si="78"/>
        <v>5.076142131979695E-3</v>
      </c>
      <c r="FN86" s="277">
        <f t="shared" si="78"/>
        <v>5.076142131979695E-3</v>
      </c>
      <c r="FO86" s="277">
        <f t="shared" si="78"/>
        <v>5.076142131979695E-3</v>
      </c>
      <c r="FP86" s="277">
        <f t="shared" si="78"/>
        <v>5.076142131979695E-3</v>
      </c>
      <c r="FQ86" s="277">
        <f t="shared" si="78"/>
        <v>5.076142131979695E-3</v>
      </c>
      <c r="FR86" s="277">
        <f t="shared" si="78"/>
        <v>5.076142131979695E-3</v>
      </c>
      <c r="FS86" s="277">
        <f t="shared" si="78"/>
        <v>5.076142131979695E-3</v>
      </c>
      <c r="FT86" s="277">
        <f t="shared" si="78"/>
        <v>5.076142131979695E-3</v>
      </c>
      <c r="FU86" s="277">
        <f t="shared" si="78"/>
        <v>5.076142131979695E-3</v>
      </c>
      <c r="FV86" s="277">
        <f t="shared" si="78"/>
        <v>5.076142131979695E-3</v>
      </c>
      <c r="FW86" s="277">
        <f t="shared" si="78"/>
        <v>5.076142131979695E-3</v>
      </c>
      <c r="FX86" s="277">
        <f t="shared" si="78"/>
        <v>5.076142131979695E-3</v>
      </c>
      <c r="FY86" s="277">
        <f t="shared" si="78"/>
        <v>5.076142131979695E-3</v>
      </c>
      <c r="FZ86" s="277">
        <f t="shared" si="78"/>
        <v>5.076142131979695E-3</v>
      </c>
      <c r="GA86" s="277">
        <f t="shared" si="78"/>
        <v>5.076142131979695E-3</v>
      </c>
      <c r="GB86" s="277">
        <f t="shared" si="78"/>
        <v>5.076142131979695E-3</v>
      </c>
      <c r="GC86" s="277">
        <f t="shared" si="74"/>
        <v>5.076142131979695E-3</v>
      </c>
      <c r="GD86" s="277">
        <f t="shared" si="74"/>
        <v>5.076142131979695E-3</v>
      </c>
      <c r="GE86" s="277">
        <f t="shared" si="74"/>
        <v>5.076142131979695E-3</v>
      </c>
      <c r="GF86" s="277">
        <f t="shared" si="74"/>
        <v>5.076142131979695E-3</v>
      </c>
      <c r="GG86" s="277">
        <f t="shared" si="74"/>
        <v>5.076142131979695E-3</v>
      </c>
      <c r="GH86" s="277">
        <f t="shared" si="74"/>
        <v>5.076142131979695E-3</v>
      </c>
      <c r="GI86" s="277">
        <f t="shared" si="74"/>
        <v>5.076142131979695E-3</v>
      </c>
      <c r="GJ86" s="277">
        <f t="shared" si="74"/>
        <v>5.076142131979695E-3</v>
      </c>
      <c r="GK86" s="277">
        <f t="shared" si="74"/>
        <v>5.076142131979695E-3</v>
      </c>
      <c r="GL86" s="277">
        <f t="shared" si="74"/>
        <v>5.076142131979695E-3</v>
      </c>
      <c r="GM86" s="277">
        <f t="shared" si="74"/>
        <v>5.076142131979695E-3</v>
      </c>
      <c r="GN86" s="277">
        <f t="shared" si="75"/>
        <v>5.076142131979695E-3</v>
      </c>
      <c r="GO86" s="277">
        <f t="shared" si="75"/>
        <v>5.076142131979695E-3</v>
      </c>
      <c r="GP86" s="277">
        <f t="shared" si="75"/>
        <v>5.076142131979695E-3</v>
      </c>
      <c r="GQ86" s="277">
        <f t="shared" si="75"/>
        <v>5.076142131979695E-3</v>
      </c>
      <c r="GR86" s="277">
        <f t="shared" si="75"/>
        <v>5.076142131979695E-3</v>
      </c>
      <c r="GS86" s="277">
        <f t="shared" si="75"/>
        <v>5.076142131979695E-3</v>
      </c>
    </row>
    <row r="87" spans="1:201" x14ac:dyDescent="0.35">
      <c r="A87" s="33" t="str">
        <f>'[2]Input LH Schedule'!A135&amp;" "&amp;'[2]Input LH Schedule'!E135</f>
        <v xml:space="preserve"> </v>
      </c>
      <c r="B87" s="33" t="str">
        <f>'[2]Input LH Schedule'!Z135&amp;" "&amp;'[2]Input LH Schedule'!AD135</f>
        <v xml:space="preserve"> </v>
      </c>
      <c r="C87" s="33" t="str">
        <f t="array" ref="C87">IFERROR(INDEX($B$4:$B$226, MATCH(0,INDEX(COUNTIF($C$3:C86, $B$4:$B$226)+(COUNTIF($B$4:$B$226, $B$4:$B$226)&lt;&gt;1),0,0), 0)), "")</f>
        <v/>
      </c>
      <c r="D87" s="276" t="s">
        <v>416</v>
      </c>
      <c r="E87" s="277">
        <f t="shared" si="76"/>
        <v>5.076142131979695E-3</v>
      </c>
      <c r="F87" s="277">
        <f t="shared" si="76"/>
        <v>5.076142131979695E-3</v>
      </c>
      <c r="G87" s="277">
        <f t="shared" si="76"/>
        <v>5.076142131979695E-3</v>
      </c>
      <c r="H87" s="277">
        <f t="shared" si="76"/>
        <v>5.076142131979695E-3</v>
      </c>
      <c r="I87" s="277">
        <f t="shared" si="76"/>
        <v>5.076142131979695E-3</v>
      </c>
      <c r="J87" s="277">
        <f t="shared" si="76"/>
        <v>5.076142131979695E-3</v>
      </c>
      <c r="K87" s="277">
        <f t="shared" si="76"/>
        <v>5.076142131979695E-3</v>
      </c>
      <c r="L87" s="277">
        <f t="shared" si="76"/>
        <v>5.076142131979695E-3</v>
      </c>
      <c r="M87" s="277">
        <f t="shared" si="76"/>
        <v>5.076142131979695E-3</v>
      </c>
      <c r="N87" s="277">
        <f t="shared" si="76"/>
        <v>5.076142131979695E-3</v>
      </c>
      <c r="O87" s="277">
        <f t="shared" si="76"/>
        <v>5.076142131979695E-3</v>
      </c>
      <c r="P87" s="277">
        <f t="shared" si="76"/>
        <v>5.076142131979695E-3</v>
      </c>
      <c r="Q87" s="277">
        <f t="shared" si="76"/>
        <v>5.076142131979695E-3</v>
      </c>
      <c r="R87" s="277">
        <f t="shared" si="76"/>
        <v>5.076142131979695E-3</v>
      </c>
      <c r="S87" s="277">
        <f t="shared" si="76"/>
        <v>5.076142131979695E-3</v>
      </c>
      <c r="T87" s="277">
        <f t="shared" si="76"/>
        <v>5.076142131979695E-3</v>
      </c>
      <c r="U87" s="277">
        <f t="shared" si="72"/>
        <v>5.076142131979695E-3</v>
      </c>
      <c r="V87" s="277">
        <f t="shared" si="72"/>
        <v>5.076142131979695E-3</v>
      </c>
      <c r="W87" s="277">
        <f t="shared" si="72"/>
        <v>5.076142131979695E-3</v>
      </c>
      <c r="X87" s="277">
        <f t="shared" si="72"/>
        <v>5.076142131979695E-3</v>
      </c>
      <c r="Y87" s="277">
        <f t="shared" si="72"/>
        <v>5.076142131979695E-3</v>
      </c>
      <c r="Z87" s="277">
        <f t="shared" si="72"/>
        <v>5.076142131979695E-3</v>
      </c>
      <c r="AA87" s="277">
        <f t="shared" si="72"/>
        <v>5.076142131979695E-3</v>
      </c>
      <c r="AB87" s="277">
        <f t="shared" si="72"/>
        <v>5.076142131979695E-3</v>
      </c>
      <c r="AC87" s="277">
        <f t="shared" si="72"/>
        <v>5.076142131979695E-3</v>
      </c>
      <c r="AD87" s="277">
        <f t="shared" si="72"/>
        <v>5.076142131979695E-3</v>
      </c>
      <c r="AE87" s="277">
        <f t="shared" si="72"/>
        <v>5.076142131979695E-3</v>
      </c>
      <c r="AF87" s="277">
        <f t="shared" si="72"/>
        <v>5.076142131979695E-3</v>
      </c>
      <c r="AG87" s="277">
        <f t="shared" si="72"/>
        <v>5.076142131979695E-3</v>
      </c>
      <c r="AH87" s="277">
        <f t="shared" si="72"/>
        <v>5.076142131979695E-3</v>
      </c>
      <c r="AI87" s="277">
        <f t="shared" si="72"/>
        <v>5.076142131979695E-3</v>
      </c>
      <c r="AJ87" s="277">
        <f t="shared" si="82"/>
        <v>5.076142131979695E-3</v>
      </c>
      <c r="AK87" s="277">
        <f t="shared" si="82"/>
        <v>5.076142131979695E-3</v>
      </c>
      <c r="AL87" s="277">
        <f t="shared" si="82"/>
        <v>5.076142131979695E-3</v>
      </c>
      <c r="AM87" s="277">
        <f t="shared" si="82"/>
        <v>5.076142131979695E-3</v>
      </c>
      <c r="AN87" s="277">
        <f t="shared" si="82"/>
        <v>5.076142131979695E-3</v>
      </c>
      <c r="AO87" s="277">
        <f t="shared" si="82"/>
        <v>5.076142131979695E-3</v>
      </c>
      <c r="AP87" s="277">
        <f t="shared" si="82"/>
        <v>5.076142131979695E-3</v>
      </c>
      <c r="AQ87" s="277">
        <f t="shared" si="82"/>
        <v>5.076142131979695E-3</v>
      </c>
      <c r="AR87" s="277">
        <f t="shared" si="82"/>
        <v>5.076142131979695E-3</v>
      </c>
      <c r="AS87" s="277">
        <f t="shared" si="82"/>
        <v>5.076142131979695E-3</v>
      </c>
      <c r="AT87" s="277">
        <f t="shared" si="82"/>
        <v>5.076142131979695E-3</v>
      </c>
      <c r="AU87" s="277">
        <f t="shared" si="82"/>
        <v>5.076142131979695E-3</v>
      </c>
      <c r="AV87" s="277">
        <f t="shared" si="82"/>
        <v>5.076142131979695E-3</v>
      </c>
      <c r="AW87" s="277">
        <f t="shared" si="82"/>
        <v>5.076142131979695E-3</v>
      </c>
      <c r="AX87" s="277">
        <f t="shared" si="82"/>
        <v>5.076142131979695E-3</v>
      </c>
      <c r="AY87" s="277">
        <f t="shared" si="82"/>
        <v>5.076142131979695E-3</v>
      </c>
      <c r="AZ87" s="277">
        <f t="shared" si="80"/>
        <v>5.076142131979695E-3</v>
      </c>
      <c r="BA87" s="277">
        <f t="shared" si="80"/>
        <v>5.076142131979695E-3</v>
      </c>
      <c r="BB87" s="277">
        <f t="shared" si="80"/>
        <v>5.076142131979695E-3</v>
      </c>
      <c r="BC87" s="277">
        <f t="shared" si="80"/>
        <v>5.076142131979695E-3</v>
      </c>
      <c r="BD87" s="277">
        <f t="shared" si="80"/>
        <v>5.076142131979695E-3</v>
      </c>
      <c r="BE87" s="277">
        <f t="shared" si="80"/>
        <v>5.076142131979695E-3</v>
      </c>
      <c r="BF87" s="277">
        <f t="shared" si="80"/>
        <v>5.076142131979695E-3</v>
      </c>
      <c r="BG87" s="277">
        <f t="shared" si="80"/>
        <v>5.076142131979695E-3</v>
      </c>
      <c r="BH87" s="277">
        <f t="shared" si="80"/>
        <v>5.076142131979695E-3</v>
      </c>
      <c r="BI87" s="277">
        <f t="shared" si="80"/>
        <v>5.076142131979695E-3</v>
      </c>
      <c r="BJ87" s="277">
        <f t="shared" si="80"/>
        <v>5.076142131979695E-3</v>
      </c>
      <c r="BK87" s="277">
        <f t="shared" si="80"/>
        <v>5.076142131979695E-3</v>
      </c>
      <c r="BL87" s="277">
        <f t="shared" si="80"/>
        <v>5.076142131979695E-3</v>
      </c>
      <c r="BM87" s="277">
        <f t="shared" si="80"/>
        <v>5.076142131979695E-3</v>
      </c>
      <c r="BN87" s="277">
        <f t="shared" si="80"/>
        <v>5.076142131979695E-3</v>
      </c>
      <c r="BO87" s="277">
        <f t="shared" si="68"/>
        <v>5.076142131979695E-3</v>
      </c>
      <c r="BP87" s="277">
        <f t="shared" si="68"/>
        <v>5.076142131979695E-3</v>
      </c>
      <c r="BQ87" s="277">
        <f t="shared" si="83"/>
        <v>5.076142131979695E-3</v>
      </c>
      <c r="BR87" s="277">
        <f t="shared" si="83"/>
        <v>5.076142131979695E-3</v>
      </c>
      <c r="BS87" s="277">
        <f t="shared" si="83"/>
        <v>5.076142131979695E-3</v>
      </c>
      <c r="BT87" s="277">
        <f t="shared" si="83"/>
        <v>5.076142131979695E-3</v>
      </c>
      <c r="BU87" s="277">
        <f t="shared" si="83"/>
        <v>5.076142131979695E-3</v>
      </c>
      <c r="BV87" s="277">
        <f t="shared" si="83"/>
        <v>5.076142131979695E-3</v>
      </c>
      <c r="BW87" s="277">
        <f t="shared" si="83"/>
        <v>5.076142131979695E-3</v>
      </c>
      <c r="BX87" s="277">
        <f t="shared" si="83"/>
        <v>5.076142131979695E-3</v>
      </c>
      <c r="BY87" s="277">
        <f t="shared" si="83"/>
        <v>5.076142131979695E-3</v>
      </c>
      <c r="BZ87" s="277">
        <f t="shared" si="83"/>
        <v>5.076142131979695E-3</v>
      </c>
      <c r="CA87" s="277">
        <f t="shared" si="83"/>
        <v>5.076142131979695E-3</v>
      </c>
      <c r="CB87" s="277">
        <f t="shared" si="83"/>
        <v>5.076142131979695E-3</v>
      </c>
      <c r="CC87" s="277">
        <f t="shared" si="83"/>
        <v>5.076142131979695E-3</v>
      </c>
      <c r="CD87" s="277">
        <f t="shared" si="83"/>
        <v>5.076142131979695E-3</v>
      </c>
      <c r="CE87" s="277">
        <f t="shared" si="83"/>
        <v>5.076142131979695E-3</v>
      </c>
      <c r="CF87" s="277">
        <f t="shared" si="81"/>
        <v>5.076142131979695E-3</v>
      </c>
      <c r="CG87" s="277">
        <f t="shared" si="81"/>
        <v>5.076142131979695E-3</v>
      </c>
      <c r="CH87" s="277">
        <f t="shared" si="81"/>
        <v>5.076142131979695E-3</v>
      </c>
      <c r="CI87" s="277">
        <f t="shared" si="81"/>
        <v>5.076142131979695E-3</v>
      </c>
      <c r="CJ87" s="277">
        <f t="shared" si="81"/>
        <v>5.076142131979695E-3</v>
      </c>
      <c r="CK87" s="277">
        <f t="shared" si="81"/>
        <v>5.076142131979695E-3</v>
      </c>
      <c r="CL87" s="277">
        <f t="shared" si="81"/>
        <v>5.076142131979695E-3</v>
      </c>
      <c r="CM87" s="277">
        <f t="shared" si="81"/>
        <v>5.076142131979695E-3</v>
      </c>
      <c r="CN87" s="277">
        <f t="shared" si="81"/>
        <v>5.076142131979695E-3</v>
      </c>
      <c r="CO87" s="277">
        <f t="shared" si="81"/>
        <v>5.076142131979695E-3</v>
      </c>
      <c r="CP87" s="277">
        <f t="shared" si="81"/>
        <v>5.076142131979695E-3</v>
      </c>
      <c r="CQ87" s="277">
        <f t="shared" si="81"/>
        <v>5.076142131979695E-3</v>
      </c>
      <c r="CR87" s="277">
        <f t="shared" si="81"/>
        <v>5.076142131979695E-3</v>
      </c>
      <c r="CS87" s="277">
        <f t="shared" si="81"/>
        <v>5.076142131979695E-3</v>
      </c>
      <c r="CT87" s="277">
        <f t="shared" si="81"/>
        <v>5.076142131979695E-3</v>
      </c>
      <c r="CU87" s="277">
        <f t="shared" si="81"/>
        <v>5.076142131979695E-3</v>
      </c>
      <c r="CV87" s="277">
        <f t="shared" si="84"/>
        <v>5.076142131979695E-3</v>
      </c>
      <c r="CW87" s="277">
        <f t="shared" si="84"/>
        <v>5.076142131979695E-3</v>
      </c>
      <c r="CX87" s="277">
        <f t="shared" si="84"/>
        <v>5.076142131979695E-3</v>
      </c>
      <c r="CY87" s="277">
        <f t="shared" si="84"/>
        <v>5.076142131979695E-3</v>
      </c>
      <c r="CZ87" s="277">
        <f t="shared" si="84"/>
        <v>5.076142131979695E-3</v>
      </c>
      <c r="DA87" s="277">
        <f t="shared" si="84"/>
        <v>5.076142131979695E-3</v>
      </c>
      <c r="DB87" s="277">
        <f t="shared" si="84"/>
        <v>5.076142131979695E-3</v>
      </c>
      <c r="DC87" s="277">
        <f t="shared" si="84"/>
        <v>5.076142131979695E-3</v>
      </c>
      <c r="DD87" s="277">
        <f t="shared" si="84"/>
        <v>5.076142131979695E-3</v>
      </c>
      <c r="DE87" s="277">
        <f t="shared" si="84"/>
        <v>5.076142131979695E-3</v>
      </c>
      <c r="DF87" s="277">
        <f t="shared" si="84"/>
        <v>5.076142131979695E-3</v>
      </c>
      <c r="DG87" s="277">
        <f t="shared" si="84"/>
        <v>5.076142131979695E-3</v>
      </c>
      <c r="DH87" s="277">
        <f t="shared" si="84"/>
        <v>5.076142131979695E-3</v>
      </c>
      <c r="DI87" s="277">
        <f t="shared" si="84"/>
        <v>5.076142131979695E-3</v>
      </c>
      <c r="DJ87" s="277">
        <f t="shared" si="84"/>
        <v>5.076142131979695E-3</v>
      </c>
      <c r="DK87" s="277">
        <f t="shared" si="84"/>
        <v>5.076142131979695E-3</v>
      </c>
      <c r="DL87" s="277">
        <f t="shared" si="77"/>
        <v>5.076142131979695E-3</v>
      </c>
      <c r="DM87" s="277">
        <f t="shared" si="77"/>
        <v>5.076142131979695E-3</v>
      </c>
      <c r="DN87" s="277">
        <f t="shared" si="77"/>
        <v>5.076142131979695E-3</v>
      </c>
      <c r="DO87" s="277">
        <f t="shared" si="77"/>
        <v>5.076142131979695E-3</v>
      </c>
      <c r="DP87" s="277">
        <f t="shared" si="77"/>
        <v>5.076142131979695E-3</v>
      </c>
      <c r="DQ87" s="277">
        <f t="shared" si="77"/>
        <v>5.076142131979695E-3</v>
      </c>
      <c r="DR87" s="277">
        <f t="shared" si="77"/>
        <v>5.076142131979695E-3</v>
      </c>
      <c r="DS87" s="277">
        <f t="shared" si="77"/>
        <v>5.076142131979695E-3</v>
      </c>
      <c r="DT87" s="277">
        <f t="shared" si="77"/>
        <v>5.076142131979695E-3</v>
      </c>
      <c r="DU87" s="277">
        <f t="shared" si="77"/>
        <v>5.076142131979695E-3</v>
      </c>
      <c r="DV87" s="277">
        <f t="shared" si="77"/>
        <v>5.076142131979695E-3</v>
      </c>
      <c r="DW87" s="277">
        <f t="shared" si="77"/>
        <v>5.076142131979695E-3</v>
      </c>
      <c r="DX87" s="277">
        <f t="shared" si="77"/>
        <v>5.076142131979695E-3</v>
      </c>
      <c r="DY87" s="277">
        <f t="shared" si="77"/>
        <v>5.076142131979695E-3</v>
      </c>
      <c r="DZ87" s="277">
        <f t="shared" si="77"/>
        <v>5.076142131979695E-3</v>
      </c>
      <c r="EA87" s="277">
        <f t="shared" si="77"/>
        <v>5.076142131979695E-3</v>
      </c>
      <c r="EB87" s="277">
        <f t="shared" si="73"/>
        <v>5.076142131979695E-3</v>
      </c>
      <c r="EC87" s="277">
        <f t="shared" si="73"/>
        <v>5.076142131979695E-3</v>
      </c>
      <c r="ED87" s="277">
        <f t="shared" si="73"/>
        <v>5.076142131979695E-3</v>
      </c>
      <c r="EE87" s="277">
        <f t="shared" si="73"/>
        <v>5.076142131979695E-3</v>
      </c>
      <c r="EF87" s="277">
        <f t="shared" si="73"/>
        <v>5.076142131979695E-3</v>
      </c>
      <c r="EG87" s="277">
        <f t="shared" si="73"/>
        <v>5.076142131979695E-3</v>
      </c>
      <c r="EH87" s="277">
        <f t="shared" si="73"/>
        <v>5.076142131979695E-3</v>
      </c>
      <c r="EI87" s="277">
        <f t="shared" si="73"/>
        <v>5.076142131979695E-3</v>
      </c>
      <c r="EJ87" s="277">
        <f t="shared" si="73"/>
        <v>5.076142131979695E-3</v>
      </c>
      <c r="EK87" s="277">
        <f t="shared" si="73"/>
        <v>5.076142131979695E-3</v>
      </c>
      <c r="EL87" s="277">
        <f t="shared" si="73"/>
        <v>5.076142131979695E-3</v>
      </c>
      <c r="EM87" s="277">
        <f t="shared" si="73"/>
        <v>5.076142131979695E-3</v>
      </c>
      <c r="EN87" s="277">
        <f t="shared" si="73"/>
        <v>5.076142131979695E-3</v>
      </c>
      <c r="EO87" s="277">
        <f t="shared" si="73"/>
        <v>5.076142131979695E-3</v>
      </c>
      <c r="EP87" s="277">
        <f t="shared" si="79"/>
        <v>5.076142131979695E-3</v>
      </c>
      <c r="EQ87" s="277">
        <f t="shared" si="79"/>
        <v>5.076142131979695E-3</v>
      </c>
      <c r="ER87" s="277">
        <f t="shared" si="79"/>
        <v>5.076142131979695E-3</v>
      </c>
      <c r="ES87" s="277">
        <f t="shared" si="79"/>
        <v>5.076142131979695E-3</v>
      </c>
      <c r="ET87" s="277">
        <f t="shared" si="79"/>
        <v>5.076142131979695E-3</v>
      </c>
      <c r="EU87" s="277">
        <f t="shared" si="79"/>
        <v>5.076142131979695E-3</v>
      </c>
      <c r="EV87" s="277">
        <f t="shared" si="79"/>
        <v>5.076142131979695E-3</v>
      </c>
      <c r="EW87" s="277">
        <f t="shared" si="79"/>
        <v>5.076142131979695E-3</v>
      </c>
      <c r="EX87" s="277">
        <f t="shared" si="79"/>
        <v>5.076142131979695E-3</v>
      </c>
      <c r="EY87" s="277">
        <f t="shared" si="79"/>
        <v>5.076142131979695E-3</v>
      </c>
      <c r="EZ87" s="277">
        <f t="shared" si="79"/>
        <v>5.076142131979695E-3</v>
      </c>
      <c r="FA87" s="277">
        <f t="shared" si="79"/>
        <v>5.076142131979695E-3</v>
      </c>
      <c r="FB87" s="277">
        <f t="shared" si="79"/>
        <v>5.076142131979695E-3</v>
      </c>
      <c r="FC87" s="277">
        <f t="shared" si="79"/>
        <v>5.076142131979695E-3</v>
      </c>
      <c r="FD87" s="277">
        <f t="shared" si="79"/>
        <v>5.076142131979695E-3</v>
      </c>
      <c r="FE87" s="277">
        <f t="shared" si="79"/>
        <v>5.076142131979695E-3</v>
      </c>
      <c r="FF87" s="277">
        <f t="shared" si="70"/>
        <v>5.076142131979695E-3</v>
      </c>
      <c r="FG87" s="277">
        <f t="shared" si="70"/>
        <v>5.076142131979695E-3</v>
      </c>
      <c r="FH87" s="277">
        <f t="shared" si="70"/>
        <v>5.076142131979695E-3</v>
      </c>
      <c r="FI87" s="277">
        <f t="shared" si="70"/>
        <v>5.076142131979695E-3</v>
      </c>
      <c r="FJ87" s="277">
        <f t="shared" si="70"/>
        <v>5.076142131979695E-3</v>
      </c>
      <c r="FK87" s="277">
        <f t="shared" si="70"/>
        <v>5.076142131979695E-3</v>
      </c>
      <c r="FL87" s="277">
        <f t="shared" si="70"/>
        <v>5.076142131979695E-3</v>
      </c>
      <c r="FM87" s="277">
        <f t="shared" si="78"/>
        <v>5.076142131979695E-3</v>
      </c>
      <c r="FN87" s="277">
        <f t="shared" si="78"/>
        <v>5.076142131979695E-3</v>
      </c>
      <c r="FO87" s="277">
        <f t="shared" si="78"/>
        <v>5.076142131979695E-3</v>
      </c>
      <c r="FP87" s="277">
        <f t="shared" si="78"/>
        <v>5.076142131979695E-3</v>
      </c>
      <c r="FQ87" s="277">
        <f t="shared" si="78"/>
        <v>5.076142131979695E-3</v>
      </c>
      <c r="FR87" s="277">
        <f t="shared" si="78"/>
        <v>5.076142131979695E-3</v>
      </c>
      <c r="FS87" s="277">
        <f t="shared" si="78"/>
        <v>5.076142131979695E-3</v>
      </c>
      <c r="FT87" s="277">
        <f t="shared" si="78"/>
        <v>5.076142131979695E-3</v>
      </c>
      <c r="FU87" s="277">
        <f t="shared" si="78"/>
        <v>5.076142131979695E-3</v>
      </c>
      <c r="FV87" s="277">
        <f t="shared" si="78"/>
        <v>5.076142131979695E-3</v>
      </c>
      <c r="FW87" s="277">
        <f t="shared" si="78"/>
        <v>5.076142131979695E-3</v>
      </c>
      <c r="FX87" s="277">
        <f t="shared" si="78"/>
        <v>5.076142131979695E-3</v>
      </c>
      <c r="FY87" s="277">
        <f t="shared" si="78"/>
        <v>5.076142131979695E-3</v>
      </c>
      <c r="FZ87" s="277">
        <f t="shared" si="78"/>
        <v>5.076142131979695E-3</v>
      </c>
      <c r="GA87" s="277">
        <f t="shared" si="78"/>
        <v>5.076142131979695E-3</v>
      </c>
      <c r="GB87" s="277">
        <f t="shared" si="78"/>
        <v>5.076142131979695E-3</v>
      </c>
      <c r="GC87" s="277">
        <f t="shared" si="74"/>
        <v>5.076142131979695E-3</v>
      </c>
      <c r="GD87" s="277">
        <f t="shared" si="74"/>
        <v>5.076142131979695E-3</v>
      </c>
      <c r="GE87" s="277">
        <f t="shared" si="74"/>
        <v>5.076142131979695E-3</v>
      </c>
      <c r="GF87" s="277">
        <f t="shared" si="74"/>
        <v>5.076142131979695E-3</v>
      </c>
      <c r="GG87" s="277">
        <f t="shared" si="74"/>
        <v>5.076142131979695E-3</v>
      </c>
      <c r="GH87" s="277">
        <f t="shared" si="74"/>
        <v>5.076142131979695E-3</v>
      </c>
      <c r="GI87" s="277">
        <f t="shared" si="74"/>
        <v>5.076142131979695E-3</v>
      </c>
      <c r="GJ87" s="277">
        <f t="shared" si="74"/>
        <v>5.076142131979695E-3</v>
      </c>
      <c r="GK87" s="277">
        <f t="shared" si="74"/>
        <v>5.076142131979695E-3</v>
      </c>
      <c r="GL87" s="277">
        <f t="shared" si="74"/>
        <v>5.076142131979695E-3</v>
      </c>
      <c r="GM87" s="277">
        <f t="shared" si="74"/>
        <v>5.076142131979695E-3</v>
      </c>
      <c r="GN87" s="277">
        <f t="shared" si="75"/>
        <v>5.076142131979695E-3</v>
      </c>
      <c r="GO87" s="277">
        <f t="shared" si="75"/>
        <v>5.076142131979695E-3</v>
      </c>
      <c r="GP87" s="277">
        <f t="shared" si="75"/>
        <v>5.076142131979695E-3</v>
      </c>
      <c r="GQ87" s="277">
        <f t="shared" si="75"/>
        <v>5.076142131979695E-3</v>
      </c>
      <c r="GR87" s="277">
        <f t="shared" si="75"/>
        <v>5.076142131979695E-3</v>
      </c>
      <c r="GS87" s="277">
        <f t="shared" si="75"/>
        <v>5.076142131979695E-3</v>
      </c>
    </row>
    <row r="88" spans="1:201" x14ac:dyDescent="0.35">
      <c r="A88" s="33" t="str">
        <f>'[2]Input LH Schedule'!A136&amp;" "&amp;'[2]Input LH Schedule'!E136</f>
        <v xml:space="preserve"> </v>
      </c>
      <c r="B88" s="33" t="str">
        <f>'[2]Input LH Schedule'!Z136&amp;" "&amp;'[2]Input LH Schedule'!AD136</f>
        <v xml:space="preserve"> </v>
      </c>
      <c r="C88" s="33" t="str">
        <f t="array" ref="C88">IFERROR(INDEX($B$4:$B$226, MATCH(0,INDEX(COUNTIF($C$3:C87, $B$4:$B$226)+(COUNTIF($B$4:$B$226, $B$4:$B$226)&lt;&gt;1),0,0), 0)), "")</f>
        <v/>
      </c>
      <c r="D88" s="276" t="s">
        <v>417</v>
      </c>
      <c r="E88" s="277">
        <f t="shared" si="76"/>
        <v>5.076142131979695E-3</v>
      </c>
      <c r="F88" s="277">
        <f t="shared" si="76"/>
        <v>5.076142131979695E-3</v>
      </c>
      <c r="G88" s="277">
        <f t="shared" si="76"/>
        <v>5.076142131979695E-3</v>
      </c>
      <c r="H88" s="277">
        <f t="shared" si="76"/>
        <v>5.076142131979695E-3</v>
      </c>
      <c r="I88" s="277">
        <f t="shared" si="76"/>
        <v>5.076142131979695E-3</v>
      </c>
      <c r="J88" s="277">
        <f t="shared" si="76"/>
        <v>5.076142131979695E-3</v>
      </c>
      <c r="K88" s="277">
        <f t="shared" si="76"/>
        <v>5.076142131979695E-3</v>
      </c>
      <c r="L88" s="277">
        <f t="shared" si="76"/>
        <v>5.076142131979695E-3</v>
      </c>
      <c r="M88" s="277">
        <f t="shared" si="76"/>
        <v>5.076142131979695E-3</v>
      </c>
      <c r="N88" s="277">
        <f t="shared" si="76"/>
        <v>5.076142131979695E-3</v>
      </c>
      <c r="O88" s="277">
        <f t="shared" si="76"/>
        <v>5.076142131979695E-3</v>
      </c>
      <c r="P88" s="277">
        <f t="shared" si="76"/>
        <v>5.076142131979695E-3</v>
      </c>
      <c r="Q88" s="277">
        <f t="shared" si="76"/>
        <v>5.076142131979695E-3</v>
      </c>
      <c r="R88" s="277">
        <f t="shared" si="76"/>
        <v>5.076142131979695E-3</v>
      </c>
      <c r="S88" s="277">
        <f t="shared" si="76"/>
        <v>5.076142131979695E-3</v>
      </c>
      <c r="T88" s="277">
        <f t="shared" si="76"/>
        <v>5.076142131979695E-3</v>
      </c>
      <c r="U88" s="277">
        <f t="shared" si="72"/>
        <v>5.076142131979695E-3</v>
      </c>
      <c r="V88" s="277">
        <f t="shared" si="72"/>
        <v>5.076142131979695E-3</v>
      </c>
      <c r="W88" s="277">
        <f t="shared" si="72"/>
        <v>5.076142131979695E-3</v>
      </c>
      <c r="X88" s="277">
        <f t="shared" si="72"/>
        <v>5.076142131979695E-3</v>
      </c>
      <c r="Y88" s="277">
        <f t="shared" si="72"/>
        <v>5.076142131979695E-3</v>
      </c>
      <c r="Z88" s="277">
        <f t="shared" si="72"/>
        <v>5.076142131979695E-3</v>
      </c>
      <c r="AA88" s="277">
        <f t="shared" si="72"/>
        <v>5.076142131979695E-3</v>
      </c>
      <c r="AB88" s="277">
        <f t="shared" si="72"/>
        <v>5.076142131979695E-3</v>
      </c>
      <c r="AC88" s="277">
        <f t="shared" si="72"/>
        <v>5.076142131979695E-3</v>
      </c>
      <c r="AD88" s="277">
        <f t="shared" si="72"/>
        <v>5.076142131979695E-3</v>
      </c>
      <c r="AE88" s="277">
        <f t="shared" si="72"/>
        <v>5.076142131979695E-3</v>
      </c>
      <c r="AF88" s="277">
        <f t="shared" si="72"/>
        <v>5.076142131979695E-3</v>
      </c>
      <c r="AG88" s="277">
        <f t="shared" si="72"/>
        <v>5.076142131979695E-3</v>
      </c>
      <c r="AH88" s="277">
        <f t="shared" si="72"/>
        <v>5.076142131979695E-3</v>
      </c>
      <c r="AI88" s="277">
        <f t="shared" si="72"/>
        <v>5.076142131979695E-3</v>
      </c>
      <c r="AJ88" s="277">
        <f t="shared" si="82"/>
        <v>5.076142131979695E-3</v>
      </c>
      <c r="AK88" s="277">
        <f t="shared" si="82"/>
        <v>5.076142131979695E-3</v>
      </c>
      <c r="AL88" s="277">
        <f t="shared" si="82"/>
        <v>5.076142131979695E-3</v>
      </c>
      <c r="AM88" s="277">
        <f t="shared" si="82"/>
        <v>5.076142131979695E-3</v>
      </c>
      <c r="AN88" s="277">
        <f t="shared" si="82"/>
        <v>5.076142131979695E-3</v>
      </c>
      <c r="AO88" s="277">
        <f t="shared" si="82"/>
        <v>5.076142131979695E-3</v>
      </c>
      <c r="AP88" s="277">
        <f t="shared" si="82"/>
        <v>5.076142131979695E-3</v>
      </c>
      <c r="AQ88" s="277">
        <f t="shared" si="82"/>
        <v>5.076142131979695E-3</v>
      </c>
      <c r="AR88" s="277">
        <f t="shared" si="82"/>
        <v>5.076142131979695E-3</v>
      </c>
      <c r="AS88" s="277">
        <f t="shared" si="82"/>
        <v>5.076142131979695E-3</v>
      </c>
      <c r="AT88" s="277">
        <f t="shared" si="82"/>
        <v>5.076142131979695E-3</v>
      </c>
      <c r="AU88" s="277">
        <f t="shared" si="82"/>
        <v>5.076142131979695E-3</v>
      </c>
      <c r="AV88" s="277">
        <f t="shared" si="82"/>
        <v>5.076142131979695E-3</v>
      </c>
      <c r="AW88" s="277">
        <f t="shared" si="82"/>
        <v>5.076142131979695E-3</v>
      </c>
      <c r="AX88" s="277">
        <f t="shared" si="82"/>
        <v>5.076142131979695E-3</v>
      </c>
      <c r="AY88" s="277">
        <f t="shared" si="82"/>
        <v>5.076142131979695E-3</v>
      </c>
      <c r="AZ88" s="277">
        <f t="shared" si="80"/>
        <v>5.076142131979695E-3</v>
      </c>
      <c r="BA88" s="277">
        <f t="shared" si="80"/>
        <v>5.076142131979695E-3</v>
      </c>
      <c r="BB88" s="277">
        <f t="shared" si="80"/>
        <v>5.076142131979695E-3</v>
      </c>
      <c r="BC88" s="277">
        <f t="shared" si="80"/>
        <v>5.076142131979695E-3</v>
      </c>
      <c r="BD88" s="277">
        <f t="shared" si="80"/>
        <v>5.076142131979695E-3</v>
      </c>
      <c r="BE88" s="277">
        <f t="shared" si="80"/>
        <v>5.076142131979695E-3</v>
      </c>
      <c r="BF88" s="277">
        <f t="shared" si="80"/>
        <v>5.076142131979695E-3</v>
      </c>
      <c r="BG88" s="277">
        <f t="shared" si="80"/>
        <v>5.076142131979695E-3</v>
      </c>
      <c r="BH88" s="277">
        <f t="shared" si="80"/>
        <v>5.076142131979695E-3</v>
      </c>
      <c r="BI88" s="277">
        <f t="shared" si="80"/>
        <v>5.076142131979695E-3</v>
      </c>
      <c r="BJ88" s="277">
        <f t="shared" si="80"/>
        <v>5.076142131979695E-3</v>
      </c>
      <c r="BK88" s="277">
        <f t="shared" si="80"/>
        <v>5.076142131979695E-3</v>
      </c>
      <c r="BL88" s="277">
        <f t="shared" si="80"/>
        <v>5.076142131979695E-3</v>
      </c>
      <c r="BM88" s="277">
        <f t="shared" si="80"/>
        <v>5.076142131979695E-3</v>
      </c>
      <c r="BN88" s="277">
        <f t="shared" si="80"/>
        <v>5.076142131979695E-3</v>
      </c>
      <c r="BO88" s="277">
        <f t="shared" si="68"/>
        <v>5.076142131979695E-3</v>
      </c>
      <c r="BP88" s="277">
        <f t="shared" si="68"/>
        <v>5.076142131979695E-3</v>
      </c>
      <c r="BQ88" s="277">
        <f t="shared" si="83"/>
        <v>5.076142131979695E-3</v>
      </c>
      <c r="BR88" s="277">
        <f t="shared" si="83"/>
        <v>5.076142131979695E-3</v>
      </c>
      <c r="BS88" s="277">
        <f t="shared" si="83"/>
        <v>5.076142131979695E-3</v>
      </c>
      <c r="BT88" s="277">
        <f t="shared" si="83"/>
        <v>5.076142131979695E-3</v>
      </c>
      <c r="BU88" s="277">
        <f t="shared" si="83"/>
        <v>5.076142131979695E-3</v>
      </c>
      <c r="BV88" s="277">
        <f t="shared" si="83"/>
        <v>5.076142131979695E-3</v>
      </c>
      <c r="BW88" s="277">
        <f t="shared" si="83"/>
        <v>5.076142131979695E-3</v>
      </c>
      <c r="BX88" s="277">
        <f t="shared" si="83"/>
        <v>5.076142131979695E-3</v>
      </c>
      <c r="BY88" s="277">
        <f t="shared" si="83"/>
        <v>5.076142131979695E-3</v>
      </c>
      <c r="BZ88" s="277">
        <f t="shared" si="83"/>
        <v>5.076142131979695E-3</v>
      </c>
      <c r="CA88" s="277">
        <f t="shared" si="83"/>
        <v>5.076142131979695E-3</v>
      </c>
      <c r="CB88" s="277">
        <f t="shared" si="83"/>
        <v>5.076142131979695E-3</v>
      </c>
      <c r="CC88" s="277">
        <f t="shared" si="83"/>
        <v>5.076142131979695E-3</v>
      </c>
      <c r="CD88" s="277">
        <f t="shared" si="83"/>
        <v>5.076142131979695E-3</v>
      </c>
      <c r="CE88" s="277">
        <f t="shared" si="83"/>
        <v>5.076142131979695E-3</v>
      </c>
      <c r="CF88" s="277">
        <f t="shared" si="81"/>
        <v>5.076142131979695E-3</v>
      </c>
      <c r="CG88" s="277">
        <f t="shared" si="81"/>
        <v>5.076142131979695E-3</v>
      </c>
      <c r="CH88" s="277">
        <f t="shared" si="81"/>
        <v>5.076142131979695E-3</v>
      </c>
      <c r="CI88" s="277">
        <f t="shared" si="81"/>
        <v>5.076142131979695E-3</v>
      </c>
      <c r="CJ88" s="277">
        <f t="shared" si="81"/>
        <v>5.076142131979695E-3</v>
      </c>
      <c r="CK88" s="277">
        <f t="shared" si="81"/>
        <v>5.076142131979695E-3</v>
      </c>
      <c r="CL88" s="277">
        <f t="shared" si="81"/>
        <v>5.076142131979695E-3</v>
      </c>
      <c r="CM88" s="277">
        <f t="shared" si="81"/>
        <v>5.076142131979695E-3</v>
      </c>
      <c r="CN88" s="277">
        <f t="shared" si="81"/>
        <v>5.076142131979695E-3</v>
      </c>
      <c r="CO88" s="277">
        <f t="shared" si="81"/>
        <v>5.076142131979695E-3</v>
      </c>
      <c r="CP88" s="277">
        <f t="shared" si="81"/>
        <v>5.076142131979695E-3</v>
      </c>
      <c r="CQ88" s="277">
        <f t="shared" si="81"/>
        <v>5.076142131979695E-3</v>
      </c>
      <c r="CR88" s="277">
        <f t="shared" si="81"/>
        <v>5.076142131979695E-3</v>
      </c>
      <c r="CS88" s="277">
        <f t="shared" si="81"/>
        <v>5.076142131979695E-3</v>
      </c>
      <c r="CT88" s="277">
        <f t="shared" si="81"/>
        <v>5.076142131979695E-3</v>
      </c>
      <c r="CU88" s="277">
        <f t="shared" si="81"/>
        <v>5.076142131979695E-3</v>
      </c>
      <c r="CV88" s="277">
        <f t="shared" si="84"/>
        <v>5.076142131979695E-3</v>
      </c>
      <c r="CW88" s="277">
        <f t="shared" si="84"/>
        <v>5.076142131979695E-3</v>
      </c>
      <c r="CX88" s="277">
        <f t="shared" si="84"/>
        <v>5.076142131979695E-3</v>
      </c>
      <c r="CY88" s="277">
        <f t="shared" si="84"/>
        <v>5.076142131979695E-3</v>
      </c>
      <c r="CZ88" s="277">
        <f t="shared" si="84"/>
        <v>5.076142131979695E-3</v>
      </c>
      <c r="DA88" s="277">
        <f t="shared" si="84"/>
        <v>5.076142131979695E-3</v>
      </c>
      <c r="DB88" s="277">
        <f t="shared" si="84"/>
        <v>5.076142131979695E-3</v>
      </c>
      <c r="DC88" s="277">
        <f t="shared" si="84"/>
        <v>5.076142131979695E-3</v>
      </c>
      <c r="DD88" s="277">
        <f t="shared" si="84"/>
        <v>5.076142131979695E-3</v>
      </c>
      <c r="DE88" s="277">
        <f t="shared" si="84"/>
        <v>5.076142131979695E-3</v>
      </c>
      <c r="DF88" s="277">
        <f t="shared" si="84"/>
        <v>5.076142131979695E-3</v>
      </c>
      <c r="DG88" s="277">
        <f t="shared" si="84"/>
        <v>5.076142131979695E-3</v>
      </c>
      <c r="DH88" s="277">
        <f t="shared" si="84"/>
        <v>5.076142131979695E-3</v>
      </c>
      <c r="DI88" s="277">
        <f t="shared" si="84"/>
        <v>5.076142131979695E-3</v>
      </c>
      <c r="DJ88" s="277">
        <f t="shared" si="84"/>
        <v>5.076142131979695E-3</v>
      </c>
      <c r="DK88" s="277">
        <f t="shared" si="84"/>
        <v>5.076142131979695E-3</v>
      </c>
      <c r="DL88" s="277">
        <f t="shared" si="77"/>
        <v>5.076142131979695E-3</v>
      </c>
      <c r="DM88" s="277">
        <f t="shared" si="77"/>
        <v>5.076142131979695E-3</v>
      </c>
      <c r="DN88" s="277">
        <f t="shared" si="77"/>
        <v>5.076142131979695E-3</v>
      </c>
      <c r="DO88" s="277">
        <f t="shared" si="77"/>
        <v>5.076142131979695E-3</v>
      </c>
      <c r="DP88" s="277">
        <f t="shared" si="77"/>
        <v>5.076142131979695E-3</v>
      </c>
      <c r="DQ88" s="277">
        <f t="shared" si="77"/>
        <v>5.076142131979695E-3</v>
      </c>
      <c r="DR88" s="277">
        <f t="shared" si="77"/>
        <v>5.076142131979695E-3</v>
      </c>
      <c r="DS88" s="277">
        <f t="shared" si="77"/>
        <v>5.076142131979695E-3</v>
      </c>
      <c r="DT88" s="277">
        <f t="shared" si="77"/>
        <v>5.076142131979695E-3</v>
      </c>
      <c r="DU88" s="277">
        <f t="shared" si="77"/>
        <v>5.076142131979695E-3</v>
      </c>
      <c r="DV88" s="277">
        <f t="shared" si="77"/>
        <v>5.076142131979695E-3</v>
      </c>
      <c r="DW88" s="277">
        <f t="shared" si="77"/>
        <v>5.076142131979695E-3</v>
      </c>
      <c r="DX88" s="277">
        <f t="shared" si="77"/>
        <v>5.076142131979695E-3</v>
      </c>
      <c r="DY88" s="277">
        <f t="shared" si="77"/>
        <v>5.076142131979695E-3</v>
      </c>
      <c r="DZ88" s="277">
        <f t="shared" si="77"/>
        <v>5.076142131979695E-3</v>
      </c>
      <c r="EA88" s="277">
        <f t="shared" si="77"/>
        <v>5.076142131979695E-3</v>
      </c>
      <c r="EB88" s="277">
        <f t="shared" si="73"/>
        <v>5.076142131979695E-3</v>
      </c>
      <c r="EC88" s="277">
        <f t="shared" si="73"/>
        <v>5.076142131979695E-3</v>
      </c>
      <c r="ED88" s="277">
        <f t="shared" si="73"/>
        <v>5.076142131979695E-3</v>
      </c>
      <c r="EE88" s="277">
        <f t="shared" si="73"/>
        <v>5.076142131979695E-3</v>
      </c>
      <c r="EF88" s="277">
        <f t="shared" si="73"/>
        <v>5.076142131979695E-3</v>
      </c>
      <c r="EG88" s="277">
        <f t="shared" si="73"/>
        <v>5.076142131979695E-3</v>
      </c>
      <c r="EH88" s="277">
        <f t="shared" si="73"/>
        <v>5.076142131979695E-3</v>
      </c>
      <c r="EI88" s="277">
        <f t="shared" si="73"/>
        <v>5.076142131979695E-3</v>
      </c>
      <c r="EJ88" s="277">
        <f t="shared" si="73"/>
        <v>5.076142131979695E-3</v>
      </c>
      <c r="EK88" s="277">
        <f t="shared" si="73"/>
        <v>5.076142131979695E-3</v>
      </c>
      <c r="EL88" s="277">
        <f t="shared" si="73"/>
        <v>5.076142131979695E-3</v>
      </c>
      <c r="EM88" s="277">
        <f t="shared" si="73"/>
        <v>5.076142131979695E-3</v>
      </c>
      <c r="EN88" s="277">
        <f t="shared" si="73"/>
        <v>5.076142131979695E-3</v>
      </c>
      <c r="EO88" s="277">
        <f t="shared" si="73"/>
        <v>5.076142131979695E-3</v>
      </c>
      <c r="EP88" s="277">
        <f t="shared" si="79"/>
        <v>5.076142131979695E-3</v>
      </c>
      <c r="EQ88" s="277">
        <f t="shared" si="79"/>
        <v>5.076142131979695E-3</v>
      </c>
      <c r="ER88" s="277">
        <f t="shared" si="79"/>
        <v>5.076142131979695E-3</v>
      </c>
      <c r="ES88" s="277">
        <f t="shared" si="79"/>
        <v>5.076142131979695E-3</v>
      </c>
      <c r="ET88" s="277">
        <f t="shared" si="79"/>
        <v>5.076142131979695E-3</v>
      </c>
      <c r="EU88" s="277">
        <f t="shared" si="79"/>
        <v>5.076142131979695E-3</v>
      </c>
      <c r="EV88" s="277">
        <f t="shared" si="79"/>
        <v>5.076142131979695E-3</v>
      </c>
      <c r="EW88" s="277">
        <f t="shared" si="79"/>
        <v>5.076142131979695E-3</v>
      </c>
      <c r="EX88" s="277">
        <f t="shared" si="79"/>
        <v>5.076142131979695E-3</v>
      </c>
      <c r="EY88" s="277">
        <f t="shared" si="79"/>
        <v>5.076142131979695E-3</v>
      </c>
      <c r="EZ88" s="277">
        <f t="shared" si="79"/>
        <v>5.076142131979695E-3</v>
      </c>
      <c r="FA88" s="277">
        <f t="shared" si="79"/>
        <v>5.076142131979695E-3</v>
      </c>
      <c r="FB88" s="277">
        <f t="shared" si="79"/>
        <v>5.076142131979695E-3</v>
      </c>
      <c r="FC88" s="277">
        <f t="shared" si="79"/>
        <v>5.076142131979695E-3</v>
      </c>
      <c r="FD88" s="277">
        <f t="shared" si="79"/>
        <v>5.076142131979695E-3</v>
      </c>
      <c r="FE88" s="277">
        <f t="shared" si="79"/>
        <v>5.076142131979695E-3</v>
      </c>
      <c r="FF88" s="277">
        <f t="shared" si="70"/>
        <v>5.076142131979695E-3</v>
      </c>
      <c r="FG88" s="277">
        <f t="shared" si="70"/>
        <v>5.076142131979695E-3</v>
      </c>
      <c r="FH88" s="277">
        <f t="shared" si="70"/>
        <v>5.076142131979695E-3</v>
      </c>
      <c r="FI88" s="277">
        <f t="shared" si="70"/>
        <v>5.076142131979695E-3</v>
      </c>
      <c r="FJ88" s="277">
        <f t="shared" si="70"/>
        <v>5.076142131979695E-3</v>
      </c>
      <c r="FK88" s="277">
        <f t="shared" si="70"/>
        <v>5.076142131979695E-3</v>
      </c>
      <c r="FL88" s="277">
        <f t="shared" si="70"/>
        <v>5.076142131979695E-3</v>
      </c>
      <c r="FM88" s="277">
        <f t="shared" si="78"/>
        <v>5.076142131979695E-3</v>
      </c>
      <c r="FN88" s="277">
        <f t="shared" si="78"/>
        <v>5.076142131979695E-3</v>
      </c>
      <c r="FO88" s="277">
        <f t="shared" si="78"/>
        <v>5.076142131979695E-3</v>
      </c>
      <c r="FP88" s="277">
        <f t="shared" si="78"/>
        <v>5.076142131979695E-3</v>
      </c>
      <c r="FQ88" s="277">
        <f t="shared" si="78"/>
        <v>5.076142131979695E-3</v>
      </c>
      <c r="FR88" s="277">
        <f t="shared" si="78"/>
        <v>5.076142131979695E-3</v>
      </c>
      <c r="FS88" s="277">
        <f t="shared" si="78"/>
        <v>5.076142131979695E-3</v>
      </c>
      <c r="FT88" s="277">
        <f t="shared" si="78"/>
        <v>5.076142131979695E-3</v>
      </c>
      <c r="FU88" s="277">
        <f t="shared" si="78"/>
        <v>5.076142131979695E-3</v>
      </c>
      <c r="FV88" s="277">
        <f t="shared" si="78"/>
        <v>5.076142131979695E-3</v>
      </c>
      <c r="FW88" s="277">
        <f t="shared" si="78"/>
        <v>5.076142131979695E-3</v>
      </c>
      <c r="FX88" s="277">
        <f t="shared" si="78"/>
        <v>5.076142131979695E-3</v>
      </c>
      <c r="FY88" s="277">
        <f t="shared" si="78"/>
        <v>5.076142131979695E-3</v>
      </c>
      <c r="FZ88" s="277">
        <f t="shared" si="78"/>
        <v>5.076142131979695E-3</v>
      </c>
      <c r="GA88" s="277">
        <f t="shared" si="78"/>
        <v>5.076142131979695E-3</v>
      </c>
      <c r="GB88" s="277">
        <f t="shared" si="78"/>
        <v>5.076142131979695E-3</v>
      </c>
      <c r="GC88" s="277">
        <f t="shared" si="74"/>
        <v>5.076142131979695E-3</v>
      </c>
      <c r="GD88" s="277">
        <f t="shared" si="74"/>
        <v>5.076142131979695E-3</v>
      </c>
      <c r="GE88" s="277">
        <f t="shared" si="74"/>
        <v>5.076142131979695E-3</v>
      </c>
      <c r="GF88" s="277">
        <f t="shared" si="74"/>
        <v>5.076142131979695E-3</v>
      </c>
      <c r="GG88" s="277">
        <f t="shared" si="74"/>
        <v>5.076142131979695E-3</v>
      </c>
      <c r="GH88" s="277">
        <f t="shared" si="74"/>
        <v>5.076142131979695E-3</v>
      </c>
      <c r="GI88" s="277">
        <f t="shared" si="74"/>
        <v>5.076142131979695E-3</v>
      </c>
      <c r="GJ88" s="277">
        <f t="shared" si="74"/>
        <v>5.076142131979695E-3</v>
      </c>
      <c r="GK88" s="277">
        <f t="shared" si="74"/>
        <v>5.076142131979695E-3</v>
      </c>
      <c r="GL88" s="277">
        <f t="shared" si="74"/>
        <v>5.076142131979695E-3</v>
      </c>
      <c r="GM88" s="277">
        <f t="shared" si="74"/>
        <v>5.076142131979695E-3</v>
      </c>
      <c r="GN88" s="277">
        <f t="shared" si="75"/>
        <v>5.076142131979695E-3</v>
      </c>
      <c r="GO88" s="277">
        <f t="shared" si="75"/>
        <v>5.076142131979695E-3</v>
      </c>
      <c r="GP88" s="277">
        <f t="shared" si="75"/>
        <v>5.076142131979695E-3</v>
      </c>
      <c r="GQ88" s="277">
        <f t="shared" si="75"/>
        <v>5.076142131979695E-3</v>
      </c>
      <c r="GR88" s="277">
        <f t="shared" si="75"/>
        <v>5.076142131979695E-3</v>
      </c>
      <c r="GS88" s="277">
        <f t="shared" si="75"/>
        <v>5.076142131979695E-3</v>
      </c>
    </row>
    <row r="89" spans="1:201" x14ac:dyDescent="0.35">
      <c r="A89" s="33" t="str">
        <f>'[2]Input LH Schedule'!A137&amp;" "&amp;'[2]Input LH Schedule'!E137</f>
        <v xml:space="preserve"> </v>
      </c>
      <c r="B89" s="33" t="str">
        <f>'[2]Input LH Schedule'!Z137&amp;" "&amp;'[2]Input LH Schedule'!AD137</f>
        <v xml:space="preserve"> </v>
      </c>
      <c r="C89" s="33" t="str">
        <f t="array" ref="C89">IFERROR(INDEX($B$4:$B$226, MATCH(0,INDEX(COUNTIF($C$3:C88, $B$4:$B$226)+(COUNTIF($B$4:$B$226, $B$4:$B$226)&lt;&gt;1),0,0), 0)), "")</f>
        <v/>
      </c>
      <c r="D89" s="276" t="s">
        <v>418</v>
      </c>
      <c r="E89" s="277">
        <f t="shared" si="76"/>
        <v>5.076142131979695E-3</v>
      </c>
      <c r="F89" s="277">
        <f t="shared" si="76"/>
        <v>5.076142131979695E-3</v>
      </c>
      <c r="G89" s="277">
        <f t="shared" si="76"/>
        <v>5.076142131979695E-3</v>
      </c>
      <c r="H89" s="277">
        <f t="shared" si="76"/>
        <v>5.076142131979695E-3</v>
      </c>
      <c r="I89" s="277">
        <f t="shared" si="76"/>
        <v>5.076142131979695E-3</v>
      </c>
      <c r="J89" s="277">
        <f t="shared" si="76"/>
        <v>5.076142131979695E-3</v>
      </c>
      <c r="K89" s="277">
        <f t="shared" si="76"/>
        <v>5.076142131979695E-3</v>
      </c>
      <c r="L89" s="277">
        <f t="shared" si="76"/>
        <v>5.076142131979695E-3</v>
      </c>
      <c r="M89" s="277">
        <f t="shared" si="76"/>
        <v>5.076142131979695E-3</v>
      </c>
      <c r="N89" s="277">
        <f t="shared" si="76"/>
        <v>5.076142131979695E-3</v>
      </c>
      <c r="O89" s="277">
        <f t="shared" si="76"/>
        <v>5.076142131979695E-3</v>
      </c>
      <c r="P89" s="277">
        <f t="shared" si="76"/>
        <v>5.076142131979695E-3</v>
      </c>
      <c r="Q89" s="277">
        <f t="shared" si="76"/>
        <v>5.076142131979695E-3</v>
      </c>
      <c r="R89" s="277">
        <f t="shared" si="76"/>
        <v>5.076142131979695E-3</v>
      </c>
      <c r="S89" s="277">
        <f t="shared" si="76"/>
        <v>5.076142131979695E-3</v>
      </c>
      <c r="T89" s="277">
        <f t="shared" si="76"/>
        <v>5.076142131979695E-3</v>
      </c>
      <c r="U89" s="277">
        <f t="shared" si="72"/>
        <v>5.076142131979695E-3</v>
      </c>
      <c r="V89" s="277">
        <f t="shared" si="72"/>
        <v>5.076142131979695E-3</v>
      </c>
      <c r="W89" s="277">
        <f t="shared" si="72"/>
        <v>5.076142131979695E-3</v>
      </c>
      <c r="X89" s="277">
        <f t="shared" si="72"/>
        <v>5.076142131979695E-3</v>
      </c>
      <c r="Y89" s="277">
        <f t="shared" si="72"/>
        <v>5.076142131979695E-3</v>
      </c>
      <c r="Z89" s="277">
        <f t="shared" si="72"/>
        <v>5.076142131979695E-3</v>
      </c>
      <c r="AA89" s="277">
        <f t="shared" si="72"/>
        <v>5.076142131979695E-3</v>
      </c>
      <c r="AB89" s="277">
        <f t="shared" si="72"/>
        <v>5.076142131979695E-3</v>
      </c>
      <c r="AC89" s="277">
        <f t="shared" si="72"/>
        <v>5.076142131979695E-3</v>
      </c>
      <c r="AD89" s="277">
        <f t="shared" si="72"/>
        <v>5.076142131979695E-3</v>
      </c>
      <c r="AE89" s="277">
        <f t="shared" si="72"/>
        <v>5.076142131979695E-3</v>
      </c>
      <c r="AF89" s="277">
        <f t="shared" si="72"/>
        <v>5.076142131979695E-3</v>
      </c>
      <c r="AG89" s="277">
        <f t="shared" si="72"/>
        <v>5.076142131979695E-3</v>
      </c>
      <c r="AH89" s="277">
        <f t="shared" si="72"/>
        <v>5.076142131979695E-3</v>
      </c>
      <c r="AI89" s="277">
        <f t="shared" si="72"/>
        <v>5.076142131979695E-3</v>
      </c>
      <c r="AJ89" s="277">
        <f t="shared" si="82"/>
        <v>5.076142131979695E-3</v>
      </c>
      <c r="AK89" s="277">
        <f t="shared" si="82"/>
        <v>5.076142131979695E-3</v>
      </c>
      <c r="AL89" s="277">
        <f t="shared" si="82"/>
        <v>5.076142131979695E-3</v>
      </c>
      <c r="AM89" s="277">
        <f t="shared" si="82"/>
        <v>5.076142131979695E-3</v>
      </c>
      <c r="AN89" s="277">
        <f t="shared" si="82"/>
        <v>5.076142131979695E-3</v>
      </c>
      <c r="AO89" s="277">
        <f t="shared" si="82"/>
        <v>5.076142131979695E-3</v>
      </c>
      <c r="AP89" s="277">
        <f t="shared" si="82"/>
        <v>5.076142131979695E-3</v>
      </c>
      <c r="AQ89" s="277">
        <f t="shared" si="82"/>
        <v>5.076142131979695E-3</v>
      </c>
      <c r="AR89" s="277">
        <f t="shared" si="82"/>
        <v>5.076142131979695E-3</v>
      </c>
      <c r="AS89" s="277">
        <f t="shared" si="82"/>
        <v>5.076142131979695E-3</v>
      </c>
      <c r="AT89" s="277">
        <f t="shared" si="82"/>
        <v>5.076142131979695E-3</v>
      </c>
      <c r="AU89" s="277">
        <f t="shared" si="82"/>
        <v>5.076142131979695E-3</v>
      </c>
      <c r="AV89" s="277">
        <f t="shared" si="82"/>
        <v>5.076142131979695E-3</v>
      </c>
      <c r="AW89" s="277">
        <f t="shared" si="82"/>
        <v>5.076142131979695E-3</v>
      </c>
      <c r="AX89" s="277">
        <f t="shared" si="82"/>
        <v>5.076142131979695E-3</v>
      </c>
      <c r="AY89" s="277">
        <f t="shared" si="82"/>
        <v>5.076142131979695E-3</v>
      </c>
      <c r="AZ89" s="277">
        <f t="shared" si="80"/>
        <v>5.076142131979695E-3</v>
      </c>
      <c r="BA89" s="277">
        <f t="shared" si="80"/>
        <v>5.076142131979695E-3</v>
      </c>
      <c r="BB89" s="277">
        <f t="shared" si="80"/>
        <v>5.076142131979695E-3</v>
      </c>
      <c r="BC89" s="277">
        <f t="shared" si="80"/>
        <v>5.076142131979695E-3</v>
      </c>
      <c r="BD89" s="277">
        <f t="shared" si="80"/>
        <v>5.076142131979695E-3</v>
      </c>
      <c r="BE89" s="277">
        <f t="shared" si="80"/>
        <v>5.076142131979695E-3</v>
      </c>
      <c r="BF89" s="277">
        <f t="shared" si="80"/>
        <v>5.076142131979695E-3</v>
      </c>
      <c r="BG89" s="277">
        <f t="shared" si="80"/>
        <v>5.076142131979695E-3</v>
      </c>
      <c r="BH89" s="277">
        <f t="shared" si="80"/>
        <v>5.076142131979695E-3</v>
      </c>
      <c r="BI89" s="277">
        <f t="shared" si="80"/>
        <v>5.076142131979695E-3</v>
      </c>
      <c r="BJ89" s="277">
        <f t="shared" si="80"/>
        <v>5.076142131979695E-3</v>
      </c>
      <c r="BK89" s="277">
        <f t="shared" si="80"/>
        <v>5.076142131979695E-3</v>
      </c>
      <c r="BL89" s="277">
        <f t="shared" si="80"/>
        <v>5.076142131979695E-3</v>
      </c>
      <c r="BM89" s="277">
        <f t="shared" si="80"/>
        <v>5.076142131979695E-3</v>
      </c>
      <c r="BN89" s="277">
        <f t="shared" si="80"/>
        <v>5.076142131979695E-3</v>
      </c>
      <c r="BO89" s="277">
        <f t="shared" si="68"/>
        <v>5.076142131979695E-3</v>
      </c>
      <c r="BP89" s="277">
        <f t="shared" si="68"/>
        <v>5.076142131979695E-3</v>
      </c>
      <c r="BQ89" s="277">
        <f t="shared" si="83"/>
        <v>5.076142131979695E-3</v>
      </c>
      <c r="BR89" s="277">
        <f t="shared" si="83"/>
        <v>5.076142131979695E-3</v>
      </c>
      <c r="BS89" s="277">
        <f t="shared" si="83"/>
        <v>5.076142131979695E-3</v>
      </c>
      <c r="BT89" s="277">
        <f t="shared" si="83"/>
        <v>5.076142131979695E-3</v>
      </c>
      <c r="BU89" s="277">
        <f t="shared" si="83"/>
        <v>5.076142131979695E-3</v>
      </c>
      <c r="BV89" s="277">
        <f t="shared" si="83"/>
        <v>5.076142131979695E-3</v>
      </c>
      <c r="BW89" s="277">
        <f t="shared" si="83"/>
        <v>5.076142131979695E-3</v>
      </c>
      <c r="BX89" s="277">
        <f t="shared" si="83"/>
        <v>5.076142131979695E-3</v>
      </c>
      <c r="BY89" s="277">
        <f t="shared" si="83"/>
        <v>5.076142131979695E-3</v>
      </c>
      <c r="BZ89" s="277">
        <f t="shared" si="83"/>
        <v>5.076142131979695E-3</v>
      </c>
      <c r="CA89" s="277">
        <f t="shared" si="83"/>
        <v>5.076142131979695E-3</v>
      </c>
      <c r="CB89" s="277">
        <f t="shared" si="83"/>
        <v>5.076142131979695E-3</v>
      </c>
      <c r="CC89" s="277">
        <f t="shared" si="83"/>
        <v>5.076142131979695E-3</v>
      </c>
      <c r="CD89" s="277">
        <f t="shared" si="83"/>
        <v>5.076142131979695E-3</v>
      </c>
      <c r="CE89" s="277">
        <f t="shared" si="83"/>
        <v>5.076142131979695E-3</v>
      </c>
      <c r="CF89" s="277">
        <f t="shared" si="81"/>
        <v>5.076142131979695E-3</v>
      </c>
      <c r="CG89" s="277">
        <f t="shared" si="81"/>
        <v>5.076142131979695E-3</v>
      </c>
      <c r="CH89" s="277">
        <f t="shared" si="81"/>
        <v>5.076142131979695E-3</v>
      </c>
      <c r="CI89" s="277">
        <f t="shared" si="81"/>
        <v>5.076142131979695E-3</v>
      </c>
      <c r="CJ89" s="277">
        <f t="shared" si="81"/>
        <v>5.076142131979695E-3</v>
      </c>
      <c r="CK89" s="277">
        <f t="shared" si="81"/>
        <v>5.076142131979695E-3</v>
      </c>
      <c r="CL89" s="277">
        <f t="shared" si="81"/>
        <v>5.076142131979695E-3</v>
      </c>
      <c r="CM89" s="277">
        <f t="shared" si="81"/>
        <v>5.076142131979695E-3</v>
      </c>
      <c r="CN89" s="277">
        <f t="shared" si="81"/>
        <v>5.076142131979695E-3</v>
      </c>
      <c r="CO89" s="277">
        <f t="shared" si="81"/>
        <v>5.076142131979695E-3</v>
      </c>
      <c r="CP89" s="277">
        <f t="shared" si="81"/>
        <v>5.076142131979695E-3</v>
      </c>
      <c r="CQ89" s="277">
        <f t="shared" si="81"/>
        <v>5.076142131979695E-3</v>
      </c>
      <c r="CR89" s="277">
        <f t="shared" si="81"/>
        <v>5.076142131979695E-3</v>
      </c>
      <c r="CS89" s="277">
        <f t="shared" si="81"/>
        <v>5.076142131979695E-3</v>
      </c>
      <c r="CT89" s="277">
        <f t="shared" si="81"/>
        <v>5.076142131979695E-3</v>
      </c>
      <c r="CU89" s="277">
        <f t="shared" si="81"/>
        <v>5.076142131979695E-3</v>
      </c>
      <c r="CV89" s="277">
        <f t="shared" si="84"/>
        <v>5.076142131979695E-3</v>
      </c>
      <c r="CW89" s="277">
        <f t="shared" si="84"/>
        <v>5.076142131979695E-3</v>
      </c>
      <c r="CX89" s="277">
        <f t="shared" si="84"/>
        <v>5.076142131979695E-3</v>
      </c>
      <c r="CY89" s="277">
        <f t="shared" si="84"/>
        <v>5.076142131979695E-3</v>
      </c>
      <c r="CZ89" s="277">
        <f t="shared" si="84"/>
        <v>5.076142131979695E-3</v>
      </c>
      <c r="DA89" s="277">
        <f t="shared" si="84"/>
        <v>5.076142131979695E-3</v>
      </c>
      <c r="DB89" s="277">
        <f t="shared" si="84"/>
        <v>5.076142131979695E-3</v>
      </c>
      <c r="DC89" s="277">
        <f t="shared" si="84"/>
        <v>5.076142131979695E-3</v>
      </c>
      <c r="DD89" s="277">
        <f t="shared" si="84"/>
        <v>5.076142131979695E-3</v>
      </c>
      <c r="DE89" s="277">
        <f t="shared" si="84"/>
        <v>5.076142131979695E-3</v>
      </c>
      <c r="DF89" s="277">
        <f t="shared" si="84"/>
        <v>5.076142131979695E-3</v>
      </c>
      <c r="DG89" s="277">
        <f t="shared" si="84"/>
        <v>5.076142131979695E-3</v>
      </c>
      <c r="DH89" s="277">
        <f t="shared" si="84"/>
        <v>5.076142131979695E-3</v>
      </c>
      <c r="DI89" s="277">
        <f t="shared" si="84"/>
        <v>5.076142131979695E-3</v>
      </c>
      <c r="DJ89" s="277">
        <f t="shared" si="84"/>
        <v>5.076142131979695E-3</v>
      </c>
      <c r="DK89" s="277">
        <f t="shared" si="84"/>
        <v>5.076142131979695E-3</v>
      </c>
      <c r="DL89" s="277">
        <f t="shared" si="77"/>
        <v>5.076142131979695E-3</v>
      </c>
      <c r="DM89" s="277">
        <f t="shared" si="77"/>
        <v>5.076142131979695E-3</v>
      </c>
      <c r="DN89" s="277">
        <f t="shared" si="77"/>
        <v>5.076142131979695E-3</v>
      </c>
      <c r="DO89" s="277">
        <f t="shared" si="77"/>
        <v>5.076142131979695E-3</v>
      </c>
      <c r="DP89" s="277">
        <f t="shared" si="77"/>
        <v>5.076142131979695E-3</v>
      </c>
      <c r="DQ89" s="277">
        <f t="shared" si="77"/>
        <v>5.076142131979695E-3</v>
      </c>
      <c r="DR89" s="277">
        <f t="shared" si="77"/>
        <v>5.076142131979695E-3</v>
      </c>
      <c r="DS89" s="277">
        <f t="shared" si="77"/>
        <v>5.076142131979695E-3</v>
      </c>
      <c r="DT89" s="277">
        <f t="shared" si="77"/>
        <v>5.076142131979695E-3</v>
      </c>
      <c r="DU89" s="277">
        <f t="shared" si="77"/>
        <v>5.076142131979695E-3</v>
      </c>
      <c r="DV89" s="277">
        <f t="shared" si="77"/>
        <v>5.076142131979695E-3</v>
      </c>
      <c r="DW89" s="277">
        <f t="shared" si="77"/>
        <v>5.076142131979695E-3</v>
      </c>
      <c r="DX89" s="277">
        <f t="shared" si="77"/>
        <v>5.076142131979695E-3</v>
      </c>
      <c r="DY89" s="277">
        <f t="shared" si="77"/>
        <v>5.076142131979695E-3</v>
      </c>
      <c r="DZ89" s="277">
        <f t="shared" si="77"/>
        <v>5.076142131979695E-3</v>
      </c>
      <c r="EA89" s="277">
        <f t="shared" si="77"/>
        <v>5.076142131979695E-3</v>
      </c>
      <c r="EB89" s="277">
        <f t="shared" si="73"/>
        <v>5.076142131979695E-3</v>
      </c>
      <c r="EC89" s="277">
        <f t="shared" si="73"/>
        <v>5.076142131979695E-3</v>
      </c>
      <c r="ED89" s="277">
        <f t="shared" si="73"/>
        <v>5.076142131979695E-3</v>
      </c>
      <c r="EE89" s="277">
        <f t="shared" si="73"/>
        <v>5.076142131979695E-3</v>
      </c>
      <c r="EF89" s="277">
        <f t="shared" si="73"/>
        <v>5.076142131979695E-3</v>
      </c>
      <c r="EG89" s="277">
        <f t="shared" si="73"/>
        <v>5.076142131979695E-3</v>
      </c>
      <c r="EH89" s="277">
        <f t="shared" si="73"/>
        <v>5.076142131979695E-3</v>
      </c>
      <c r="EI89" s="277">
        <f t="shared" si="73"/>
        <v>5.076142131979695E-3</v>
      </c>
      <c r="EJ89" s="277">
        <f t="shared" si="73"/>
        <v>5.076142131979695E-3</v>
      </c>
      <c r="EK89" s="277">
        <f t="shared" si="73"/>
        <v>5.076142131979695E-3</v>
      </c>
      <c r="EL89" s="277">
        <f t="shared" si="73"/>
        <v>5.076142131979695E-3</v>
      </c>
      <c r="EM89" s="277">
        <f t="shared" si="73"/>
        <v>5.076142131979695E-3</v>
      </c>
      <c r="EN89" s="277">
        <f t="shared" si="73"/>
        <v>5.076142131979695E-3</v>
      </c>
      <c r="EO89" s="277">
        <f t="shared" si="73"/>
        <v>5.076142131979695E-3</v>
      </c>
      <c r="EP89" s="277">
        <f t="shared" si="79"/>
        <v>5.076142131979695E-3</v>
      </c>
      <c r="EQ89" s="277">
        <f t="shared" si="79"/>
        <v>5.076142131979695E-3</v>
      </c>
      <c r="ER89" s="277">
        <f t="shared" si="79"/>
        <v>5.076142131979695E-3</v>
      </c>
      <c r="ES89" s="277">
        <f t="shared" si="79"/>
        <v>5.076142131979695E-3</v>
      </c>
      <c r="ET89" s="277">
        <f t="shared" si="79"/>
        <v>5.076142131979695E-3</v>
      </c>
      <c r="EU89" s="277">
        <f t="shared" si="79"/>
        <v>5.076142131979695E-3</v>
      </c>
      <c r="EV89" s="277">
        <f t="shared" si="79"/>
        <v>5.076142131979695E-3</v>
      </c>
      <c r="EW89" s="277">
        <f t="shared" si="79"/>
        <v>5.076142131979695E-3</v>
      </c>
      <c r="EX89" s="277">
        <f t="shared" si="79"/>
        <v>5.076142131979695E-3</v>
      </c>
      <c r="EY89" s="277">
        <f t="shared" si="79"/>
        <v>5.076142131979695E-3</v>
      </c>
      <c r="EZ89" s="277">
        <f t="shared" si="79"/>
        <v>5.076142131979695E-3</v>
      </c>
      <c r="FA89" s="277">
        <f t="shared" si="79"/>
        <v>5.076142131979695E-3</v>
      </c>
      <c r="FB89" s="277">
        <f t="shared" si="79"/>
        <v>5.076142131979695E-3</v>
      </c>
      <c r="FC89" s="277">
        <f t="shared" si="79"/>
        <v>5.076142131979695E-3</v>
      </c>
      <c r="FD89" s="277">
        <f t="shared" si="79"/>
        <v>5.076142131979695E-3</v>
      </c>
      <c r="FE89" s="277">
        <f t="shared" si="79"/>
        <v>5.076142131979695E-3</v>
      </c>
      <c r="FF89" s="277">
        <f t="shared" si="70"/>
        <v>5.076142131979695E-3</v>
      </c>
      <c r="FG89" s="277">
        <f t="shared" si="70"/>
        <v>5.076142131979695E-3</v>
      </c>
      <c r="FH89" s="277">
        <f t="shared" si="70"/>
        <v>5.076142131979695E-3</v>
      </c>
      <c r="FI89" s="277">
        <f t="shared" si="70"/>
        <v>5.076142131979695E-3</v>
      </c>
      <c r="FJ89" s="277">
        <f t="shared" si="70"/>
        <v>5.076142131979695E-3</v>
      </c>
      <c r="FK89" s="277">
        <f t="shared" si="70"/>
        <v>5.076142131979695E-3</v>
      </c>
      <c r="FL89" s="277">
        <f t="shared" si="70"/>
        <v>5.076142131979695E-3</v>
      </c>
      <c r="FM89" s="277">
        <f t="shared" si="78"/>
        <v>5.076142131979695E-3</v>
      </c>
      <c r="FN89" s="277">
        <f t="shared" si="78"/>
        <v>5.076142131979695E-3</v>
      </c>
      <c r="FO89" s="277">
        <f t="shared" si="78"/>
        <v>5.076142131979695E-3</v>
      </c>
      <c r="FP89" s="277">
        <f t="shared" si="78"/>
        <v>5.076142131979695E-3</v>
      </c>
      <c r="FQ89" s="277">
        <f t="shared" si="78"/>
        <v>5.076142131979695E-3</v>
      </c>
      <c r="FR89" s="277">
        <f t="shared" si="78"/>
        <v>5.076142131979695E-3</v>
      </c>
      <c r="FS89" s="277">
        <f t="shared" si="78"/>
        <v>5.076142131979695E-3</v>
      </c>
      <c r="FT89" s="277">
        <f t="shared" si="78"/>
        <v>5.076142131979695E-3</v>
      </c>
      <c r="FU89" s="277">
        <f t="shared" si="78"/>
        <v>5.076142131979695E-3</v>
      </c>
      <c r="FV89" s="277">
        <f t="shared" si="78"/>
        <v>5.076142131979695E-3</v>
      </c>
      <c r="FW89" s="277">
        <f t="shared" si="78"/>
        <v>5.076142131979695E-3</v>
      </c>
      <c r="FX89" s="277">
        <f t="shared" si="78"/>
        <v>5.076142131979695E-3</v>
      </c>
      <c r="FY89" s="277">
        <f t="shared" si="78"/>
        <v>5.076142131979695E-3</v>
      </c>
      <c r="FZ89" s="277">
        <f t="shared" si="78"/>
        <v>5.076142131979695E-3</v>
      </c>
      <c r="GA89" s="277">
        <f t="shared" si="78"/>
        <v>5.076142131979695E-3</v>
      </c>
      <c r="GB89" s="277">
        <f t="shared" si="78"/>
        <v>5.076142131979695E-3</v>
      </c>
      <c r="GC89" s="277">
        <f t="shared" si="74"/>
        <v>5.076142131979695E-3</v>
      </c>
      <c r="GD89" s="277">
        <f t="shared" si="74"/>
        <v>5.076142131979695E-3</v>
      </c>
      <c r="GE89" s="277">
        <f t="shared" si="74"/>
        <v>5.076142131979695E-3</v>
      </c>
      <c r="GF89" s="277">
        <f t="shared" si="74"/>
        <v>5.076142131979695E-3</v>
      </c>
      <c r="GG89" s="277">
        <f t="shared" si="74"/>
        <v>5.076142131979695E-3</v>
      </c>
      <c r="GH89" s="277">
        <f t="shared" si="74"/>
        <v>5.076142131979695E-3</v>
      </c>
      <c r="GI89" s="277">
        <f t="shared" si="74"/>
        <v>5.076142131979695E-3</v>
      </c>
      <c r="GJ89" s="277">
        <f t="shared" si="74"/>
        <v>5.076142131979695E-3</v>
      </c>
      <c r="GK89" s="277">
        <f t="shared" si="74"/>
        <v>5.076142131979695E-3</v>
      </c>
      <c r="GL89" s="277">
        <f t="shared" si="74"/>
        <v>5.076142131979695E-3</v>
      </c>
      <c r="GM89" s="277">
        <f t="shared" si="74"/>
        <v>5.076142131979695E-3</v>
      </c>
      <c r="GN89" s="277">
        <f t="shared" si="75"/>
        <v>5.076142131979695E-3</v>
      </c>
      <c r="GO89" s="277">
        <f t="shared" si="75"/>
        <v>5.076142131979695E-3</v>
      </c>
      <c r="GP89" s="277">
        <f t="shared" si="75"/>
        <v>5.076142131979695E-3</v>
      </c>
      <c r="GQ89" s="277">
        <f t="shared" si="75"/>
        <v>5.076142131979695E-3</v>
      </c>
      <c r="GR89" s="277">
        <f t="shared" si="75"/>
        <v>5.076142131979695E-3</v>
      </c>
      <c r="GS89" s="277">
        <f t="shared" si="75"/>
        <v>5.076142131979695E-3</v>
      </c>
    </row>
    <row r="90" spans="1:201" x14ac:dyDescent="0.35">
      <c r="A90" s="33" t="str">
        <f>'[2]Input LH Schedule'!A138&amp;" "&amp;'[2]Input LH Schedule'!E138</f>
        <v xml:space="preserve"> </v>
      </c>
      <c r="B90" s="33" t="str">
        <f>'[2]Input LH Schedule'!Z138&amp;" "&amp;'[2]Input LH Schedule'!AD138</f>
        <v xml:space="preserve"> </v>
      </c>
      <c r="C90" s="33" t="str">
        <f t="array" ref="C90">IFERROR(INDEX($B$4:$B$226, MATCH(0,INDEX(COUNTIF($C$3:C89, $B$4:$B$226)+(COUNTIF($B$4:$B$226, $B$4:$B$226)&lt;&gt;1),0,0), 0)), "")</f>
        <v/>
      </c>
      <c r="D90" s="276" t="s">
        <v>419</v>
      </c>
      <c r="E90" s="277">
        <f t="shared" si="76"/>
        <v>5.076142131979695E-3</v>
      </c>
      <c r="F90" s="277">
        <f t="shared" si="76"/>
        <v>5.076142131979695E-3</v>
      </c>
      <c r="G90" s="277">
        <f t="shared" si="76"/>
        <v>5.076142131979695E-3</v>
      </c>
      <c r="H90" s="277">
        <f t="shared" si="76"/>
        <v>5.076142131979695E-3</v>
      </c>
      <c r="I90" s="277">
        <f t="shared" si="76"/>
        <v>5.076142131979695E-3</v>
      </c>
      <c r="J90" s="277">
        <f t="shared" si="76"/>
        <v>5.076142131979695E-3</v>
      </c>
      <c r="K90" s="277">
        <f t="shared" si="76"/>
        <v>5.076142131979695E-3</v>
      </c>
      <c r="L90" s="277">
        <f t="shared" si="76"/>
        <v>5.076142131979695E-3</v>
      </c>
      <c r="M90" s="277">
        <f t="shared" si="76"/>
        <v>5.076142131979695E-3</v>
      </c>
      <c r="N90" s="277">
        <f t="shared" si="76"/>
        <v>5.076142131979695E-3</v>
      </c>
      <c r="O90" s="277">
        <f t="shared" si="76"/>
        <v>5.076142131979695E-3</v>
      </c>
      <c r="P90" s="277">
        <f t="shared" si="76"/>
        <v>5.076142131979695E-3</v>
      </c>
      <c r="Q90" s="277">
        <f t="shared" si="76"/>
        <v>5.076142131979695E-3</v>
      </c>
      <c r="R90" s="277">
        <f t="shared" si="76"/>
        <v>5.076142131979695E-3</v>
      </c>
      <c r="S90" s="277">
        <f t="shared" si="76"/>
        <v>5.076142131979695E-3</v>
      </c>
      <c r="T90" s="277">
        <f t="shared" ref="T90:AI105" si="85">1/197</f>
        <v>5.076142131979695E-3</v>
      </c>
      <c r="U90" s="277">
        <f t="shared" si="85"/>
        <v>5.076142131979695E-3</v>
      </c>
      <c r="V90" s="277">
        <f t="shared" si="85"/>
        <v>5.076142131979695E-3</v>
      </c>
      <c r="W90" s="277">
        <f t="shared" si="85"/>
        <v>5.076142131979695E-3</v>
      </c>
      <c r="X90" s="277">
        <f t="shared" si="85"/>
        <v>5.076142131979695E-3</v>
      </c>
      <c r="Y90" s="277">
        <f t="shared" si="85"/>
        <v>5.076142131979695E-3</v>
      </c>
      <c r="Z90" s="277">
        <f t="shared" si="85"/>
        <v>5.076142131979695E-3</v>
      </c>
      <c r="AA90" s="277">
        <f t="shared" si="85"/>
        <v>5.076142131979695E-3</v>
      </c>
      <c r="AB90" s="277">
        <f t="shared" si="85"/>
        <v>5.076142131979695E-3</v>
      </c>
      <c r="AC90" s="277">
        <f t="shared" si="72"/>
        <v>5.076142131979695E-3</v>
      </c>
      <c r="AD90" s="277">
        <f t="shared" si="72"/>
        <v>5.076142131979695E-3</v>
      </c>
      <c r="AE90" s="277">
        <f t="shared" si="72"/>
        <v>5.076142131979695E-3</v>
      </c>
      <c r="AF90" s="277">
        <f t="shared" si="72"/>
        <v>5.076142131979695E-3</v>
      </c>
      <c r="AG90" s="277">
        <f t="shared" si="72"/>
        <v>5.076142131979695E-3</v>
      </c>
      <c r="AH90" s="277">
        <f t="shared" si="72"/>
        <v>5.076142131979695E-3</v>
      </c>
      <c r="AI90" s="277">
        <f t="shared" si="72"/>
        <v>5.076142131979695E-3</v>
      </c>
      <c r="AJ90" s="277">
        <f t="shared" si="82"/>
        <v>5.076142131979695E-3</v>
      </c>
      <c r="AK90" s="277">
        <f t="shared" si="82"/>
        <v>5.076142131979695E-3</v>
      </c>
      <c r="AL90" s="277">
        <f t="shared" si="82"/>
        <v>5.076142131979695E-3</v>
      </c>
      <c r="AM90" s="277">
        <f t="shared" si="82"/>
        <v>5.076142131979695E-3</v>
      </c>
      <c r="AN90" s="277">
        <f t="shared" si="82"/>
        <v>5.076142131979695E-3</v>
      </c>
      <c r="AO90" s="277">
        <f t="shared" si="82"/>
        <v>5.076142131979695E-3</v>
      </c>
      <c r="AP90" s="277">
        <f t="shared" si="82"/>
        <v>5.076142131979695E-3</v>
      </c>
      <c r="AQ90" s="277">
        <f t="shared" si="82"/>
        <v>5.076142131979695E-3</v>
      </c>
      <c r="AR90" s="277">
        <f t="shared" si="82"/>
        <v>5.076142131979695E-3</v>
      </c>
      <c r="AS90" s="277">
        <f t="shared" si="82"/>
        <v>5.076142131979695E-3</v>
      </c>
      <c r="AT90" s="277">
        <f t="shared" si="82"/>
        <v>5.076142131979695E-3</v>
      </c>
      <c r="AU90" s="277">
        <f t="shared" si="82"/>
        <v>5.076142131979695E-3</v>
      </c>
      <c r="AV90" s="277">
        <f t="shared" si="82"/>
        <v>5.076142131979695E-3</v>
      </c>
      <c r="AW90" s="277">
        <f t="shared" si="82"/>
        <v>5.076142131979695E-3</v>
      </c>
      <c r="AX90" s="277">
        <f t="shared" si="82"/>
        <v>5.076142131979695E-3</v>
      </c>
      <c r="AY90" s="277">
        <f t="shared" si="82"/>
        <v>5.076142131979695E-3</v>
      </c>
      <c r="AZ90" s="277">
        <f t="shared" si="80"/>
        <v>5.076142131979695E-3</v>
      </c>
      <c r="BA90" s="277">
        <f t="shared" si="80"/>
        <v>5.076142131979695E-3</v>
      </c>
      <c r="BB90" s="277">
        <f t="shared" si="80"/>
        <v>5.076142131979695E-3</v>
      </c>
      <c r="BC90" s="277">
        <f t="shared" si="80"/>
        <v>5.076142131979695E-3</v>
      </c>
      <c r="BD90" s="277">
        <f t="shared" si="80"/>
        <v>5.076142131979695E-3</v>
      </c>
      <c r="BE90" s="277">
        <f t="shared" si="80"/>
        <v>5.076142131979695E-3</v>
      </c>
      <c r="BF90" s="277">
        <f t="shared" si="80"/>
        <v>5.076142131979695E-3</v>
      </c>
      <c r="BG90" s="277">
        <f t="shared" si="80"/>
        <v>5.076142131979695E-3</v>
      </c>
      <c r="BH90" s="277">
        <f t="shared" si="80"/>
        <v>5.076142131979695E-3</v>
      </c>
      <c r="BI90" s="277">
        <f t="shared" si="80"/>
        <v>5.076142131979695E-3</v>
      </c>
      <c r="BJ90" s="277">
        <f t="shared" si="80"/>
        <v>5.076142131979695E-3</v>
      </c>
      <c r="BK90" s="277">
        <f t="shared" si="80"/>
        <v>5.076142131979695E-3</v>
      </c>
      <c r="BL90" s="277">
        <f t="shared" si="80"/>
        <v>5.076142131979695E-3</v>
      </c>
      <c r="BM90" s="277">
        <f t="shared" si="80"/>
        <v>5.076142131979695E-3</v>
      </c>
      <c r="BN90" s="277">
        <f t="shared" si="80"/>
        <v>5.076142131979695E-3</v>
      </c>
      <c r="BO90" s="277">
        <f t="shared" si="68"/>
        <v>5.076142131979695E-3</v>
      </c>
      <c r="BP90" s="277">
        <f t="shared" si="68"/>
        <v>5.076142131979695E-3</v>
      </c>
      <c r="BQ90" s="277">
        <f t="shared" si="83"/>
        <v>5.076142131979695E-3</v>
      </c>
      <c r="BR90" s="277">
        <f t="shared" si="83"/>
        <v>5.076142131979695E-3</v>
      </c>
      <c r="BS90" s="277">
        <f t="shared" si="83"/>
        <v>5.076142131979695E-3</v>
      </c>
      <c r="BT90" s="277">
        <f t="shared" si="83"/>
        <v>5.076142131979695E-3</v>
      </c>
      <c r="BU90" s="277">
        <f t="shared" si="83"/>
        <v>5.076142131979695E-3</v>
      </c>
      <c r="BV90" s="277">
        <f t="shared" si="83"/>
        <v>5.076142131979695E-3</v>
      </c>
      <c r="BW90" s="277">
        <f t="shared" si="83"/>
        <v>5.076142131979695E-3</v>
      </c>
      <c r="BX90" s="277">
        <f t="shared" si="83"/>
        <v>5.076142131979695E-3</v>
      </c>
      <c r="BY90" s="277">
        <f t="shared" si="83"/>
        <v>5.076142131979695E-3</v>
      </c>
      <c r="BZ90" s="277">
        <f t="shared" si="83"/>
        <v>5.076142131979695E-3</v>
      </c>
      <c r="CA90" s="277">
        <f t="shared" si="83"/>
        <v>5.076142131979695E-3</v>
      </c>
      <c r="CB90" s="277">
        <f t="shared" si="83"/>
        <v>5.076142131979695E-3</v>
      </c>
      <c r="CC90" s="277">
        <f t="shared" si="83"/>
        <v>5.076142131979695E-3</v>
      </c>
      <c r="CD90" s="277">
        <f t="shared" si="83"/>
        <v>5.076142131979695E-3</v>
      </c>
      <c r="CE90" s="277">
        <f t="shared" si="83"/>
        <v>5.076142131979695E-3</v>
      </c>
      <c r="CF90" s="277">
        <f t="shared" si="81"/>
        <v>5.076142131979695E-3</v>
      </c>
      <c r="CG90" s="277">
        <f t="shared" si="81"/>
        <v>5.076142131979695E-3</v>
      </c>
      <c r="CH90" s="277">
        <f t="shared" si="81"/>
        <v>5.076142131979695E-3</v>
      </c>
      <c r="CI90" s="277">
        <f t="shared" si="81"/>
        <v>5.076142131979695E-3</v>
      </c>
      <c r="CJ90" s="277">
        <f t="shared" si="81"/>
        <v>5.076142131979695E-3</v>
      </c>
      <c r="CK90" s="277">
        <f t="shared" si="81"/>
        <v>5.076142131979695E-3</v>
      </c>
      <c r="CL90" s="277">
        <f t="shared" si="81"/>
        <v>5.076142131979695E-3</v>
      </c>
      <c r="CM90" s="277">
        <f t="shared" si="81"/>
        <v>5.076142131979695E-3</v>
      </c>
      <c r="CN90" s="277">
        <f t="shared" si="81"/>
        <v>5.076142131979695E-3</v>
      </c>
      <c r="CO90" s="277">
        <f t="shared" si="81"/>
        <v>5.076142131979695E-3</v>
      </c>
      <c r="CP90" s="277">
        <f t="shared" si="81"/>
        <v>5.076142131979695E-3</v>
      </c>
      <c r="CQ90" s="277">
        <f t="shared" si="81"/>
        <v>5.076142131979695E-3</v>
      </c>
      <c r="CR90" s="277">
        <f t="shared" si="81"/>
        <v>5.076142131979695E-3</v>
      </c>
      <c r="CS90" s="277">
        <f t="shared" si="81"/>
        <v>5.076142131979695E-3</v>
      </c>
      <c r="CT90" s="277">
        <f t="shared" si="81"/>
        <v>5.076142131979695E-3</v>
      </c>
      <c r="CU90" s="277">
        <f t="shared" si="81"/>
        <v>5.076142131979695E-3</v>
      </c>
      <c r="CV90" s="277">
        <f t="shared" si="84"/>
        <v>5.076142131979695E-3</v>
      </c>
      <c r="CW90" s="277">
        <f t="shared" si="84"/>
        <v>5.076142131979695E-3</v>
      </c>
      <c r="CX90" s="277">
        <f t="shared" si="84"/>
        <v>5.076142131979695E-3</v>
      </c>
      <c r="CY90" s="277">
        <f t="shared" si="84"/>
        <v>5.076142131979695E-3</v>
      </c>
      <c r="CZ90" s="277">
        <f t="shared" si="84"/>
        <v>5.076142131979695E-3</v>
      </c>
      <c r="DA90" s="277">
        <f t="shared" si="84"/>
        <v>5.076142131979695E-3</v>
      </c>
      <c r="DB90" s="277">
        <f t="shared" si="84"/>
        <v>5.076142131979695E-3</v>
      </c>
      <c r="DC90" s="277">
        <f t="shared" si="84"/>
        <v>5.076142131979695E-3</v>
      </c>
      <c r="DD90" s="277">
        <f t="shared" si="84"/>
        <v>5.076142131979695E-3</v>
      </c>
      <c r="DE90" s="277">
        <f t="shared" si="84"/>
        <v>5.076142131979695E-3</v>
      </c>
      <c r="DF90" s="277">
        <f t="shared" si="84"/>
        <v>5.076142131979695E-3</v>
      </c>
      <c r="DG90" s="277">
        <f t="shared" si="84"/>
        <v>5.076142131979695E-3</v>
      </c>
      <c r="DH90" s="277">
        <f t="shared" si="84"/>
        <v>5.076142131979695E-3</v>
      </c>
      <c r="DI90" s="277">
        <f t="shared" si="84"/>
        <v>5.076142131979695E-3</v>
      </c>
      <c r="DJ90" s="277">
        <f t="shared" si="84"/>
        <v>5.076142131979695E-3</v>
      </c>
      <c r="DK90" s="277">
        <f t="shared" si="84"/>
        <v>5.076142131979695E-3</v>
      </c>
      <c r="DL90" s="277">
        <f t="shared" si="77"/>
        <v>5.076142131979695E-3</v>
      </c>
      <c r="DM90" s="277">
        <f t="shared" si="77"/>
        <v>5.076142131979695E-3</v>
      </c>
      <c r="DN90" s="277">
        <f t="shared" si="77"/>
        <v>5.076142131979695E-3</v>
      </c>
      <c r="DO90" s="277">
        <f t="shared" si="77"/>
        <v>5.076142131979695E-3</v>
      </c>
      <c r="DP90" s="277">
        <f t="shared" si="77"/>
        <v>5.076142131979695E-3</v>
      </c>
      <c r="DQ90" s="277">
        <f t="shared" si="77"/>
        <v>5.076142131979695E-3</v>
      </c>
      <c r="DR90" s="277">
        <f t="shared" si="77"/>
        <v>5.076142131979695E-3</v>
      </c>
      <c r="DS90" s="277">
        <f t="shared" si="77"/>
        <v>5.076142131979695E-3</v>
      </c>
      <c r="DT90" s="277">
        <f t="shared" si="77"/>
        <v>5.076142131979695E-3</v>
      </c>
      <c r="DU90" s="277">
        <f t="shared" si="77"/>
        <v>5.076142131979695E-3</v>
      </c>
      <c r="DV90" s="277">
        <f t="shared" si="77"/>
        <v>5.076142131979695E-3</v>
      </c>
      <c r="DW90" s="277">
        <f t="shared" si="77"/>
        <v>5.076142131979695E-3</v>
      </c>
      <c r="DX90" s="277">
        <f t="shared" si="77"/>
        <v>5.076142131979695E-3</v>
      </c>
      <c r="DY90" s="277">
        <f t="shared" si="77"/>
        <v>5.076142131979695E-3</v>
      </c>
      <c r="DZ90" s="277">
        <f t="shared" si="77"/>
        <v>5.076142131979695E-3</v>
      </c>
      <c r="EA90" s="277">
        <f t="shared" si="77"/>
        <v>5.076142131979695E-3</v>
      </c>
      <c r="EB90" s="277">
        <f t="shared" si="73"/>
        <v>5.076142131979695E-3</v>
      </c>
      <c r="EC90" s="277">
        <f t="shared" si="73"/>
        <v>5.076142131979695E-3</v>
      </c>
      <c r="ED90" s="277">
        <f t="shared" si="73"/>
        <v>5.076142131979695E-3</v>
      </c>
      <c r="EE90" s="277">
        <f t="shared" si="73"/>
        <v>5.076142131979695E-3</v>
      </c>
      <c r="EF90" s="277">
        <f t="shared" si="73"/>
        <v>5.076142131979695E-3</v>
      </c>
      <c r="EG90" s="277">
        <f t="shared" si="73"/>
        <v>5.076142131979695E-3</v>
      </c>
      <c r="EH90" s="277">
        <f t="shared" si="73"/>
        <v>5.076142131979695E-3</v>
      </c>
      <c r="EI90" s="277">
        <f t="shared" si="73"/>
        <v>5.076142131979695E-3</v>
      </c>
      <c r="EJ90" s="277">
        <f t="shared" si="73"/>
        <v>5.076142131979695E-3</v>
      </c>
      <c r="EK90" s="277">
        <f t="shared" si="73"/>
        <v>5.076142131979695E-3</v>
      </c>
      <c r="EL90" s="277">
        <f t="shared" si="73"/>
        <v>5.076142131979695E-3</v>
      </c>
      <c r="EM90" s="277">
        <f t="shared" si="73"/>
        <v>5.076142131979695E-3</v>
      </c>
      <c r="EN90" s="277">
        <f t="shared" si="73"/>
        <v>5.076142131979695E-3</v>
      </c>
      <c r="EO90" s="277">
        <f t="shared" si="73"/>
        <v>5.076142131979695E-3</v>
      </c>
      <c r="EP90" s="277">
        <f t="shared" si="79"/>
        <v>5.076142131979695E-3</v>
      </c>
      <c r="EQ90" s="277">
        <f t="shared" si="79"/>
        <v>5.076142131979695E-3</v>
      </c>
      <c r="ER90" s="277">
        <f t="shared" si="79"/>
        <v>5.076142131979695E-3</v>
      </c>
      <c r="ES90" s="277">
        <f t="shared" si="79"/>
        <v>5.076142131979695E-3</v>
      </c>
      <c r="ET90" s="277">
        <f t="shared" si="79"/>
        <v>5.076142131979695E-3</v>
      </c>
      <c r="EU90" s="277">
        <f t="shared" si="79"/>
        <v>5.076142131979695E-3</v>
      </c>
      <c r="EV90" s="277">
        <f t="shared" si="79"/>
        <v>5.076142131979695E-3</v>
      </c>
      <c r="EW90" s="277">
        <f t="shared" si="79"/>
        <v>5.076142131979695E-3</v>
      </c>
      <c r="EX90" s="277">
        <f t="shared" si="79"/>
        <v>5.076142131979695E-3</v>
      </c>
      <c r="EY90" s="277">
        <f t="shared" si="79"/>
        <v>5.076142131979695E-3</v>
      </c>
      <c r="EZ90" s="277">
        <f t="shared" si="79"/>
        <v>5.076142131979695E-3</v>
      </c>
      <c r="FA90" s="277">
        <f t="shared" si="79"/>
        <v>5.076142131979695E-3</v>
      </c>
      <c r="FB90" s="277">
        <f t="shared" si="79"/>
        <v>5.076142131979695E-3</v>
      </c>
      <c r="FC90" s="277">
        <f t="shared" si="79"/>
        <v>5.076142131979695E-3</v>
      </c>
      <c r="FD90" s="277">
        <f t="shared" si="79"/>
        <v>5.076142131979695E-3</v>
      </c>
      <c r="FE90" s="277">
        <f t="shared" si="79"/>
        <v>5.076142131979695E-3</v>
      </c>
      <c r="FF90" s="277">
        <f t="shared" si="70"/>
        <v>5.076142131979695E-3</v>
      </c>
      <c r="FG90" s="277">
        <f t="shared" si="70"/>
        <v>5.076142131979695E-3</v>
      </c>
      <c r="FH90" s="277">
        <f t="shared" si="70"/>
        <v>5.076142131979695E-3</v>
      </c>
      <c r="FI90" s="277">
        <f t="shared" si="70"/>
        <v>5.076142131979695E-3</v>
      </c>
      <c r="FJ90" s="277">
        <f t="shared" si="70"/>
        <v>5.076142131979695E-3</v>
      </c>
      <c r="FK90" s="277">
        <f t="shared" si="70"/>
        <v>5.076142131979695E-3</v>
      </c>
      <c r="FL90" s="277">
        <f t="shared" si="70"/>
        <v>5.076142131979695E-3</v>
      </c>
      <c r="FM90" s="277">
        <f t="shared" si="78"/>
        <v>5.076142131979695E-3</v>
      </c>
      <c r="FN90" s="277">
        <f t="shared" si="78"/>
        <v>5.076142131979695E-3</v>
      </c>
      <c r="FO90" s="277">
        <f t="shared" si="78"/>
        <v>5.076142131979695E-3</v>
      </c>
      <c r="FP90" s="277">
        <f t="shared" si="78"/>
        <v>5.076142131979695E-3</v>
      </c>
      <c r="FQ90" s="277">
        <f t="shared" si="78"/>
        <v>5.076142131979695E-3</v>
      </c>
      <c r="FR90" s="277">
        <f t="shared" si="78"/>
        <v>5.076142131979695E-3</v>
      </c>
      <c r="FS90" s="277">
        <f t="shared" si="78"/>
        <v>5.076142131979695E-3</v>
      </c>
      <c r="FT90" s="277">
        <f t="shared" si="78"/>
        <v>5.076142131979695E-3</v>
      </c>
      <c r="FU90" s="277">
        <f t="shared" si="78"/>
        <v>5.076142131979695E-3</v>
      </c>
      <c r="FV90" s="277">
        <f t="shared" si="78"/>
        <v>5.076142131979695E-3</v>
      </c>
      <c r="FW90" s="277">
        <f t="shared" si="78"/>
        <v>5.076142131979695E-3</v>
      </c>
      <c r="FX90" s="277">
        <f t="shared" si="78"/>
        <v>5.076142131979695E-3</v>
      </c>
      <c r="FY90" s="277">
        <f t="shared" si="78"/>
        <v>5.076142131979695E-3</v>
      </c>
      <c r="FZ90" s="277">
        <f t="shared" si="78"/>
        <v>5.076142131979695E-3</v>
      </c>
      <c r="GA90" s="277">
        <f t="shared" si="78"/>
        <v>5.076142131979695E-3</v>
      </c>
      <c r="GB90" s="277">
        <f t="shared" ref="FX90:GM107" si="86">1/197</f>
        <v>5.076142131979695E-3</v>
      </c>
      <c r="GC90" s="277">
        <f t="shared" si="86"/>
        <v>5.076142131979695E-3</v>
      </c>
      <c r="GD90" s="277">
        <f t="shared" si="86"/>
        <v>5.076142131979695E-3</v>
      </c>
      <c r="GE90" s="277">
        <f t="shared" si="86"/>
        <v>5.076142131979695E-3</v>
      </c>
      <c r="GF90" s="277">
        <f t="shared" si="86"/>
        <v>5.076142131979695E-3</v>
      </c>
      <c r="GG90" s="277">
        <f t="shared" si="86"/>
        <v>5.076142131979695E-3</v>
      </c>
      <c r="GH90" s="277">
        <f t="shared" si="86"/>
        <v>5.076142131979695E-3</v>
      </c>
      <c r="GI90" s="277">
        <f t="shared" si="86"/>
        <v>5.076142131979695E-3</v>
      </c>
      <c r="GJ90" s="277">
        <f t="shared" si="86"/>
        <v>5.076142131979695E-3</v>
      </c>
      <c r="GK90" s="277">
        <f t="shared" si="86"/>
        <v>5.076142131979695E-3</v>
      </c>
      <c r="GL90" s="277">
        <f t="shared" si="86"/>
        <v>5.076142131979695E-3</v>
      </c>
      <c r="GM90" s="277">
        <f t="shared" si="74"/>
        <v>5.076142131979695E-3</v>
      </c>
      <c r="GN90" s="277">
        <f t="shared" si="75"/>
        <v>5.076142131979695E-3</v>
      </c>
      <c r="GO90" s="277">
        <f t="shared" si="75"/>
        <v>5.076142131979695E-3</v>
      </c>
      <c r="GP90" s="277">
        <f t="shared" si="75"/>
        <v>5.076142131979695E-3</v>
      </c>
      <c r="GQ90" s="277">
        <f t="shared" si="75"/>
        <v>5.076142131979695E-3</v>
      </c>
      <c r="GR90" s="277">
        <f t="shared" si="75"/>
        <v>5.076142131979695E-3</v>
      </c>
      <c r="GS90" s="277">
        <f t="shared" si="75"/>
        <v>5.076142131979695E-3</v>
      </c>
    </row>
    <row r="91" spans="1:201" x14ac:dyDescent="0.35">
      <c r="A91" s="33" t="str">
        <f>'[2]Input LH Schedule'!A139&amp;" "&amp;'[2]Input LH Schedule'!E139</f>
        <v xml:space="preserve"> </v>
      </c>
      <c r="B91" s="33" t="str">
        <f>'[2]Input LH Schedule'!Z139&amp;" "&amp;'[2]Input LH Schedule'!AD139</f>
        <v xml:space="preserve"> </v>
      </c>
      <c r="C91" s="33" t="str">
        <f t="array" ref="C91">IFERROR(INDEX($B$4:$B$226, MATCH(0,INDEX(COUNTIF($C$3:C90, $B$4:$B$226)+(COUNTIF($B$4:$B$226, $B$4:$B$226)&lt;&gt;1),0,0), 0)), "")</f>
        <v/>
      </c>
      <c r="D91" s="276" t="s">
        <v>420</v>
      </c>
      <c r="E91" s="277">
        <f t="shared" ref="E91:T106" si="87">1/197</f>
        <v>5.076142131979695E-3</v>
      </c>
      <c r="F91" s="277">
        <f t="shared" si="87"/>
        <v>5.076142131979695E-3</v>
      </c>
      <c r="G91" s="277">
        <f t="shared" si="87"/>
        <v>5.076142131979695E-3</v>
      </c>
      <c r="H91" s="277">
        <f t="shared" si="87"/>
        <v>5.076142131979695E-3</v>
      </c>
      <c r="I91" s="277">
        <f t="shared" si="87"/>
        <v>5.076142131979695E-3</v>
      </c>
      <c r="J91" s="277">
        <f t="shared" si="87"/>
        <v>5.076142131979695E-3</v>
      </c>
      <c r="K91" s="277">
        <f t="shared" si="87"/>
        <v>5.076142131979695E-3</v>
      </c>
      <c r="L91" s="277">
        <f t="shared" si="87"/>
        <v>5.076142131979695E-3</v>
      </c>
      <c r="M91" s="277">
        <f t="shared" si="87"/>
        <v>5.076142131979695E-3</v>
      </c>
      <c r="N91" s="277">
        <f t="shared" si="87"/>
        <v>5.076142131979695E-3</v>
      </c>
      <c r="O91" s="277">
        <f t="shared" si="87"/>
        <v>5.076142131979695E-3</v>
      </c>
      <c r="P91" s="277">
        <f t="shared" si="87"/>
        <v>5.076142131979695E-3</v>
      </c>
      <c r="Q91" s="277">
        <f t="shared" si="87"/>
        <v>5.076142131979695E-3</v>
      </c>
      <c r="R91" s="277">
        <f t="shared" si="87"/>
        <v>5.076142131979695E-3</v>
      </c>
      <c r="S91" s="277">
        <f t="shared" si="87"/>
        <v>5.076142131979695E-3</v>
      </c>
      <c r="T91" s="277">
        <f t="shared" si="87"/>
        <v>5.076142131979695E-3</v>
      </c>
      <c r="U91" s="277">
        <f t="shared" si="85"/>
        <v>5.076142131979695E-3</v>
      </c>
      <c r="V91" s="277">
        <f t="shared" si="85"/>
        <v>5.076142131979695E-3</v>
      </c>
      <c r="W91" s="277">
        <f t="shared" si="85"/>
        <v>5.076142131979695E-3</v>
      </c>
      <c r="X91" s="277">
        <f t="shared" si="85"/>
        <v>5.076142131979695E-3</v>
      </c>
      <c r="Y91" s="277">
        <f t="shared" si="85"/>
        <v>5.076142131979695E-3</v>
      </c>
      <c r="Z91" s="277">
        <f t="shared" si="85"/>
        <v>5.076142131979695E-3</v>
      </c>
      <c r="AA91" s="277">
        <f t="shared" si="85"/>
        <v>5.076142131979695E-3</v>
      </c>
      <c r="AB91" s="277">
        <f t="shared" si="85"/>
        <v>5.076142131979695E-3</v>
      </c>
      <c r="AC91" s="277">
        <f t="shared" si="72"/>
        <v>5.076142131979695E-3</v>
      </c>
      <c r="AD91" s="277">
        <f t="shared" si="72"/>
        <v>5.076142131979695E-3</v>
      </c>
      <c r="AE91" s="277">
        <f t="shared" si="72"/>
        <v>5.076142131979695E-3</v>
      </c>
      <c r="AF91" s="277">
        <f t="shared" si="72"/>
        <v>5.076142131979695E-3</v>
      </c>
      <c r="AG91" s="277">
        <f t="shared" si="72"/>
        <v>5.076142131979695E-3</v>
      </c>
      <c r="AH91" s="277">
        <f t="shared" si="72"/>
        <v>5.076142131979695E-3</v>
      </c>
      <c r="AI91" s="277">
        <f t="shared" si="72"/>
        <v>5.076142131979695E-3</v>
      </c>
      <c r="AJ91" s="277">
        <f t="shared" si="82"/>
        <v>5.076142131979695E-3</v>
      </c>
      <c r="AK91" s="277">
        <f t="shared" si="82"/>
        <v>5.076142131979695E-3</v>
      </c>
      <c r="AL91" s="277">
        <f t="shared" si="82"/>
        <v>5.076142131979695E-3</v>
      </c>
      <c r="AM91" s="277">
        <f t="shared" si="82"/>
        <v>5.076142131979695E-3</v>
      </c>
      <c r="AN91" s="277">
        <f t="shared" si="82"/>
        <v>5.076142131979695E-3</v>
      </c>
      <c r="AO91" s="277">
        <f t="shared" si="82"/>
        <v>5.076142131979695E-3</v>
      </c>
      <c r="AP91" s="277">
        <f t="shared" si="82"/>
        <v>5.076142131979695E-3</v>
      </c>
      <c r="AQ91" s="277">
        <f t="shared" si="82"/>
        <v>5.076142131979695E-3</v>
      </c>
      <c r="AR91" s="277">
        <f t="shared" si="82"/>
        <v>5.076142131979695E-3</v>
      </c>
      <c r="AS91" s="277">
        <f t="shared" si="82"/>
        <v>5.076142131979695E-3</v>
      </c>
      <c r="AT91" s="277">
        <f t="shared" si="82"/>
        <v>5.076142131979695E-3</v>
      </c>
      <c r="AU91" s="277">
        <f t="shared" si="82"/>
        <v>5.076142131979695E-3</v>
      </c>
      <c r="AV91" s="277">
        <f t="shared" si="82"/>
        <v>5.076142131979695E-3</v>
      </c>
      <c r="AW91" s="277">
        <f t="shared" si="82"/>
        <v>5.076142131979695E-3</v>
      </c>
      <c r="AX91" s="277">
        <f t="shared" si="82"/>
        <v>5.076142131979695E-3</v>
      </c>
      <c r="AY91" s="277">
        <f t="shared" si="82"/>
        <v>5.076142131979695E-3</v>
      </c>
      <c r="AZ91" s="277">
        <f t="shared" si="80"/>
        <v>5.076142131979695E-3</v>
      </c>
      <c r="BA91" s="277">
        <f t="shared" si="80"/>
        <v>5.076142131979695E-3</v>
      </c>
      <c r="BB91" s="277">
        <f t="shared" si="80"/>
        <v>5.076142131979695E-3</v>
      </c>
      <c r="BC91" s="277">
        <f t="shared" si="80"/>
        <v>5.076142131979695E-3</v>
      </c>
      <c r="BD91" s="277">
        <f t="shared" si="80"/>
        <v>5.076142131979695E-3</v>
      </c>
      <c r="BE91" s="277">
        <f t="shared" si="80"/>
        <v>5.076142131979695E-3</v>
      </c>
      <c r="BF91" s="277">
        <f t="shared" si="80"/>
        <v>5.076142131979695E-3</v>
      </c>
      <c r="BG91" s="277">
        <f t="shared" si="80"/>
        <v>5.076142131979695E-3</v>
      </c>
      <c r="BH91" s="277">
        <f t="shared" si="80"/>
        <v>5.076142131979695E-3</v>
      </c>
      <c r="BI91" s="277">
        <f t="shared" si="80"/>
        <v>5.076142131979695E-3</v>
      </c>
      <c r="BJ91" s="277">
        <f t="shared" si="80"/>
        <v>5.076142131979695E-3</v>
      </c>
      <c r="BK91" s="277">
        <f t="shared" si="80"/>
        <v>5.076142131979695E-3</v>
      </c>
      <c r="BL91" s="277">
        <f t="shared" si="80"/>
        <v>5.076142131979695E-3</v>
      </c>
      <c r="BM91" s="277">
        <f t="shared" si="80"/>
        <v>5.076142131979695E-3</v>
      </c>
      <c r="BN91" s="277">
        <f t="shared" si="80"/>
        <v>5.076142131979695E-3</v>
      </c>
      <c r="BO91" s="277">
        <f t="shared" si="68"/>
        <v>5.076142131979695E-3</v>
      </c>
      <c r="BP91" s="277">
        <f t="shared" si="68"/>
        <v>5.076142131979695E-3</v>
      </c>
      <c r="BQ91" s="277">
        <f t="shared" si="83"/>
        <v>5.076142131979695E-3</v>
      </c>
      <c r="BR91" s="277">
        <f t="shared" si="83"/>
        <v>5.076142131979695E-3</v>
      </c>
      <c r="BS91" s="277">
        <f t="shared" si="83"/>
        <v>5.076142131979695E-3</v>
      </c>
      <c r="BT91" s="277">
        <f t="shared" si="83"/>
        <v>5.076142131979695E-3</v>
      </c>
      <c r="BU91" s="277">
        <f t="shared" si="83"/>
        <v>5.076142131979695E-3</v>
      </c>
      <c r="BV91" s="277">
        <f t="shared" si="83"/>
        <v>5.076142131979695E-3</v>
      </c>
      <c r="BW91" s="277">
        <f t="shared" si="83"/>
        <v>5.076142131979695E-3</v>
      </c>
      <c r="BX91" s="277">
        <f t="shared" si="83"/>
        <v>5.076142131979695E-3</v>
      </c>
      <c r="BY91" s="277">
        <f t="shared" si="83"/>
        <v>5.076142131979695E-3</v>
      </c>
      <c r="BZ91" s="277">
        <f t="shared" si="83"/>
        <v>5.076142131979695E-3</v>
      </c>
      <c r="CA91" s="277">
        <f t="shared" si="83"/>
        <v>5.076142131979695E-3</v>
      </c>
      <c r="CB91" s="277">
        <f t="shared" si="83"/>
        <v>5.076142131979695E-3</v>
      </c>
      <c r="CC91" s="277">
        <f t="shared" si="83"/>
        <v>5.076142131979695E-3</v>
      </c>
      <c r="CD91" s="277">
        <f t="shared" si="83"/>
        <v>5.076142131979695E-3</v>
      </c>
      <c r="CE91" s="277">
        <f t="shared" si="83"/>
        <v>5.076142131979695E-3</v>
      </c>
      <c r="CF91" s="277">
        <f t="shared" si="83"/>
        <v>5.076142131979695E-3</v>
      </c>
      <c r="CG91" s="277">
        <f t="shared" si="81"/>
        <v>5.076142131979695E-3</v>
      </c>
      <c r="CH91" s="277">
        <f t="shared" si="81"/>
        <v>5.076142131979695E-3</v>
      </c>
      <c r="CI91" s="277">
        <f t="shared" si="81"/>
        <v>5.076142131979695E-3</v>
      </c>
      <c r="CJ91" s="277">
        <f t="shared" si="81"/>
        <v>5.076142131979695E-3</v>
      </c>
      <c r="CK91" s="277">
        <f t="shared" si="81"/>
        <v>5.076142131979695E-3</v>
      </c>
      <c r="CL91" s="277">
        <f t="shared" si="81"/>
        <v>5.076142131979695E-3</v>
      </c>
      <c r="CM91" s="277">
        <f t="shared" si="81"/>
        <v>5.076142131979695E-3</v>
      </c>
      <c r="CN91" s="277">
        <f t="shared" si="81"/>
        <v>5.076142131979695E-3</v>
      </c>
      <c r="CO91" s="277">
        <f t="shared" si="81"/>
        <v>5.076142131979695E-3</v>
      </c>
      <c r="CP91" s="277">
        <f t="shared" si="81"/>
        <v>5.076142131979695E-3</v>
      </c>
      <c r="CQ91" s="277">
        <f t="shared" si="81"/>
        <v>5.076142131979695E-3</v>
      </c>
      <c r="CR91" s="277">
        <f t="shared" si="81"/>
        <v>5.076142131979695E-3</v>
      </c>
      <c r="CS91" s="277">
        <f t="shared" si="81"/>
        <v>5.076142131979695E-3</v>
      </c>
      <c r="CT91" s="277">
        <f t="shared" si="81"/>
        <v>5.076142131979695E-3</v>
      </c>
      <c r="CU91" s="277">
        <f t="shared" si="81"/>
        <v>5.076142131979695E-3</v>
      </c>
      <c r="CV91" s="277">
        <f t="shared" si="84"/>
        <v>5.076142131979695E-3</v>
      </c>
      <c r="CW91" s="277">
        <f t="shared" si="84"/>
        <v>5.076142131979695E-3</v>
      </c>
      <c r="CX91" s="277">
        <f t="shared" si="84"/>
        <v>5.076142131979695E-3</v>
      </c>
      <c r="CY91" s="277">
        <f t="shared" si="84"/>
        <v>5.076142131979695E-3</v>
      </c>
      <c r="CZ91" s="277">
        <f t="shared" si="84"/>
        <v>5.076142131979695E-3</v>
      </c>
      <c r="DA91" s="277">
        <f t="shared" si="84"/>
        <v>5.076142131979695E-3</v>
      </c>
      <c r="DB91" s="277">
        <f t="shared" si="84"/>
        <v>5.076142131979695E-3</v>
      </c>
      <c r="DC91" s="277">
        <f t="shared" si="84"/>
        <v>5.076142131979695E-3</v>
      </c>
      <c r="DD91" s="277">
        <f t="shared" si="84"/>
        <v>5.076142131979695E-3</v>
      </c>
      <c r="DE91" s="277">
        <f t="shared" si="84"/>
        <v>5.076142131979695E-3</v>
      </c>
      <c r="DF91" s="277">
        <f t="shared" si="84"/>
        <v>5.076142131979695E-3</v>
      </c>
      <c r="DG91" s="277">
        <f t="shared" si="84"/>
        <v>5.076142131979695E-3</v>
      </c>
      <c r="DH91" s="277">
        <f t="shared" si="84"/>
        <v>5.076142131979695E-3</v>
      </c>
      <c r="DI91" s="277">
        <f t="shared" si="84"/>
        <v>5.076142131979695E-3</v>
      </c>
      <c r="DJ91" s="277">
        <f t="shared" si="84"/>
        <v>5.076142131979695E-3</v>
      </c>
      <c r="DK91" s="277">
        <f t="shared" si="84"/>
        <v>5.076142131979695E-3</v>
      </c>
      <c r="DL91" s="277">
        <f t="shared" si="77"/>
        <v>5.076142131979695E-3</v>
      </c>
      <c r="DM91" s="277">
        <f t="shared" si="77"/>
        <v>5.076142131979695E-3</v>
      </c>
      <c r="DN91" s="277">
        <f t="shared" si="77"/>
        <v>5.076142131979695E-3</v>
      </c>
      <c r="DO91" s="277">
        <f t="shared" si="77"/>
        <v>5.076142131979695E-3</v>
      </c>
      <c r="DP91" s="277">
        <f t="shared" si="77"/>
        <v>5.076142131979695E-3</v>
      </c>
      <c r="DQ91" s="277">
        <f t="shared" si="77"/>
        <v>5.076142131979695E-3</v>
      </c>
      <c r="DR91" s="277">
        <f t="shared" si="77"/>
        <v>5.076142131979695E-3</v>
      </c>
      <c r="DS91" s="277">
        <f t="shared" si="77"/>
        <v>5.076142131979695E-3</v>
      </c>
      <c r="DT91" s="277">
        <f t="shared" si="77"/>
        <v>5.076142131979695E-3</v>
      </c>
      <c r="DU91" s="277">
        <f t="shared" si="77"/>
        <v>5.076142131979695E-3</v>
      </c>
      <c r="DV91" s="277">
        <f t="shared" ref="DL91:EA118" si="88">1/197</f>
        <v>5.076142131979695E-3</v>
      </c>
      <c r="DW91" s="277">
        <f t="shared" si="88"/>
        <v>5.076142131979695E-3</v>
      </c>
      <c r="DX91" s="277">
        <f t="shared" si="88"/>
        <v>5.076142131979695E-3</v>
      </c>
      <c r="DY91" s="277">
        <f t="shared" si="88"/>
        <v>5.076142131979695E-3</v>
      </c>
      <c r="DZ91" s="277">
        <f t="shared" si="88"/>
        <v>5.076142131979695E-3</v>
      </c>
      <c r="EA91" s="277">
        <f t="shared" si="88"/>
        <v>5.076142131979695E-3</v>
      </c>
      <c r="EB91" s="277">
        <f t="shared" si="73"/>
        <v>5.076142131979695E-3</v>
      </c>
      <c r="EC91" s="277">
        <f t="shared" si="73"/>
        <v>5.076142131979695E-3</v>
      </c>
      <c r="ED91" s="277">
        <f t="shared" si="73"/>
        <v>5.076142131979695E-3</v>
      </c>
      <c r="EE91" s="277">
        <f t="shared" si="73"/>
        <v>5.076142131979695E-3</v>
      </c>
      <c r="EF91" s="277">
        <f t="shared" si="73"/>
        <v>5.076142131979695E-3</v>
      </c>
      <c r="EG91" s="277">
        <f t="shared" si="73"/>
        <v>5.076142131979695E-3</v>
      </c>
      <c r="EH91" s="277">
        <f t="shared" si="73"/>
        <v>5.076142131979695E-3</v>
      </c>
      <c r="EI91" s="277">
        <f t="shared" si="73"/>
        <v>5.076142131979695E-3</v>
      </c>
      <c r="EJ91" s="277">
        <f t="shared" si="73"/>
        <v>5.076142131979695E-3</v>
      </c>
      <c r="EK91" s="277">
        <f t="shared" si="73"/>
        <v>5.076142131979695E-3</v>
      </c>
      <c r="EL91" s="277">
        <f t="shared" si="73"/>
        <v>5.076142131979695E-3</v>
      </c>
      <c r="EM91" s="277">
        <f t="shared" si="73"/>
        <v>5.076142131979695E-3</v>
      </c>
      <c r="EN91" s="277">
        <f t="shared" si="73"/>
        <v>5.076142131979695E-3</v>
      </c>
      <c r="EO91" s="277">
        <f t="shared" si="73"/>
        <v>5.076142131979695E-3</v>
      </c>
      <c r="EP91" s="277">
        <f t="shared" si="79"/>
        <v>5.076142131979695E-3</v>
      </c>
      <c r="EQ91" s="277">
        <f t="shared" si="79"/>
        <v>5.076142131979695E-3</v>
      </c>
      <c r="ER91" s="277">
        <f t="shared" si="79"/>
        <v>5.076142131979695E-3</v>
      </c>
      <c r="ES91" s="277">
        <f t="shared" si="79"/>
        <v>5.076142131979695E-3</v>
      </c>
      <c r="ET91" s="277">
        <f t="shared" si="79"/>
        <v>5.076142131979695E-3</v>
      </c>
      <c r="EU91" s="277">
        <f t="shared" si="79"/>
        <v>5.076142131979695E-3</v>
      </c>
      <c r="EV91" s="277">
        <f t="shared" si="79"/>
        <v>5.076142131979695E-3</v>
      </c>
      <c r="EW91" s="277">
        <f t="shared" si="79"/>
        <v>5.076142131979695E-3</v>
      </c>
      <c r="EX91" s="277">
        <f t="shared" si="79"/>
        <v>5.076142131979695E-3</v>
      </c>
      <c r="EY91" s="277">
        <f t="shared" si="79"/>
        <v>5.076142131979695E-3</v>
      </c>
      <c r="EZ91" s="277">
        <f t="shared" si="79"/>
        <v>5.076142131979695E-3</v>
      </c>
      <c r="FA91" s="277">
        <f t="shared" si="79"/>
        <v>5.076142131979695E-3</v>
      </c>
      <c r="FB91" s="277">
        <f t="shared" si="79"/>
        <v>5.076142131979695E-3</v>
      </c>
      <c r="FC91" s="277">
        <f t="shared" si="79"/>
        <v>5.076142131979695E-3</v>
      </c>
      <c r="FD91" s="277">
        <f t="shared" si="79"/>
        <v>5.076142131979695E-3</v>
      </c>
      <c r="FE91" s="277">
        <f t="shared" ref="EQ91:FF107" si="89">1/197</f>
        <v>5.076142131979695E-3</v>
      </c>
      <c r="FF91" s="277">
        <f t="shared" si="89"/>
        <v>5.076142131979695E-3</v>
      </c>
      <c r="FG91" s="277">
        <f t="shared" si="70"/>
        <v>5.076142131979695E-3</v>
      </c>
      <c r="FH91" s="277">
        <f t="shared" si="70"/>
        <v>5.076142131979695E-3</v>
      </c>
      <c r="FI91" s="277">
        <f t="shared" si="70"/>
        <v>5.076142131979695E-3</v>
      </c>
      <c r="FJ91" s="277">
        <f t="shared" si="70"/>
        <v>5.076142131979695E-3</v>
      </c>
      <c r="FK91" s="277">
        <f t="shared" si="70"/>
        <v>5.076142131979695E-3</v>
      </c>
      <c r="FL91" s="277">
        <f t="shared" si="70"/>
        <v>5.076142131979695E-3</v>
      </c>
      <c r="FM91" s="277">
        <f t="shared" ref="FH91:FW120" si="90">1/197</f>
        <v>5.076142131979695E-3</v>
      </c>
      <c r="FN91" s="277">
        <f t="shared" si="90"/>
        <v>5.076142131979695E-3</v>
      </c>
      <c r="FO91" s="277">
        <f t="shared" si="90"/>
        <v>5.076142131979695E-3</v>
      </c>
      <c r="FP91" s="277">
        <f t="shared" si="90"/>
        <v>5.076142131979695E-3</v>
      </c>
      <c r="FQ91" s="277">
        <f t="shared" si="90"/>
        <v>5.076142131979695E-3</v>
      </c>
      <c r="FR91" s="277">
        <f t="shared" si="90"/>
        <v>5.076142131979695E-3</v>
      </c>
      <c r="FS91" s="277">
        <f t="shared" si="90"/>
        <v>5.076142131979695E-3</v>
      </c>
      <c r="FT91" s="277">
        <f t="shared" si="90"/>
        <v>5.076142131979695E-3</v>
      </c>
      <c r="FU91" s="277">
        <f t="shared" si="90"/>
        <v>5.076142131979695E-3</v>
      </c>
      <c r="FV91" s="277">
        <f t="shared" si="90"/>
        <v>5.076142131979695E-3</v>
      </c>
      <c r="FW91" s="277">
        <f t="shared" si="90"/>
        <v>5.076142131979695E-3</v>
      </c>
      <c r="FX91" s="277">
        <f t="shared" si="86"/>
        <v>5.076142131979695E-3</v>
      </c>
      <c r="FY91" s="277">
        <f t="shared" si="86"/>
        <v>5.076142131979695E-3</v>
      </c>
      <c r="FZ91" s="277">
        <f t="shared" si="86"/>
        <v>5.076142131979695E-3</v>
      </c>
      <c r="GA91" s="277">
        <f t="shared" si="86"/>
        <v>5.076142131979695E-3</v>
      </c>
      <c r="GB91" s="277">
        <f t="shared" si="86"/>
        <v>5.076142131979695E-3</v>
      </c>
      <c r="GC91" s="277">
        <f t="shared" si="86"/>
        <v>5.076142131979695E-3</v>
      </c>
      <c r="GD91" s="277">
        <f t="shared" si="86"/>
        <v>5.076142131979695E-3</v>
      </c>
      <c r="GE91" s="277">
        <f t="shared" si="86"/>
        <v>5.076142131979695E-3</v>
      </c>
      <c r="GF91" s="277">
        <f t="shared" si="86"/>
        <v>5.076142131979695E-3</v>
      </c>
      <c r="GG91" s="277">
        <f t="shared" si="86"/>
        <v>5.076142131979695E-3</v>
      </c>
      <c r="GH91" s="277">
        <f t="shared" si="86"/>
        <v>5.076142131979695E-3</v>
      </c>
      <c r="GI91" s="277">
        <f t="shared" si="86"/>
        <v>5.076142131979695E-3</v>
      </c>
      <c r="GJ91" s="277">
        <f t="shared" si="86"/>
        <v>5.076142131979695E-3</v>
      </c>
      <c r="GK91" s="277">
        <f t="shared" si="86"/>
        <v>5.076142131979695E-3</v>
      </c>
      <c r="GL91" s="277">
        <f t="shared" si="86"/>
        <v>5.076142131979695E-3</v>
      </c>
      <c r="GM91" s="277">
        <f t="shared" si="74"/>
        <v>5.076142131979695E-3</v>
      </c>
      <c r="GN91" s="277">
        <f t="shared" si="75"/>
        <v>5.076142131979695E-3</v>
      </c>
      <c r="GO91" s="277">
        <f t="shared" si="75"/>
        <v>5.076142131979695E-3</v>
      </c>
      <c r="GP91" s="277">
        <f t="shared" si="75"/>
        <v>5.076142131979695E-3</v>
      </c>
      <c r="GQ91" s="277">
        <f t="shared" si="75"/>
        <v>5.076142131979695E-3</v>
      </c>
      <c r="GR91" s="277">
        <f t="shared" si="75"/>
        <v>5.076142131979695E-3</v>
      </c>
      <c r="GS91" s="277">
        <f t="shared" si="75"/>
        <v>5.076142131979695E-3</v>
      </c>
    </row>
    <row r="92" spans="1:201" x14ac:dyDescent="0.35">
      <c r="A92" s="33" t="str">
        <f>'[2]Input LH Schedule'!A140&amp;" "&amp;'[2]Input LH Schedule'!E140</f>
        <v xml:space="preserve"> </v>
      </c>
      <c r="B92" s="33" t="str">
        <f>'[2]Input LH Schedule'!Z140&amp;" "&amp;'[2]Input LH Schedule'!AD140</f>
        <v xml:space="preserve"> </v>
      </c>
      <c r="C92" s="33" t="str">
        <f t="array" ref="C92">IFERROR(INDEX($B$4:$B$226, MATCH(0,INDEX(COUNTIF($C$3:C91, $B$4:$B$226)+(COUNTIF($B$4:$B$226, $B$4:$B$226)&lt;&gt;1),0,0), 0)), "")</f>
        <v/>
      </c>
      <c r="D92" s="276" t="s">
        <v>421</v>
      </c>
      <c r="E92" s="277">
        <f t="shared" si="87"/>
        <v>5.076142131979695E-3</v>
      </c>
      <c r="F92" s="277">
        <f t="shared" si="87"/>
        <v>5.076142131979695E-3</v>
      </c>
      <c r="G92" s="277">
        <f t="shared" si="87"/>
        <v>5.076142131979695E-3</v>
      </c>
      <c r="H92" s="277">
        <f t="shared" si="87"/>
        <v>5.076142131979695E-3</v>
      </c>
      <c r="I92" s="277">
        <f t="shared" si="87"/>
        <v>5.076142131979695E-3</v>
      </c>
      <c r="J92" s="277">
        <f t="shared" si="87"/>
        <v>5.076142131979695E-3</v>
      </c>
      <c r="K92" s="277">
        <f t="shared" si="87"/>
        <v>5.076142131979695E-3</v>
      </c>
      <c r="L92" s="277">
        <f t="shared" si="87"/>
        <v>5.076142131979695E-3</v>
      </c>
      <c r="M92" s="277">
        <f t="shared" si="87"/>
        <v>5.076142131979695E-3</v>
      </c>
      <c r="N92" s="277">
        <f t="shared" si="87"/>
        <v>5.076142131979695E-3</v>
      </c>
      <c r="O92" s="277">
        <f t="shared" si="87"/>
        <v>5.076142131979695E-3</v>
      </c>
      <c r="P92" s="277">
        <f t="shared" si="87"/>
        <v>5.076142131979695E-3</v>
      </c>
      <c r="Q92" s="277">
        <f t="shared" si="87"/>
        <v>5.076142131979695E-3</v>
      </c>
      <c r="R92" s="277">
        <f t="shared" si="87"/>
        <v>5.076142131979695E-3</v>
      </c>
      <c r="S92" s="277">
        <f t="shared" si="87"/>
        <v>5.076142131979695E-3</v>
      </c>
      <c r="T92" s="277">
        <f t="shared" si="87"/>
        <v>5.076142131979695E-3</v>
      </c>
      <c r="U92" s="277">
        <f t="shared" si="85"/>
        <v>5.076142131979695E-3</v>
      </c>
      <c r="V92" s="277">
        <f t="shared" si="85"/>
        <v>5.076142131979695E-3</v>
      </c>
      <c r="W92" s="277">
        <f t="shared" si="85"/>
        <v>5.076142131979695E-3</v>
      </c>
      <c r="X92" s="277">
        <f t="shared" si="85"/>
        <v>5.076142131979695E-3</v>
      </c>
      <c r="Y92" s="277">
        <f t="shared" si="85"/>
        <v>5.076142131979695E-3</v>
      </c>
      <c r="Z92" s="277">
        <f t="shared" si="85"/>
        <v>5.076142131979695E-3</v>
      </c>
      <c r="AA92" s="277">
        <f t="shared" si="85"/>
        <v>5.076142131979695E-3</v>
      </c>
      <c r="AB92" s="277">
        <f t="shared" si="85"/>
        <v>5.076142131979695E-3</v>
      </c>
      <c r="AC92" s="277">
        <f t="shared" si="85"/>
        <v>5.076142131979695E-3</v>
      </c>
      <c r="AD92" s="277">
        <f t="shared" si="85"/>
        <v>5.076142131979695E-3</v>
      </c>
      <c r="AE92" s="277">
        <f t="shared" si="85"/>
        <v>5.076142131979695E-3</v>
      </c>
      <c r="AF92" s="277">
        <f t="shared" si="85"/>
        <v>5.076142131979695E-3</v>
      </c>
      <c r="AG92" s="277">
        <f t="shared" si="85"/>
        <v>5.076142131979695E-3</v>
      </c>
      <c r="AH92" s="277">
        <f t="shared" si="85"/>
        <v>5.076142131979695E-3</v>
      </c>
      <c r="AI92" s="277">
        <f t="shared" si="85"/>
        <v>5.076142131979695E-3</v>
      </c>
      <c r="AJ92" s="277">
        <f t="shared" si="82"/>
        <v>5.076142131979695E-3</v>
      </c>
      <c r="AK92" s="277">
        <f t="shared" si="82"/>
        <v>5.076142131979695E-3</v>
      </c>
      <c r="AL92" s="277">
        <f t="shared" si="82"/>
        <v>5.076142131979695E-3</v>
      </c>
      <c r="AM92" s="277">
        <f t="shared" si="82"/>
        <v>5.076142131979695E-3</v>
      </c>
      <c r="AN92" s="277">
        <f t="shared" si="82"/>
        <v>5.076142131979695E-3</v>
      </c>
      <c r="AO92" s="277">
        <f t="shared" si="82"/>
        <v>5.076142131979695E-3</v>
      </c>
      <c r="AP92" s="277">
        <f t="shared" si="82"/>
        <v>5.076142131979695E-3</v>
      </c>
      <c r="AQ92" s="277">
        <f t="shared" si="82"/>
        <v>5.076142131979695E-3</v>
      </c>
      <c r="AR92" s="277">
        <f t="shared" si="82"/>
        <v>5.076142131979695E-3</v>
      </c>
      <c r="AS92" s="277">
        <f t="shared" si="82"/>
        <v>5.076142131979695E-3</v>
      </c>
      <c r="AT92" s="277">
        <f t="shared" si="82"/>
        <v>5.076142131979695E-3</v>
      </c>
      <c r="AU92" s="277">
        <f t="shared" si="82"/>
        <v>5.076142131979695E-3</v>
      </c>
      <c r="AV92" s="277">
        <f t="shared" si="82"/>
        <v>5.076142131979695E-3</v>
      </c>
      <c r="AW92" s="277">
        <f t="shared" si="82"/>
        <v>5.076142131979695E-3</v>
      </c>
      <c r="AX92" s="277">
        <f t="shared" si="82"/>
        <v>5.076142131979695E-3</v>
      </c>
      <c r="AY92" s="277">
        <f t="shared" si="82"/>
        <v>5.076142131979695E-3</v>
      </c>
      <c r="AZ92" s="277">
        <f t="shared" si="80"/>
        <v>5.076142131979695E-3</v>
      </c>
      <c r="BA92" s="277">
        <f t="shared" si="80"/>
        <v>5.076142131979695E-3</v>
      </c>
      <c r="BB92" s="277">
        <f t="shared" si="80"/>
        <v>5.076142131979695E-3</v>
      </c>
      <c r="BC92" s="277">
        <f t="shared" si="80"/>
        <v>5.076142131979695E-3</v>
      </c>
      <c r="BD92" s="277">
        <f t="shared" si="80"/>
        <v>5.076142131979695E-3</v>
      </c>
      <c r="BE92" s="277">
        <f t="shared" si="80"/>
        <v>5.076142131979695E-3</v>
      </c>
      <c r="BF92" s="277">
        <f t="shared" si="80"/>
        <v>5.076142131979695E-3</v>
      </c>
      <c r="BG92" s="277">
        <f t="shared" si="80"/>
        <v>5.076142131979695E-3</v>
      </c>
      <c r="BH92" s="277">
        <f t="shared" si="80"/>
        <v>5.076142131979695E-3</v>
      </c>
      <c r="BI92" s="277">
        <f t="shared" si="80"/>
        <v>5.076142131979695E-3</v>
      </c>
      <c r="BJ92" s="277">
        <f t="shared" si="80"/>
        <v>5.076142131979695E-3</v>
      </c>
      <c r="BK92" s="277">
        <f t="shared" si="80"/>
        <v>5.076142131979695E-3</v>
      </c>
      <c r="BL92" s="277">
        <f t="shared" si="80"/>
        <v>5.076142131979695E-3</v>
      </c>
      <c r="BM92" s="277">
        <f t="shared" si="80"/>
        <v>5.076142131979695E-3</v>
      </c>
      <c r="BN92" s="277">
        <f t="shared" si="80"/>
        <v>5.076142131979695E-3</v>
      </c>
      <c r="BO92" s="277">
        <f t="shared" si="68"/>
        <v>5.076142131979695E-3</v>
      </c>
      <c r="BP92" s="277">
        <f t="shared" si="68"/>
        <v>5.076142131979695E-3</v>
      </c>
      <c r="BQ92" s="277">
        <f t="shared" si="83"/>
        <v>5.076142131979695E-3</v>
      </c>
      <c r="BR92" s="277">
        <f t="shared" si="83"/>
        <v>5.076142131979695E-3</v>
      </c>
      <c r="BS92" s="277">
        <f t="shared" si="83"/>
        <v>5.076142131979695E-3</v>
      </c>
      <c r="BT92" s="277">
        <f t="shared" si="83"/>
        <v>5.076142131979695E-3</v>
      </c>
      <c r="BU92" s="277">
        <f t="shared" si="83"/>
        <v>5.076142131979695E-3</v>
      </c>
      <c r="BV92" s="277">
        <f t="shared" si="83"/>
        <v>5.076142131979695E-3</v>
      </c>
      <c r="BW92" s="277">
        <f t="shared" si="83"/>
        <v>5.076142131979695E-3</v>
      </c>
      <c r="BX92" s="277">
        <f t="shared" si="83"/>
        <v>5.076142131979695E-3</v>
      </c>
      <c r="BY92" s="277">
        <f t="shared" si="83"/>
        <v>5.076142131979695E-3</v>
      </c>
      <c r="BZ92" s="277">
        <f t="shared" si="83"/>
        <v>5.076142131979695E-3</v>
      </c>
      <c r="CA92" s="277">
        <f t="shared" si="83"/>
        <v>5.076142131979695E-3</v>
      </c>
      <c r="CB92" s="277">
        <f t="shared" si="83"/>
        <v>5.076142131979695E-3</v>
      </c>
      <c r="CC92" s="277">
        <f t="shared" si="83"/>
        <v>5.076142131979695E-3</v>
      </c>
      <c r="CD92" s="277">
        <f t="shared" si="83"/>
        <v>5.076142131979695E-3</v>
      </c>
      <c r="CE92" s="277">
        <f t="shared" si="83"/>
        <v>5.076142131979695E-3</v>
      </c>
      <c r="CF92" s="277">
        <f t="shared" si="83"/>
        <v>5.076142131979695E-3</v>
      </c>
      <c r="CG92" s="277">
        <f t="shared" si="81"/>
        <v>5.076142131979695E-3</v>
      </c>
      <c r="CH92" s="277">
        <f t="shared" si="81"/>
        <v>5.076142131979695E-3</v>
      </c>
      <c r="CI92" s="277">
        <f t="shared" si="81"/>
        <v>5.076142131979695E-3</v>
      </c>
      <c r="CJ92" s="277">
        <f t="shared" si="81"/>
        <v>5.076142131979695E-3</v>
      </c>
      <c r="CK92" s="277">
        <f t="shared" si="81"/>
        <v>5.076142131979695E-3</v>
      </c>
      <c r="CL92" s="277">
        <f t="shared" si="81"/>
        <v>5.076142131979695E-3</v>
      </c>
      <c r="CM92" s="277">
        <f t="shared" si="81"/>
        <v>5.076142131979695E-3</v>
      </c>
      <c r="CN92" s="277">
        <f t="shared" si="81"/>
        <v>5.076142131979695E-3</v>
      </c>
      <c r="CO92" s="277">
        <f t="shared" si="81"/>
        <v>5.076142131979695E-3</v>
      </c>
      <c r="CP92" s="277">
        <f t="shared" si="81"/>
        <v>5.076142131979695E-3</v>
      </c>
      <c r="CQ92" s="277">
        <f t="shared" si="81"/>
        <v>5.076142131979695E-3</v>
      </c>
      <c r="CR92" s="277">
        <f t="shared" si="81"/>
        <v>5.076142131979695E-3</v>
      </c>
      <c r="CS92" s="277">
        <f t="shared" si="81"/>
        <v>5.076142131979695E-3</v>
      </c>
      <c r="CT92" s="277">
        <f t="shared" si="81"/>
        <v>5.076142131979695E-3</v>
      </c>
      <c r="CU92" s="277">
        <f t="shared" si="81"/>
        <v>5.076142131979695E-3</v>
      </c>
      <c r="CV92" s="277">
        <f t="shared" si="84"/>
        <v>5.076142131979695E-3</v>
      </c>
      <c r="CW92" s="277">
        <f t="shared" si="84"/>
        <v>5.076142131979695E-3</v>
      </c>
      <c r="CX92" s="277">
        <f t="shared" si="84"/>
        <v>5.076142131979695E-3</v>
      </c>
      <c r="CY92" s="277">
        <f t="shared" si="84"/>
        <v>5.076142131979695E-3</v>
      </c>
      <c r="CZ92" s="277">
        <f t="shared" si="84"/>
        <v>5.076142131979695E-3</v>
      </c>
      <c r="DA92" s="277">
        <f t="shared" si="84"/>
        <v>5.076142131979695E-3</v>
      </c>
      <c r="DB92" s="277">
        <f t="shared" si="84"/>
        <v>5.076142131979695E-3</v>
      </c>
      <c r="DC92" s="277">
        <f t="shared" si="84"/>
        <v>5.076142131979695E-3</v>
      </c>
      <c r="DD92" s="277">
        <f t="shared" si="84"/>
        <v>5.076142131979695E-3</v>
      </c>
      <c r="DE92" s="277">
        <f t="shared" si="84"/>
        <v>5.076142131979695E-3</v>
      </c>
      <c r="DF92" s="277">
        <f t="shared" si="84"/>
        <v>5.076142131979695E-3</v>
      </c>
      <c r="DG92" s="277">
        <f t="shared" si="84"/>
        <v>5.076142131979695E-3</v>
      </c>
      <c r="DH92" s="277">
        <f t="shared" si="84"/>
        <v>5.076142131979695E-3</v>
      </c>
      <c r="DI92" s="277">
        <f t="shared" si="84"/>
        <v>5.076142131979695E-3</v>
      </c>
      <c r="DJ92" s="277">
        <f t="shared" si="84"/>
        <v>5.076142131979695E-3</v>
      </c>
      <c r="DK92" s="277">
        <f t="shared" si="84"/>
        <v>5.076142131979695E-3</v>
      </c>
      <c r="DL92" s="277">
        <f t="shared" si="88"/>
        <v>5.076142131979695E-3</v>
      </c>
      <c r="DM92" s="277">
        <f t="shared" si="88"/>
        <v>5.076142131979695E-3</v>
      </c>
      <c r="DN92" s="277">
        <f t="shared" si="88"/>
        <v>5.076142131979695E-3</v>
      </c>
      <c r="DO92" s="277">
        <f t="shared" si="88"/>
        <v>5.076142131979695E-3</v>
      </c>
      <c r="DP92" s="277">
        <f t="shared" si="88"/>
        <v>5.076142131979695E-3</v>
      </c>
      <c r="DQ92" s="277">
        <f t="shared" si="88"/>
        <v>5.076142131979695E-3</v>
      </c>
      <c r="DR92" s="277">
        <f t="shared" si="88"/>
        <v>5.076142131979695E-3</v>
      </c>
      <c r="DS92" s="277">
        <f t="shared" si="88"/>
        <v>5.076142131979695E-3</v>
      </c>
      <c r="DT92" s="277">
        <f t="shared" si="88"/>
        <v>5.076142131979695E-3</v>
      </c>
      <c r="DU92" s="277">
        <f t="shared" si="88"/>
        <v>5.076142131979695E-3</v>
      </c>
      <c r="DV92" s="277">
        <f t="shared" si="88"/>
        <v>5.076142131979695E-3</v>
      </c>
      <c r="DW92" s="277">
        <f t="shared" si="88"/>
        <v>5.076142131979695E-3</v>
      </c>
      <c r="DX92" s="277">
        <f t="shared" si="88"/>
        <v>5.076142131979695E-3</v>
      </c>
      <c r="DY92" s="277">
        <f t="shared" si="88"/>
        <v>5.076142131979695E-3</v>
      </c>
      <c r="DZ92" s="277">
        <f t="shared" si="88"/>
        <v>5.076142131979695E-3</v>
      </c>
      <c r="EA92" s="277">
        <f t="shared" si="88"/>
        <v>5.076142131979695E-3</v>
      </c>
      <c r="EB92" s="277">
        <f t="shared" si="73"/>
        <v>5.076142131979695E-3</v>
      </c>
      <c r="EC92" s="277">
        <f t="shared" ref="EB92:EQ108" si="91">1/197</f>
        <v>5.076142131979695E-3</v>
      </c>
      <c r="ED92" s="277">
        <f t="shared" si="91"/>
        <v>5.076142131979695E-3</v>
      </c>
      <c r="EE92" s="277">
        <f t="shared" si="91"/>
        <v>5.076142131979695E-3</v>
      </c>
      <c r="EF92" s="277">
        <f t="shared" si="91"/>
        <v>5.076142131979695E-3</v>
      </c>
      <c r="EG92" s="277">
        <f t="shared" si="91"/>
        <v>5.076142131979695E-3</v>
      </c>
      <c r="EH92" s="277">
        <f t="shared" si="91"/>
        <v>5.076142131979695E-3</v>
      </c>
      <c r="EI92" s="277">
        <f t="shared" si="91"/>
        <v>5.076142131979695E-3</v>
      </c>
      <c r="EJ92" s="277">
        <f t="shared" si="91"/>
        <v>5.076142131979695E-3</v>
      </c>
      <c r="EK92" s="277">
        <f t="shared" si="91"/>
        <v>5.076142131979695E-3</v>
      </c>
      <c r="EL92" s="277">
        <f t="shared" si="91"/>
        <v>5.076142131979695E-3</v>
      </c>
      <c r="EM92" s="277">
        <f t="shared" si="91"/>
        <v>5.076142131979695E-3</v>
      </c>
      <c r="EN92" s="277">
        <f t="shared" si="91"/>
        <v>5.076142131979695E-3</v>
      </c>
      <c r="EO92" s="277">
        <f t="shared" si="91"/>
        <v>5.076142131979695E-3</v>
      </c>
      <c r="EP92" s="277">
        <f t="shared" si="91"/>
        <v>5.076142131979695E-3</v>
      </c>
      <c r="EQ92" s="277">
        <f t="shared" si="89"/>
        <v>5.076142131979695E-3</v>
      </c>
      <c r="ER92" s="277">
        <f t="shared" si="89"/>
        <v>5.076142131979695E-3</v>
      </c>
      <c r="ES92" s="277">
        <f t="shared" si="89"/>
        <v>5.076142131979695E-3</v>
      </c>
      <c r="ET92" s="277">
        <f t="shared" si="89"/>
        <v>5.076142131979695E-3</v>
      </c>
      <c r="EU92" s="277">
        <f t="shared" si="89"/>
        <v>5.076142131979695E-3</v>
      </c>
      <c r="EV92" s="277">
        <f t="shared" si="89"/>
        <v>5.076142131979695E-3</v>
      </c>
      <c r="EW92" s="277">
        <f t="shared" si="89"/>
        <v>5.076142131979695E-3</v>
      </c>
      <c r="EX92" s="277">
        <f t="shared" si="89"/>
        <v>5.076142131979695E-3</v>
      </c>
      <c r="EY92" s="277">
        <f t="shared" si="89"/>
        <v>5.076142131979695E-3</v>
      </c>
      <c r="EZ92" s="277">
        <f t="shared" si="89"/>
        <v>5.076142131979695E-3</v>
      </c>
      <c r="FA92" s="277">
        <f t="shared" si="89"/>
        <v>5.076142131979695E-3</v>
      </c>
      <c r="FB92" s="277">
        <f t="shared" si="89"/>
        <v>5.076142131979695E-3</v>
      </c>
      <c r="FC92" s="277">
        <f t="shared" si="89"/>
        <v>5.076142131979695E-3</v>
      </c>
      <c r="FD92" s="277">
        <f t="shared" si="89"/>
        <v>5.076142131979695E-3</v>
      </c>
      <c r="FE92" s="277">
        <f t="shared" si="89"/>
        <v>5.076142131979695E-3</v>
      </c>
      <c r="FF92" s="277">
        <f t="shared" si="89"/>
        <v>5.076142131979695E-3</v>
      </c>
      <c r="FG92" s="277">
        <f t="shared" ref="FG92:FU121" si="92">1/197</f>
        <v>5.076142131979695E-3</v>
      </c>
      <c r="FH92" s="277">
        <f t="shared" si="90"/>
        <v>5.076142131979695E-3</v>
      </c>
      <c r="FI92" s="277">
        <f t="shared" si="90"/>
        <v>5.076142131979695E-3</v>
      </c>
      <c r="FJ92" s="277">
        <f t="shared" si="90"/>
        <v>5.076142131979695E-3</v>
      </c>
      <c r="FK92" s="277">
        <f t="shared" si="90"/>
        <v>5.076142131979695E-3</v>
      </c>
      <c r="FL92" s="277">
        <f t="shared" si="90"/>
        <v>5.076142131979695E-3</v>
      </c>
      <c r="FM92" s="277">
        <f t="shared" si="90"/>
        <v>5.076142131979695E-3</v>
      </c>
      <c r="FN92" s="277">
        <f t="shared" si="90"/>
        <v>5.076142131979695E-3</v>
      </c>
      <c r="FO92" s="277">
        <f t="shared" si="90"/>
        <v>5.076142131979695E-3</v>
      </c>
      <c r="FP92" s="277">
        <f t="shared" si="90"/>
        <v>5.076142131979695E-3</v>
      </c>
      <c r="FQ92" s="277">
        <f t="shared" si="90"/>
        <v>5.076142131979695E-3</v>
      </c>
      <c r="FR92" s="277">
        <f t="shared" si="90"/>
        <v>5.076142131979695E-3</v>
      </c>
      <c r="FS92" s="277">
        <f t="shared" si="90"/>
        <v>5.076142131979695E-3</v>
      </c>
      <c r="FT92" s="277">
        <f t="shared" si="90"/>
        <v>5.076142131979695E-3</v>
      </c>
      <c r="FU92" s="277">
        <f t="shared" si="90"/>
        <v>5.076142131979695E-3</v>
      </c>
      <c r="FV92" s="277">
        <f t="shared" si="90"/>
        <v>5.076142131979695E-3</v>
      </c>
      <c r="FW92" s="277">
        <f t="shared" si="90"/>
        <v>5.076142131979695E-3</v>
      </c>
      <c r="FX92" s="277">
        <f t="shared" si="86"/>
        <v>5.076142131979695E-3</v>
      </c>
      <c r="FY92" s="277">
        <f t="shared" si="86"/>
        <v>5.076142131979695E-3</v>
      </c>
      <c r="FZ92" s="277">
        <f t="shared" si="86"/>
        <v>5.076142131979695E-3</v>
      </c>
      <c r="GA92" s="277">
        <f t="shared" si="86"/>
        <v>5.076142131979695E-3</v>
      </c>
      <c r="GB92" s="277">
        <f t="shared" si="86"/>
        <v>5.076142131979695E-3</v>
      </c>
      <c r="GC92" s="277">
        <f t="shared" si="86"/>
        <v>5.076142131979695E-3</v>
      </c>
      <c r="GD92" s="277">
        <f t="shared" si="86"/>
        <v>5.076142131979695E-3</v>
      </c>
      <c r="GE92" s="277">
        <f t="shared" si="86"/>
        <v>5.076142131979695E-3</v>
      </c>
      <c r="GF92" s="277">
        <f t="shared" si="86"/>
        <v>5.076142131979695E-3</v>
      </c>
      <c r="GG92" s="277">
        <f t="shared" si="86"/>
        <v>5.076142131979695E-3</v>
      </c>
      <c r="GH92" s="277">
        <f t="shared" si="86"/>
        <v>5.076142131979695E-3</v>
      </c>
      <c r="GI92" s="277">
        <f t="shared" si="86"/>
        <v>5.076142131979695E-3</v>
      </c>
      <c r="GJ92" s="277">
        <f t="shared" si="86"/>
        <v>5.076142131979695E-3</v>
      </c>
      <c r="GK92" s="277">
        <f t="shared" si="86"/>
        <v>5.076142131979695E-3</v>
      </c>
      <c r="GL92" s="277">
        <f t="shared" si="86"/>
        <v>5.076142131979695E-3</v>
      </c>
      <c r="GM92" s="277">
        <f t="shared" si="74"/>
        <v>5.076142131979695E-3</v>
      </c>
      <c r="GN92" s="277">
        <f t="shared" si="75"/>
        <v>5.076142131979695E-3</v>
      </c>
      <c r="GO92" s="277">
        <f t="shared" si="75"/>
        <v>5.076142131979695E-3</v>
      </c>
      <c r="GP92" s="277">
        <f t="shared" si="75"/>
        <v>5.076142131979695E-3</v>
      </c>
      <c r="GQ92" s="277">
        <f t="shared" si="75"/>
        <v>5.076142131979695E-3</v>
      </c>
      <c r="GR92" s="277">
        <f t="shared" si="75"/>
        <v>5.076142131979695E-3</v>
      </c>
      <c r="GS92" s="277">
        <f t="shared" si="75"/>
        <v>5.076142131979695E-3</v>
      </c>
    </row>
    <row r="93" spans="1:201" x14ac:dyDescent="0.35">
      <c r="A93" s="33" t="str">
        <f>'[2]Input LH Schedule'!A141&amp;" "&amp;'[2]Input LH Schedule'!E141</f>
        <v xml:space="preserve"> </v>
      </c>
      <c r="B93" s="33" t="str">
        <f>'[2]Input LH Schedule'!Z141&amp;" "&amp;'[2]Input LH Schedule'!AD141</f>
        <v xml:space="preserve"> </v>
      </c>
      <c r="C93" s="33" t="str">
        <f t="array" ref="C93">IFERROR(INDEX($B$4:$B$226, MATCH(0,INDEX(COUNTIF($C$3:C92, $B$4:$B$226)+(COUNTIF($B$4:$B$226, $B$4:$B$226)&lt;&gt;1),0,0), 0)), "")</f>
        <v/>
      </c>
      <c r="D93" s="276" t="s">
        <v>422</v>
      </c>
      <c r="E93" s="277">
        <f t="shared" si="87"/>
        <v>5.076142131979695E-3</v>
      </c>
      <c r="F93" s="277">
        <f t="shared" si="87"/>
        <v>5.076142131979695E-3</v>
      </c>
      <c r="G93" s="277">
        <f t="shared" si="87"/>
        <v>5.076142131979695E-3</v>
      </c>
      <c r="H93" s="277">
        <f t="shared" si="87"/>
        <v>5.076142131979695E-3</v>
      </c>
      <c r="I93" s="277">
        <f t="shared" si="87"/>
        <v>5.076142131979695E-3</v>
      </c>
      <c r="J93" s="277">
        <f t="shared" si="87"/>
        <v>5.076142131979695E-3</v>
      </c>
      <c r="K93" s="277">
        <f t="shared" si="87"/>
        <v>5.076142131979695E-3</v>
      </c>
      <c r="L93" s="277">
        <f t="shared" si="87"/>
        <v>5.076142131979695E-3</v>
      </c>
      <c r="M93" s="277">
        <f t="shared" si="87"/>
        <v>5.076142131979695E-3</v>
      </c>
      <c r="N93" s="277">
        <f t="shared" si="87"/>
        <v>5.076142131979695E-3</v>
      </c>
      <c r="O93" s="277">
        <f t="shared" si="87"/>
        <v>5.076142131979695E-3</v>
      </c>
      <c r="P93" s="277">
        <f t="shared" si="87"/>
        <v>5.076142131979695E-3</v>
      </c>
      <c r="Q93" s="277">
        <f t="shared" si="87"/>
        <v>5.076142131979695E-3</v>
      </c>
      <c r="R93" s="277">
        <f t="shared" si="87"/>
        <v>5.076142131979695E-3</v>
      </c>
      <c r="S93" s="277">
        <f t="shared" si="87"/>
        <v>5.076142131979695E-3</v>
      </c>
      <c r="T93" s="277">
        <f t="shared" si="87"/>
        <v>5.076142131979695E-3</v>
      </c>
      <c r="U93" s="277">
        <f t="shared" si="85"/>
        <v>5.076142131979695E-3</v>
      </c>
      <c r="V93" s="277">
        <f t="shared" si="85"/>
        <v>5.076142131979695E-3</v>
      </c>
      <c r="W93" s="277">
        <f t="shared" si="85"/>
        <v>5.076142131979695E-3</v>
      </c>
      <c r="X93" s="277">
        <f t="shared" si="85"/>
        <v>5.076142131979695E-3</v>
      </c>
      <c r="Y93" s="277">
        <f t="shared" si="85"/>
        <v>5.076142131979695E-3</v>
      </c>
      <c r="Z93" s="277">
        <f t="shared" si="85"/>
        <v>5.076142131979695E-3</v>
      </c>
      <c r="AA93" s="277">
        <f t="shared" si="85"/>
        <v>5.076142131979695E-3</v>
      </c>
      <c r="AB93" s="277">
        <f t="shared" si="85"/>
        <v>5.076142131979695E-3</v>
      </c>
      <c r="AC93" s="277">
        <f t="shared" si="85"/>
        <v>5.076142131979695E-3</v>
      </c>
      <c r="AD93" s="277">
        <f t="shared" si="85"/>
        <v>5.076142131979695E-3</v>
      </c>
      <c r="AE93" s="277">
        <f t="shared" si="85"/>
        <v>5.076142131979695E-3</v>
      </c>
      <c r="AF93" s="277">
        <f t="shared" si="85"/>
        <v>5.076142131979695E-3</v>
      </c>
      <c r="AG93" s="277">
        <f t="shared" si="85"/>
        <v>5.076142131979695E-3</v>
      </c>
      <c r="AH93" s="277">
        <f t="shared" si="85"/>
        <v>5.076142131979695E-3</v>
      </c>
      <c r="AI93" s="277">
        <f t="shared" si="85"/>
        <v>5.076142131979695E-3</v>
      </c>
      <c r="AJ93" s="277">
        <f t="shared" si="82"/>
        <v>5.076142131979695E-3</v>
      </c>
      <c r="AK93" s="277">
        <f t="shared" si="82"/>
        <v>5.076142131979695E-3</v>
      </c>
      <c r="AL93" s="277">
        <f t="shared" si="82"/>
        <v>5.076142131979695E-3</v>
      </c>
      <c r="AM93" s="277">
        <f t="shared" si="82"/>
        <v>5.076142131979695E-3</v>
      </c>
      <c r="AN93" s="277">
        <f t="shared" si="82"/>
        <v>5.076142131979695E-3</v>
      </c>
      <c r="AO93" s="277">
        <f t="shared" si="82"/>
        <v>5.076142131979695E-3</v>
      </c>
      <c r="AP93" s="277">
        <f t="shared" si="82"/>
        <v>5.076142131979695E-3</v>
      </c>
      <c r="AQ93" s="277">
        <f t="shared" si="82"/>
        <v>5.076142131979695E-3</v>
      </c>
      <c r="AR93" s="277">
        <f t="shared" si="82"/>
        <v>5.076142131979695E-3</v>
      </c>
      <c r="AS93" s="277">
        <f t="shared" si="82"/>
        <v>5.076142131979695E-3</v>
      </c>
      <c r="AT93" s="277">
        <f t="shared" si="82"/>
        <v>5.076142131979695E-3</v>
      </c>
      <c r="AU93" s="277">
        <f t="shared" si="82"/>
        <v>5.076142131979695E-3</v>
      </c>
      <c r="AV93" s="277">
        <f t="shared" si="82"/>
        <v>5.076142131979695E-3</v>
      </c>
      <c r="AW93" s="277">
        <f t="shared" si="82"/>
        <v>5.076142131979695E-3</v>
      </c>
      <c r="AX93" s="277">
        <f t="shared" si="82"/>
        <v>5.076142131979695E-3</v>
      </c>
      <c r="AY93" s="277">
        <f t="shared" ref="AS93:BH125" si="93">1/197</f>
        <v>5.076142131979695E-3</v>
      </c>
      <c r="AZ93" s="277">
        <f t="shared" si="80"/>
        <v>5.076142131979695E-3</v>
      </c>
      <c r="BA93" s="277">
        <f t="shared" si="80"/>
        <v>5.076142131979695E-3</v>
      </c>
      <c r="BB93" s="277">
        <f t="shared" si="80"/>
        <v>5.076142131979695E-3</v>
      </c>
      <c r="BC93" s="277">
        <f t="shared" si="80"/>
        <v>5.076142131979695E-3</v>
      </c>
      <c r="BD93" s="277">
        <f t="shared" si="80"/>
        <v>5.076142131979695E-3</v>
      </c>
      <c r="BE93" s="277">
        <f t="shared" si="80"/>
        <v>5.076142131979695E-3</v>
      </c>
      <c r="BF93" s="277">
        <f t="shared" si="80"/>
        <v>5.076142131979695E-3</v>
      </c>
      <c r="BG93" s="277">
        <f t="shared" si="80"/>
        <v>5.076142131979695E-3</v>
      </c>
      <c r="BH93" s="277">
        <f t="shared" si="80"/>
        <v>5.076142131979695E-3</v>
      </c>
      <c r="BI93" s="277">
        <f t="shared" si="80"/>
        <v>5.076142131979695E-3</v>
      </c>
      <c r="BJ93" s="277">
        <f t="shared" si="80"/>
        <v>5.076142131979695E-3</v>
      </c>
      <c r="BK93" s="277">
        <f t="shared" si="80"/>
        <v>5.076142131979695E-3</v>
      </c>
      <c r="BL93" s="277">
        <f t="shared" si="80"/>
        <v>5.076142131979695E-3</v>
      </c>
      <c r="BM93" s="277">
        <f t="shared" si="80"/>
        <v>5.076142131979695E-3</v>
      </c>
      <c r="BN93" s="277">
        <f t="shared" ref="AZ93:BO110" si="94">1/197</f>
        <v>5.076142131979695E-3</v>
      </c>
      <c r="BO93" s="277">
        <f t="shared" si="94"/>
        <v>5.076142131979695E-3</v>
      </c>
      <c r="BP93" s="277">
        <f t="shared" si="68"/>
        <v>5.076142131979695E-3</v>
      </c>
      <c r="BQ93" s="277">
        <f t="shared" si="83"/>
        <v>5.076142131979695E-3</v>
      </c>
      <c r="BR93" s="277">
        <f t="shared" si="83"/>
        <v>5.076142131979695E-3</v>
      </c>
      <c r="BS93" s="277">
        <f t="shared" si="83"/>
        <v>5.076142131979695E-3</v>
      </c>
      <c r="BT93" s="277">
        <f t="shared" si="83"/>
        <v>5.076142131979695E-3</v>
      </c>
      <c r="BU93" s="277">
        <f t="shared" si="83"/>
        <v>5.076142131979695E-3</v>
      </c>
      <c r="BV93" s="277">
        <f t="shared" si="83"/>
        <v>5.076142131979695E-3</v>
      </c>
      <c r="BW93" s="277">
        <f t="shared" si="83"/>
        <v>5.076142131979695E-3</v>
      </c>
      <c r="BX93" s="277">
        <f t="shared" si="83"/>
        <v>5.076142131979695E-3</v>
      </c>
      <c r="BY93" s="277">
        <f t="shared" si="83"/>
        <v>5.076142131979695E-3</v>
      </c>
      <c r="BZ93" s="277">
        <f t="shared" si="83"/>
        <v>5.076142131979695E-3</v>
      </c>
      <c r="CA93" s="277">
        <f t="shared" si="83"/>
        <v>5.076142131979695E-3</v>
      </c>
      <c r="CB93" s="277">
        <f t="shared" si="83"/>
        <v>5.076142131979695E-3</v>
      </c>
      <c r="CC93" s="277">
        <f t="shared" si="83"/>
        <v>5.076142131979695E-3</v>
      </c>
      <c r="CD93" s="277">
        <f t="shared" si="83"/>
        <v>5.076142131979695E-3</v>
      </c>
      <c r="CE93" s="277">
        <f t="shared" si="83"/>
        <v>5.076142131979695E-3</v>
      </c>
      <c r="CF93" s="277">
        <f t="shared" si="83"/>
        <v>5.076142131979695E-3</v>
      </c>
      <c r="CG93" s="277">
        <f t="shared" si="81"/>
        <v>5.076142131979695E-3</v>
      </c>
      <c r="CH93" s="277">
        <f t="shared" ref="CH93:CW97" si="95">1/197</f>
        <v>5.076142131979695E-3</v>
      </c>
      <c r="CI93" s="277">
        <f t="shared" si="95"/>
        <v>5.076142131979695E-3</v>
      </c>
      <c r="CJ93" s="277">
        <f t="shared" si="95"/>
        <v>5.076142131979695E-3</v>
      </c>
      <c r="CK93" s="277">
        <f t="shared" si="95"/>
        <v>5.076142131979695E-3</v>
      </c>
      <c r="CL93" s="277">
        <f t="shared" si="95"/>
        <v>5.076142131979695E-3</v>
      </c>
      <c r="CM93" s="277">
        <f t="shared" si="95"/>
        <v>5.076142131979695E-3</v>
      </c>
      <c r="CN93" s="277">
        <f t="shared" si="95"/>
        <v>5.076142131979695E-3</v>
      </c>
      <c r="CO93" s="277">
        <f t="shared" si="95"/>
        <v>5.076142131979695E-3</v>
      </c>
      <c r="CP93" s="277">
        <f t="shared" si="95"/>
        <v>5.076142131979695E-3</v>
      </c>
      <c r="CQ93" s="277">
        <f t="shared" si="95"/>
        <v>5.076142131979695E-3</v>
      </c>
      <c r="CR93" s="277">
        <f t="shared" si="95"/>
        <v>5.076142131979695E-3</v>
      </c>
      <c r="CS93" s="277">
        <f t="shared" si="95"/>
        <v>5.076142131979695E-3</v>
      </c>
      <c r="CT93" s="277">
        <f t="shared" si="95"/>
        <v>5.076142131979695E-3</v>
      </c>
      <c r="CU93" s="277">
        <f t="shared" si="95"/>
        <v>5.076142131979695E-3</v>
      </c>
      <c r="CV93" s="277">
        <f t="shared" si="95"/>
        <v>5.076142131979695E-3</v>
      </c>
      <c r="CW93" s="277">
        <f t="shared" si="95"/>
        <v>5.076142131979695E-3</v>
      </c>
      <c r="CX93" s="277">
        <f t="shared" si="84"/>
        <v>5.076142131979695E-3</v>
      </c>
      <c r="CY93" s="277">
        <f t="shared" si="84"/>
        <v>5.076142131979695E-3</v>
      </c>
      <c r="CZ93" s="277">
        <f t="shared" si="84"/>
        <v>5.076142131979695E-3</v>
      </c>
      <c r="DA93" s="277">
        <f t="shared" si="84"/>
        <v>5.076142131979695E-3</v>
      </c>
      <c r="DB93" s="277">
        <f t="shared" si="84"/>
        <v>5.076142131979695E-3</v>
      </c>
      <c r="DC93" s="277">
        <f t="shared" si="84"/>
        <v>5.076142131979695E-3</v>
      </c>
      <c r="DD93" s="277">
        <f t="shared" si="84"/>
        <v>5.076142131979695E-3</v>
      </c>
      <c r="DE93" s="277">
        <f t="shared" si="84"/>
        <v>5.076142131979695E-3</v>
      </c>
      <c r="DF93" s="277">
        <f t="shared" si="84"/>
        <v>5.076142131979695E-3</v>
      </c>
      <c r="DG93" s="277">
        <f t="shared" si="84"/>
        <v>5.076142131979695E-3</v>
      </c>
      <c r="DH93" s="277">
        <f t="shared" si="84"/>
        <v>5.076142131979695E-3</v>
      </c>
      <c r="DI93" s="277">
        <f t="shared" si="84"/>
        <v>5.076142131979695E-3</v>
      </c>
      <c r="DJ93" s="277">
        <f t="shared" si="84"/>
        <v>5.076142131979695E-3</v>
      </c>
      <c r="DK93" s="277">
        <f t="shared" si="84"/>
        <v>5.076142131979695E-3</v>
      </c>
      <c r="DL93" s="277">
        <f t="shared" si="88"/>
        <v>5.076142131979695E-3</v>
      </c>
      <c r="DM93" s="277">
        <f t="shared" si="88"/>
        <v>5.076142131979695E-3</v>
      </c>
      <c r="DN93" s="277">
        <f t="shared" si="88"/>
        <v>5.076142131979695E-3</v>
      </c>
      <c r="DO93" s="277">
        <f t="shared" si="88"/>
        <v>5.076142131979695E-3</v>
      </c>
      <c r="DP93" s="277">
        <f t="shared" si="88"/>
        <v>5.076142131979695E-3</v>
      </c>
      <c r="DQ93" s="277">
        <f t="shared" si="88"/>
        <v>5.076142131979695E-3</v>
      </c>
      <c r="DR93" s="277">
        <f t="shared" si="88"/>
        <v>5.076142131979695E-3</v>
      </c>
      <c r="DS93" s="277">
        <f t="shared" si="88"/>
        <v>5.076142131979695E-3</v>
      </c>
      <c r="DT93" s="277">
        <f t="shared" si="88"/>
        <v>5.076142131979695E-3</v>
      </c>
      <c r="DU93" s="277">
        <f t="shared" si="88"/>
        <v>5.076142131979695E-3</v>
      </c>
      <c r="DV93" s="277">
        <f t="shared" si="88"/>
        <v>5.076142131979695E-3</v>
      </c>
      <c r="DW93" s="277">
        <f t="shared" si="88"/>
        <v>5.076142131979695E-3</v>
      </c>
      <c r="DX93" s="277">
        <f t="shared" si="88"/>
        <v>5.076142131979695E-3</v>
      </c>
      <c r="DY93" s="277">
        <f t="shared" si="88"/>
        <v>5.076142131979695E-3</v>
      </c>
      <c r="DZ93" s="277">
        <f t="shared" si="88"/>
        <v>5.076142131979695E-3</v>
      </c>
      <c r="EA93" s="277">
        <f t="shared" si="88"/>
        <v>5.076142131979695E-3</v>
      </c>
      <c r="EB93" s="277">
        <f t="shared" si="91"/>
        <v>5.076142131979695E-3</v>
      </c>
      <c r="EC93" s="277">
        <f t="shared" si="91"/>
        <v>5.076142131979695E-3</v>
      </c>
      <c r="ED93" s="277">
        <f t="shared" si="91"/>
        <v>5.076142131979695E-3</v>
      </c>
      <c r="EE93" s="277">
        <f t="shared" si="91"/>
        <v>5.076142131979695E-3</v>
      </c>
      <c r="EF93" s="277">
        <f t="shared" si="91"/>
        <v>5.076142131979695E-3</v>
      </c>
      <c r="EG93" s="277">
        <f t="shared" si="91"/>
        <v>5.076142131979695E-3</v>
      </c>
      <c r="EH93" s="277">
        <f t="shared" si="91"/>
        <v>5.076142131979695E-3</v>
      </c>
      <c r="EI93" s="277">
        <f t="shared" si="91"/>
        <v>5.076142131979695E-3</v>
      </c>
      <c r="EJ93" s="277">
        <f t="shared" si="91"/>
        <v>5.076142131979695E-3</v>
      </c>
      <c r="EK93" s="277">
        <f t="shared" si="91"/>
        <v>5.076142131979695E-3</v>
      </c>
      <c r="EL93" s="277">
        <f t="shared" si="91"/>
        <v>5.076142131979695E-3</v>
      </c>
      <c r="EM93" s="277">
        <f t="shared" si="91"/>
        <v>5.076142131979695E-3</v>
      </c>
      <c r="EN93" s="277">
        <f t="shared" si="91"/>
        <v>5.076142131979695E-3</v>
      </c>
      <c r="EO93" s="277">
        <f t="shared" si="91"/>
        <v>5.076142131979695E-3</v>
      </c>
      <c r="EP93" s="277">
        <f t="shared" si="91"/>
        <v>5.076142131979695E-3</v>
      </c>
      <c r="EQ93" s="277">
        <f t="shared" si="89"/>
        <v>5.076142131979695E-3</v>
      </c>
      <c r="ER93" s="277">
        <f t="shared" si="89"/>
        <v>5.076142131979695E-3</v>
      </c>
      <c r="ES93" s="277">
        <f t="shared" si="89"/>
        <v>5.076142131979695E-3</v>
      </c>
      <c r="ET93" s="277">
        <f t="shared" si="89"/>
        <v>5.076142131979695E-3</v>
      </c>
      <c r="EU93" s="277">
        <f t="shared" si="89"/>
        <v>5.076142131979695E-3</v>
      </c>
      <c r="EV93" s="277">
        <f t="shared" si="89"/>
        <v>5.076142131979695E-3</v>
      </c>
      <c r="EW93" s="277">
        <f t="shared" si="89"/>
        <v>5.076142131979695E-3</v>
      </c>
      <c r="EX93" s="277">
        <f t="shared" si="89"/>
        <v>5.076142131979695E-3</v>
      </c>
      <c r="EY93" s="277">
        <f t="shared" si="89"/>
        <v>5.076142131979695E-3</v>
      </c>
      <c r="EZ93" s="277">
        <f t="shared" si="89"/>
        <v>5.076142131979695E-3</v>
      </c>
      <c r="FA93" s="277">
        <f t="shared" si="89"/>
        <v>5.076142131979695E-3</v>
      </c>
      <c r="FB93" s="277">
        <f t="shared" si="89"/>
        <v>5.076142131979695E-3</v>
      </c>
      <c r="FC93" s="277">
        <f t="shared" si="89"/>
        <v>5.076142131979695E-3</v>
      </c>
      <c r="FD93" s="277">
        <f t="shared" si="89"/>
        <v>5.076142131979695E-3</v>
      </c>
      <c r="FE93" s="277">
        <f t="shared" si="89"/>
        <v>5.076142131979695E-3</v>
      </c>
      <c r="FF93" s="277">
        <f t="shared" si="89"/>
        <v>5.076142131979695E-3</v>
      </c>
      <c r="FG93" s="277">
        <f t="shared" si="92"/>
        <v>5.076142131979695E-3</v>
      </c>
      <c r="FH93" s="277">
        <f t="shared" si="90"/>
        <v>5.076142131979695E-3</v>
      </c>
      <c r="FI93" s="277">
        <f t="shared" si="90"/>
        <v>5.076142131979695E-3</v>
      </c>
      <c r="FJ93" s="277">
        <f t="shared" si="90"/>
        <v>5.076142131979695E-3</v>
      </c>
      <c r="FK93" s="277">
        <f t="shared" si="90"/>
        <v>5.076142131979695E-3</v>
      </c>
      <c r="FL93" s="277">
        <f t="shared" si="90"/>
        <v>5.076142131979695E-3</v>
      </c>
      <c r="FM93" s="277">
        <f t="shared" si="90"/>
        <v>5.076142131979695E-3</v>
      </c>
      <c r="FN93" s="277">
        <f t="shared" si="90"/>
        <v>5.076142131979695E-3</v>
      </c>
      <c r="FO93" s="277">
        <f t="shared" si="90"/>
        <v>5.076142131979695E-3</v>
      </c>
      <c r="FP93" s="277">
        <f t="shared" si="90"/>
        <v>5.076142131979695E-3</v>
      </c>
      <c r="FQ93" s="277">
        <f t="shared" si="90"/>
        <v>5.076142131979695E-3</v>
      </c>
      <c r="FR93" s="277">
        <f t="shared" si="90"/>
        <v>5.076142131979695E-3</v>
      </c>
      <c r="FS93" s="277">
        <f t="shared" si="90"/>
        <v>5.076142131979695E-3</v>
      </c>
      <c r="FT93" s="277">
        <f t="shared" si="90"/>
        <v>5.076142131979695E-3</v>
      </c>
      <c r="FU93" s="277">
        <f t="shared" si="90"/>
        <v>5.076142131979695E-3</v>
      </c>
      <c r="FV93" s="277">
        <f t="shared" si="90"/>
        <v>5.076142131979695E-3</v>
      </c>
      <c r="FW93" s="277">
        <f t="shared" si="90"/>
        <v>5.076142131979695E-3</v>
      </c>
      <c r="FX93" s="277">
        <f t="shared" si="86"/>
        <v>5.076142131979695E-3</v>
      </c>
      <c r="FY93" s="277">
        <f t="shared" si="86"/>
        <v>5.076142131979695E-3</v>
      </c>
      <c r="FZ93" s="277">
        <f t="shared" si="86"/>
        <v>5.076142131979695E-3</v>
      </c>
      <c r="GA93" s="277">
        <f t="shared" si="86"/>
        <v>5.076142131979695E-3</v>
      </c>
      <c r="GB93" s="277">
        <f t="shared" si="86"/>
        <v>5.076142131979695E-3</v>
      </c>
      <c r="GC93" s="277">
        <f t="shared" si="86"/>
        <v>5.076142131979695E-3</v>
      </c>
      <c r="GD93" s="277">
        <f t="shared" si="86"/>
        <v>5.076142131979695E-3</v>
      </c>
      <c r="GE93" s="277">
        <f t="shared" si="86"/>
        <v>5.076142131979695E-3</v>
      </c>
      <c r="GF93" s="277">
        <f t="shared" si="86"/>
        <v>5.076142131979695E-3</v>
      </c>
      <c r="GG93" s="277">
        <f t="shared" si="86"/>
        <v>5.076142131979695E-3</v>
      </c>
      <c r="GH93" s="277">
        <f t="shared" si="86"/>
        <v>5.076142131979695E-3</v>
      </c>
      <c r="GI93" s="277">
        <f t="shared" si="86"/>
        <v>5.076142131979695E-3</v>
      </c>
      <c r="GJ93" s="277">
        <f t="shared" si="86"/>
        <v>5.076142131979695E-3</v>
      </c>
      <c r="GK93" s="277">
        <f t="shared" si="86"/>
        <v>5.076142131979695E-3</v>
      </c>
      <c r="GL93" s="277">
        <f t="shared" si="86"/>
        <v>5.076142131979695E-3</v>
      </c>
      <c r="GM93" s="277">
        <f t="shared" si="74"/>
        <v>5.076142131979695E-3</v>
      </c>
      <c r="GN93" s="277">
        <f t="shared" si="75"/>
        <v>5.076142131979695E-3</v>
      </c>
      <c r="GO93" s="277">
        <f t="shared" si="75"/>
        <v>5.076142131979695E-3</v>
      </c>
      <c r="GP93" s="277">
        <f t="shared" si="75"/>
        <v>5.076142131979695E-3</v>
      </c>
      <c r="GQ93" s="277">
        <f t="shared" si="75"/>
        <v>5.076142131979695E-3</v>
      </c>
      <c r="GR93" s="277">
        <f t="shared" si="75"/>
        <v>5.076142131979695E-3</v>
      </c>
      <c r="GS93" s="277">
        <f t="shared" si="75"/>
        <v>5.076142131979695E-3</v>
      </c>
    </row>
    <row r="94" spans="1:201" x14ac:dyDescent="0.35">
      <c r="A94" s="33" t="str">
        <f>'[2]Input LH Schedule'!A142&amp;" "&amp;'[2]Input LH Schedule'!E142</f>
        <v xml:space="preserve"> </v>
      </c>
      <c r="B94" s="33" t="str">
        <f>'[2]Input LH Schedule'!Z142&amp;" "&amp;'[2]Input LH Schedule'!AD142</f>
        <v xml:space="preserve"> </v>
      </c>
      <c r="C94" s="33" t="str">
        <f t="array" ref="C94">IFERROR(INDEX($B$4:$B$226, MATCH(0,INDEX(COUNTIF($C$3:C93, $B$4:$B$226)+(COUNTIF($B$4:$B$226, $B$4:$B$226)&lt;&gt;1),0,0), 0)), "")</f>
        <v/>
      </c>
      <c r="D94" s="276" t="s">
        <v>423</v>
      </c>
      <c r="E94" s="277">
        <f t="shared" si="87"/>
        <v>5.076142131979695E-3</v>
      </c>
      <c r="F94" s="277">
        <f t="shared" si="87"/>
        <v>5.076142131979695E-3</v>
      </c>
      <c r="G94" s="277">
        <f t="shared" si="87"/>
        <v>5.076142131979695E-3</v>
      </c>
      <c r="H94" s="277">
        <f t="shared" si="87"/>
        <v>5.076142131979695E-3</v>
      </c>
      <c r="I94" s="277">
        <f t="shared" si="87"/>
        <v>5.076142131979695E-3</v>
      </c>
      <c r="J94" s="277">
        <f t="shared" si="87"/>
        <v>5.076142131979695E-3</v>
      </c>
      <c r="K94" s="277">
        <f t="shared" si="87"/>
        <v>5.076142131979695E-3</v>
      </c>
      <c r="L94" s="277">
        <f t="shared" si="87"/>
        <v>5.076142131979695E-3</v>
      </c>
      <c r="M94" s="277">
        <f t="shared" si="87"/>
        <v>5.076142131979695E-3</v>
      </c>
      <c r="N94" s="277">
        <f t="shared" si="87"/>
        <v>5.076142131979695E-3</v>
      </c>
      <c r="O94" s="277">
        <f t="shared" si="87"/>
        <v>5.076142131979695E-3</v>
      </c>
      <c r="P94" s="277">
        <f t="shared" si="87"/>
        <v>5.076142131979695E-3</v>
      </c>
      <c r="Q94" s="277">
        <f t="shared" si="87"/>
        <v>5.076142131979695E-3</v>
      </c>
      <c r="R94" s="277">
        <f t="shared" si="87"/>
        <v>5.076142131979695E-3</v>
      </c>
      <c r="S94" s="277">
        <f t="shared" si="87"/>
        <v>5.076142131979695E-3</v>
      </c>
      <c r="T94" s="277">
        <f t="shared" si="87"/>
        <v>5.076142131979695E-3</v>
      </c>
      <c r="U94" s="277">
        <f t="shared" si="85"/>
        <v>5.076142131979695E-3</v>
      </c>
      <c r="V94" s="277">
        <f t="shared" si="85"/>
        <v>5.076142131979695E-3</v>
      </c>
      <c r="W94" s="277">
        <f t="shared" si="85"/>
        <v>5.076142131979695E-3</v>
      </c>
      <c r="X94" s="277">
        <f t="shared" si="85"/>
        <v>5.076142131979695E-3</v>
      </c>
      <c r="Y94" s="277">
        <f t="shared" si="85"/>
        <v>5.076142131979695E-3</v>
      </c>
      <c r="Z94" s="277">
        <f t="shared" si="85"/>
        <v>5.076142131979695E-3</v>
      </c>
      <c r="AA94" s="277">
        <f t="shared" si="85"/>
        <v>5.076142131979695E-3</v>
      </c>
      <c r="AB94" s="277">
        <f t="shared" si="85"/>
        <v>5.076142131979695E-3</v>
      </c>
      <c r="AC94" s="277">
        <f t="shared" si="85"/>
        <v>5.076142131979695E-3</v>
      </c>
      <c r="AD94" s="277">
        <f t="shared" si="85"/>
        <v>5.076142131979695E-3</v>
      </c>
      <c r="AE94" s="277">
        <f t="shared" si="85"/>
        <v>5.076142131979695E-3</v>
      </c>
      <c r="AF94" s="277">
        <f t="shared" si="85"/>
        <v>5.076142131979695E-3</v>
      </c>
      <c r="AG94" s="277">
        <f t="shared" si="85"/>
        <v>5.076142131979695E-3</v>
      </c>
      <c r="AH94" s="277">
        <f t="shared" si="85"/>
        <v>5.076142131979695E-3</v>
      </c>
      <c r="AI94" s="277">
        <f t="shared" si="85"/>
        <v>5.076142131979695E-3</v>
      </c>
      <c r="AJ94" s="277">
        <f t="shared" ref="AC94:AR113" si="96">1/197</f>
        <v>5.076142131979695E-3</v>
      </c>
      <c r="AK94" s="277">
        <f t="shared" si="96"/>
        <v>5.076142131979695E-3</v>
      </c>
      <c r="AL94" s="277">
        <f t="shared" si="96"/>
        <v>5.076142131979695E-3</v>
      </c>
      <c r="AM94" s="277">
        <f t="shared" si="96"/>
        <v>5.076142131979695E-3</v>
      </c>
      <c r="AN94" s="277">
        <f t="shared" si="96"/>
        <v>5.076142131979695E-3</v>
      </c>
      <c r="AO94" s="277">
        <f t="shared" si="96"/>
        <v>5.076142131979695E-3</v>
      </c>
      <c r="AP94" s="277">
        <f t="shared" si="96"/>
        <v>5.076142131979695E-3</v>
      </c>
      <c r="AQ94" s="277">
        <f t="shared" si="96"/>
        <v>5.076142131979695E-3</v>
      </c>
      <c r="AR94" s="277">
        <f t="shared" si="96"/>
        <v>5.076142131979695E-3</v>
      </c>
      <c r="AS94" s="277">
        <f t="shared" si="93"/>
        <v>5.076142131979695E-3</v>
      </c>
      <c r="AT94" s="277">
        <f t="shared" si="93"/>
        <v>5.076142131979695E-3</v>
      </c>
      <c r="AU94" s="277">
        <f t="shared" si="93"/>
        <v>5.076142131979695E-3</v>
      </c>
      <c r="AV94" s="277">
        <f t="shared" si="93"/>
        <v>5.076142131979695E-3</v>
      </c>
      <c r="AW94" s="277">
        <f t="shared" si="93"/>
        <v>5.076142131979695E-3</v>
      </c>
      <c r="AX94" s="277">
        <f t="shared" si="93"/>
        <v>5.076142131979695E-3</v>
      </c>
      <c r="AY94" s="277">
        <f t="shared" si="93"/>
        <v>5.076142131979695E-3</v>
      </c>
      <c r="AZ94" s="277">
        <f t="shared" si="94"/>
        <v>5.076142131979695E-3</v>
      </c>
      <c r="BA94" s="277">
        <f t="shared" si="94"/>
        <v>5.076142131979695E-3</v>
      </c>
      <c r="BB94" s="277">
        <f t="shared" si="94"/>
        <v>5.076142131979695E-3</v>
      </c>
      <c r="BC94" s="277">
        <f t="shared" si="94"/>
        <v>5.076142131979695E-3</v>
      </c>
      <c r="BD94" s="277">
        <f t="shared" si="94"/>
        <v>5.076142131979695E-3</v>
      </c>
      <c r="BE94" s="277">
        <f t="shared" si="94"/>
        <v>5.076142131979695E-3</v>
      </c>
      <c r="BF94" s="277">
        <f t="shared" si="94"/>
        <v>5.076142131979695E-3</v>
      </c>
      <c r="BG94" s="277">
        <f t="shared" si="94"/>
        <v>5.076142131979695E-3</v>
      </c>
      <c r="BH94" s="277">
        <f t="shared" si="94"/>
        <v>5.076142131979695E-3</v>
      </c>
      <c r="BI94" s="277">
        <f t="shared" si="94"/>
        <v>5.076142131979695E-3</v>
      </c>
      <c r="BJ94" s="277">
        <f t="shared" si="94"/>
        <v>5.076142131979695E-3</v>
      </c>
      <c r="BK94" s="277">
        <f t="shared" si="94"/>
        <v>5.076142131979695E-3</v>
      </c>
      <c r="BL94" s="277">
        <f t="shared" si="94"/>
        <v>5.076142131979695E-3</v>
      </c>
      <c r="BM94" s="277">
        <f t="shared" si="94"/>
        <v>5.076142131979695E-3</v>
      </c>
      <c r="BN94" s="277">
        <f t="shared" si="94"/>
        <v>5.076142131979695E-3</v>
      </c>
      <c r="BO94" s="277">
        <f t="shared" si="94"/>
        <v>5.076142131979695E-3</v>
      </c>
      <c r="BP94" s="277">
        <f t="shared" si="68"/>
        <v>5.076142131979695E-3</v>
      </c>
      <c r="BQ94" s="277">
        <f t="shared" si="83"/>
        <v>5.076142131979695E-3</v>
      </c>
      <c r="BR94" s="277">
        <f t="shared" si="83"/>
        <v>5.076142131979695E-3</v>
      </c>
      <c r="BS94" s="277">
        <f t="shared" si="83"/>
        <v>5.076142131979695E-3</v>
      </c>
      <c r="BT94" s="277">
        <f t="shared" si="83"/>
        <v>5.076142131979695E-3</v>
      </c>
      <c r="BU94" s="277">
        <f t="shared" si="83"/>
        <v>5.076142131979695E-3</v>
      </c>
      <c r="BV94" s="277">
        <f t="shared" si="83"/>
        <v>5.076142131979695E-3</v>
      </c>
      <c r="BW94" s="277">
        <f t="shared" si="83"/>
        <v>5.076142131979695E-3</v>
      </c>
      <c r="BX94" s="277">
        <f t="shared" si="83"/>
        <v>5.076142131979695E-3</v>
      </c>
      <c r="BY94" s="277">
        <f t="shared" si="83"/>
        <v>5.076142131979695E-3</v>
      </c>
      <c r="BZ94" s="277">
        <f t="shared" si="83"/>
        <v>5.076142131979695E-3</v>
      </c>
      <c r="CA94" s="277">
        <f t="shared" si="83"/>
        <v>5.076142131979695E-3</v>
      </c>
      <c r="CB94" s="277">
        <f t="shared" si="83"/>
        <v>5.076142131979695E-3</v>
      </c>
      <c r="CC94" s="277">
        <f t="shared" si="83"/>
        <v>5.076142131979695E-3</v>
      </c>
      <c r="CD94" s="277">
        <f t="shared" si="83"/>
        <v>5.076142131979695E-3</v>
      </c>
      <c r="CE94" s="277">
        <f t="shared" si="83"/>
        <v>5.076142131979695E-3</v>
      </c>
      <c r="CF94" s="277">
        <f t="shared" si="83"/>
        <v>5.076142131979695E-3</v>
      </c>
      <c r="CG94" s="277">
        <f t="shared" ref="CE94:CT112" si="97">1/197</f>
        <v>5.076142131979695E-3</v>
      </c>
      <c r="CH94" s="277">
        <f t="shared" si="97"/>
        <v>5.076142131979695E-3</v>
      </c>
      <c r="CI94" s="277">
        <f t="shared" si="97"/>
        <v>5.076142131979695E-3</v>
      </c>
      <c r="CJ94" s="277">
        <f t="shared" si="97"/>
        <v>5.076142131979695E-3</v>
      </c>
      <c r="CK94" s="277">
        <f t="shared" si="97"/>
        <v>5.076142131979695E-3</v>
      </c>
      <c r="CL94" s="277">
        <f t="shared" si="97"/>
        <v>5.076142131979695E-3</v>
      </c>
      <c r="CM94" s="277">
        <f t="shared" si="97"/>
        <v>5.076142131979695E-3</v>
      </c>
      <c r="CN94" s="277">
        <f t="shared" si="97"/>
        <v>5.076142131979695E-3</v>
      </c>
      <c r="CO94" s="277">
        <f t="shared" si="97"/>
        <v>5.076142131979695E-3</v>
      </c>
      <c r="CP94" s="277">
        <f t="shared" si="97"/>
        <v>5.076142131979695E-3</v>
      </c>
      <c r="CQ94" s="277">
        <f t="shared" si="97"/>
        <v>5.076142131979695E-3</v>
      </c>
      <c r="CR94" s="277">
        <f t="shared" si="97"/>
        <v>5.076142131979695E-3</v>
      </c>
      <c r="CS94" s="277">
        <f t="shared" si="97"/>
        <v>5.076142131979695E-3</v>
      </c>
      <c r="CT94" s="277">
        <f t="shared" si="95"/>
        <v>5.076142131979695E-3</v>
      </c>
      <c r="CU94" s="277">
        <f t="shared" si="95"/>
        <v>5.076142131979695E-3</v>
      </c>
      <c r="CV94" s="277">
        <f t="shared" si="95"/>
        <v>5.076142131979695E-3</v>
      </c>
      <c r="CW94" s="277">
        <f t="shared" si="95"/>
        <v>5.076142131979695E-3</v>
      </c>
      <c r="CX94" s="277">
        <f t="shared" si="84"/>
        <v>5.076142131979695E-3</v>
      </c>
      <c r="CY94" s="277">
        <f t="shared" si="84"/>
        <v>5.076142131979695E-3</v>
      </c>
      <c r="CZ94" s="277">
        <f t="shared" si="84"/>
        <v>5.076142131979695E-3</v>
      </c>
      <c r="DA94" s="277">
        <f t="shared" si="84"/>
        <v>5.076142131979695E-3</v>
      </c>
      <c r="DB94" s="277">
        <f t="shared" si="84"/>
        <v>5.076142131979695E-3</v>
      </c>
      <c r="DC94" s="277">
        <f t="shared" si="84"/>
        <v>5.076142131979695E-3</v>
      </c>
      <c r="DD94" s="277">
        <f t="shared" si="84"/>
        <v>5.076142131979695E-3</v>
      </c>
      <c r="DE94" s="277">
        <f t="shared" si="84"/>
        <v>5.076142131979695E-3</v>
      </c>
      <c r="DF94" s="277">
        <f t="shared" si="84"/>
        <v>5.076142131979695E-3</v>
      </c>
      <c r="DG94" s="277">
        <f t="shared" si="84"/>
        <v>5.076142131979695E-3</v>
      </c>
      <c r="DH94" s="277">
        <f t="shared" si="84"/>
        <v>5.076142131979695E-3</v>
      </c>
      <c r="DI94" s="277">
        <f t="shared" si="84"/>
        <v>5.076142131979695E-3</v>
      </c>
      <c r="DJ94" s="277">
        <f t="shared" si="84"/>
        <v>5.076142131979695E-3</v>
      </c>
      <c r="DK94" s="277">
        <f t="shared" si="84"/>
        <v>5.076142131979695E-3</v>
      </c>
      <c r="DL94" s="277">
        <f t="shared" si="88"/>
        <v>5.076142131979695E-3</v>
      </c>
      <c r="DM94" s="277">
        <f t="shared" si="88"/>
        <v>5.076142131979695E-3</v>
      </c>
      <c r="DN94" s="277">
        <f t="shared" si="88"/>
        <v>5.076142131979695E-3</v>
      </c>
      <c r="DO94" s="277">
        <f t="shared" si="88"/>
        <v>5.076142131979695E-3</v>
      </c>
      <c r="DP94" s="277">
        <f t="shared" si="88"/>
        <v>5.076142131979695E-3</v>
      </c>
      <c r="DQ94" s="277">
        <f t="shared" si="88"/>
        <v>5.076142131979695E-3</v>
      </c>
      <c r="DR94" s="277">
        <f t="shared" si="88"/>
        <v>5.076142131979695E-3</v>
      </c>
      <c r="DS94" s="277">
        <f t="shared" si="88"/>
        <v>5.076142131979695E-3</v>
      </c>
      <c r="DT94" s="277">
        <f t="shared" si="88"/>
        <v>5.076142131979695E-3</v>
      </c>
      <c r="DU94" s="277">
        <f t="shared" si="88"/>
        <v>5.076142131979695E-3</v>
      </c>
      <c r="DV94" s="277">
        <f t="shared" si="88"/>
        <v>5.076142131979695E-3</v>
      </c>
      <c r="DW94" s="277">
        <f t="shared" si="88"/>
        <v>5.076142131979695E-3</v>
      </c>
      <c r="DX94" s="277">
        <f t="shared" si="88"/>
        <v>5.076142131979695E-3</v>
      </c>
      <c r="DY94" s="277">
        <f t="shared" si="88"/>
        <v>5.076142131979695E-3</v>
      </c>
      <c r="DZ94" s="277">
        <f t="shared" si="88"/>
        <v>5.076142131979695E-3</v>
      </c>
      <c r="EA94" s="277">
        <f t="shared" si="88"/>
        <v>5.076142131979695E-3</v>
      </c>
      <c r="EB94" s="277">
        <f t="shared" si="91"/>
        <v>5.076142131979695E-3</v>
      </c>
      <c r="EC94" s="277">
        <f t="shared" si="91"/>
        <v>5.076142131979695E-3</v>
      </c>
      <c r="ED94" s="277">
        <f t="shared" si="91"/>
        <v>5.076142131979695E-3</v>
      </c>
      <c r="EE94" s="277">
        <f t="shared" si="91"/>
        <v>5.076142131979695E-3</v>
      </c>
      <c r="EF94" s="277">
        <f t="shared" si="91"/>
        <v>5.076142131979695E-3</v>
      </c>
      <c r="EG94" s="277">
        <f t="shared" si="91"/>
        <v>5.076142131979695E-3</v>
      </c>
      <c r="EH94" s="277">
        <f t="shared" si="91"/>
        <v>5.076142131979695E-3</v>
      </c>
      <c r="EI94" s="277">
        <f t="shared" si="91"/>
        <v>5.076142131979695E-3</v>
      </c>
      <c r="EJ94" s="277">
        <f t="shared" si="91"/>
        <v>5.076142131979695E-3</v>
      </c>
      <c r="EK94" s="277">
        <f t="shared" si="91"/>
        <v>5.076142131979695E-3</v>
      </c>
      <c r="EL94" s="277">
        <f t="shared" si="91"/>
        <v>5.076142131979695E-3</v>
      </c>
      <c r="EM94" s="277">
        <f t="shared" si="91"/>
        <v>5.076142131979695E-3</v>
      </c>
      <c r="EN94" s="277">
        <f t="shared" si="91"/>
        <v>5.076142131979695E-3</v>
      </c>
      <c r="EO94" s="277">
        <f t="shared" si="91"/>
        <v>5.076142131979695E-3</v>
      </c>
      <c r="EP94" s="277">
        <f t="shared" si="91"/>
        <v>5.076142131979695E-3</v>
      </c>
      <c r="EQ94" s="277">
        <f t="shared" si="89"/>
        <v>5.076142131979695E-3</v>
      </c>
      <c r="ER94" s="277">
        <f t="shared" si="89"/>
        <v>5.076142131979695E-3</v>
      </c>
      <c r="ES94" s="277">
        <f t="shared" si="89"/>
        <v>5.076142131979695E-3</v>
      </c>
      <c r="ET94" s="277">
        <f t="shared" si="89"/>
        <v>5.076142131979695E-3</v>
      </c>
      <c r="EU94" s="277">
        <f t="shared" si="89"/>
        <v>5.076142131979695E-3</v>
      </c>
      <c r="EV94" s="277">
        <f t="shared" si="89"/>
        <v>5.076142131979695E-3</v>
      </c>
      <c r="EW94" s="277">
        <f t="shared" si="89"/>
        <v>5.076142131979695E-3</v>
      </c>
      <c r="EX94" s="277">
        <f t="shared" si="89"/>
        <v>5.076142131979695E-3</v>
      </c>
      <c r="EY94" s="277">
        <f t="shared" si="89"/>
        <v>5.076142131979695E-3</v>
      </c>
      <c r="EZ94" s="277">
        <f t="shared" si="89"/>
        <v>5.076142131979695E-3</v>
      </c>
      <c r="FA94" s="277">
        <f t="shared" si="89"/>
        <v>5.076142131979695E-3</v>
      </c>
      <c r="FB94" s="277">
        <f t="shared" si="89"/>
        <v>5.076142131979695E-3</v>
      </c>
      <c r="FC94" s="277">
        <f t="shared" si="89"/>
        <v>5.076142131979695E-3</v>
      </c>
      <c r="FD94" s="277">
        <f t="shared" si="89"/>
        <v>5.076142131979695E-3</v>
      </c>
      <c r="FE94" s="277">
        <f t="shared" si="89"/>
        <v>5.076142131979695E-3</v>
      </c>
      <c r="FF94" s="277">
        <f t="shared" si="89"/>
        <v>5.076142131979695E-3</v>
      </c>
      <c r="FG94" s="277">
        <f t="shared" si="92"/>
        <v>5.076142131979695E-3</v>
      </c>
      <c r="FH94" s="277">
        <f t="shared" si="90"/>
        <v>5.076142131979695E-3</v>
      </c>
      <c r="FI94" s="277">
        <f t="shared" si="90"/>
        <v>5.076142131979695E-3</v>
      </c>
      <c r="FJ94" s="277">
        <f t="shared" si="90"/>
        <v>5.076142131979695E-3</v>
      </c>
      <c r="FK94" s="277">
        <f t="shared" si="90"/>
        <v>5.076142131979695E-3</v>
      </c>
      <c r="FL94" s="277">
        <f t="shared" si="90"/>
        <v>5.076142131979695E-3</v>
      </c>
      <c r="FM94" s="277">
        <f t="shared" si="90"/>
        <v>5.076142131979695E-3</v>
      </c>
      <c r="FN94" s="277">
        <f t="shared" si="90"/>
        <v>5.076142131979695E-3</v>
      </c>
      <c r="FO94" s="277">
        <f t="shared" si="90"/>
        <v>5.076142131979695E-3</v>
      </c>
      <c r="FP94" s="277">
        <f t="shared" si="90"/>
        <v>5.076142131979695E-3</v>
      </c>
      <c r="FQ94" s="277">
        <f t="shared" si="90"/>
        <v>5.076142131979695E-3</v>
      </c>
      <c r="FR94" s="277">
        <f t="shared" si="90"/>
        <v>5.076142131979695E-3</v>
      </c>
      <c r="FS94" s="277">
        <f t="shared" si="90"/>
        <v>5.076142131979695E-3</v>
      </c>
      <c r="FT94" s="277">
        <f t="shared" si="90"/>
        <v>5.076142131979695E-3</v>
      </c>
      <c r="FU94" s="277">
        <f t="shared" si="90"/>
        <v>5.076142131979695E-3</v>
      </c>
      <c r="FV94" s="277">
        <f t="shared" si="90"/>
        <v>5.076142131979695E-3</v>
      </c>
      <c r="FW94" s="277">
        <f t="shared" si="90"/>
        <v>5.076142131979695E-3</v>
      </c>
      <c r="FX94" s="277">
        <f t="shared" si="86"/>
        <v>5.076142131979695E-3</v>
      </c>
      <c r="FY94" s="277">
        <f t="shared" si="86"/>
        <v>5.076142131979695E-3</v>
      </c>
      <c r="FZ94" s="277">
        <f t="shared" si="86"/>
        <v>5.076142131979695E-3</v>
      </c>
      <c r="GA94" s="277">
        <f t="shared" si="86"/>
        <v>5.076142131979695E-3</v>
      </c>
      <c r="GB94" s="277">
        <f t="shared" si="86"/>
        <v>5.076142131979695E-3</v>
      </c>
      <c r="GC94" s="277">
        <f t="shared" si="86"/>
        <v>5.076142131979695E-3</v>
      </c>
      <c r="GD94" s="277">
        <f t="shared" si="86"/>
        <v>5.076142131979695E-3</v>
      </c>
      <c r="GE94" s="277">
        <f t="shared" si="86"/>
        <v>5.076142131979695E-3</v>
      </c>
      <c r="GF94" s="277">
        <f t="shared" si="86"/>
        <v>5.076142131979695E-3</v>
      </c>
      <c r="GG94" s="277">
        <f t="shared" si="86"/>
        <v>5.076142131979695E-3</v>
      </c>
      <c r="GH94" s="277">
        <f t="shared" si="86"/>
        <v>5.076142131979695E-3</v>
      </c>
      <c r="GI94" s="277">
        <f t="shared" si="86"/>
        <v>5.076142131979695E-3</v>
      </c>
      <c r="GJ94" s="277">
        <f t="shared" si="86"/>
        <v>5.076142131979695E-3</v>
      </c>
      <c r="GK94" s="277">
        <f t="shared" si="86"/>
        <v>5.076142131979695E-3</v>
      </c>
      <c r="GL94" s="277">
        <f t="shared" si="86"/>
        <v>5.076142131979695E-3</v>
      </c>
      <c r="GM94" s="277">
        <f t="shared" si="74"/>
        <v>5.076142131979695E-3</v>
      </c>
      <c r="GN94" s="277">
        <f t="shared" si="75"/>
        <v>5.076142131979695E-3</v>
      </c>
      <c r="GO94" s="277">
        <f t="shared" si="75"/>
        <v>5.076142131979695E-3</v>
      </c>
      <c r="GP94" s="277">
        <f t="shared" si="75"/>
        <v>5.076142131979695E-3</v>
      </c>
      <c r="GQ94" s="277">
        <f t="shared" si="75"/>
        <v>5.076142131979695E-3</v>
      </c>
      <c r="GR94" s="277">
        <f t="shared" si="75"/>
        <v>5.076142131979695E-3</v>
      </c>
      <c r="GS94" s="277">
        <f t="shared" si="75"/>
        <v>5.076142131979695E-3</v>
      </c>
    </row>
    <row r="95" spans="1:201" x14ac:dyDescent="0.35">
      <c r="A95" s="33" t="str">
        <f>'[2]Input LH Schedule'!A143&amp;" "&amp;'[2]Input LH Schedule'!E143</f>
        <v xml:space="preserve"> </v>
      </c>
      <c r="B95" s="33" t="str">
        <f>'[2]Input LH Schedule'!Z143&amp;" "&amp;'[2]Input LH Schedule'!AD143</f>
        <v xml:space="preserve"> </v>
      </c>
      <c r="C95" s="33" t="str">
        <f t="array" ref="C95">IFERROR(INDEX($B$4:$B$226, MATCH(0,INDEX(COUNTIF($C$3:C94, $B$4:$B$226)+(COUNTIF($B$4:$B$226, $B$4:$B$226)&lt;&gt;1),0,0), 0)), "")</f>
        <v/>
      </c>
      <c r="D95" s="276" t="s">
        <v>424</v>
      </c>
      <c r="E95" s="277">
        <f t="shared" si="87"/>
        <v>5.076142131979695E-3</v>
      </c>
      <c r="F95" s="277">
        <f t="shared" si="87"/>
        <v>5.076142131979695E-3</v>
      </c>
      <c r="G95" s="277">
        <f t="shared" si="87"/>
        <v>5.076142131979695E-3</v>
      </c>
      <c r="H95" s="277">
        <f t="shared" si="87"/>
        <v>5.076142131979695E-3</v>
      </c>
      <c r="I95" s="277">
        <f t="shared" si="87"/>
        <v>5.076142131979695E-3</v>
      </c>
      <c r="J95" s="277">
        <f t="shared" si="87"/>
        <v>5.076142131979695E-3</v>
      </c>
      <c r="K95" s="277">
        <f t="shared" si="87"/>
        <v>5.076142131979695E-3</v>
      </c>
      <c r="L95" s="277">
        <f t="shared" si="87"/>
        <v>5.076142131979695E-3</v>
      </c>
      <c r="M95" s="277">
        <f t="shared" si="87"/>
        <v>5.076142131979695E-3</v>
      </c>
      <c r="N95" s="277">
        <f t="shared" si="87"/>
        <v>5.076142131979695E-3</v>
      </c>
      <c r="O95" s="277">
        <f t="shared" si="87"/>
        <v>5.076142131979695E-3</v>
      </c>
      <c r="P95" s="277">
        <f t="shared" si="87"/>
        <v>5.076142131979695E-3</v>
      </c>
      <c r="Q95" s="277">
        <f t="shared" si="87"/>
        <v>5.076142131979695E-3</v>
      </c>
      <c r="R95" s="277">
        <f t="shared" si="87"/>
        <v>5.076142131979695E-3</v>
      </c>
      <c r="S95" s="277">
        <f t="shared" si="87"/>
        <v>5.076142131979695E-3</v>
      </c>
      <c r="T95" s="277">
        <f t="shared" si="87"/>
        <v>5.076142131979695E-3</v>
      </c>
      <c r="U95" s="277">
        <f t="shared" si="85"/>
        <v>5.076142131979695E-3</v>
      </c>
      <c r="V95" s="277">
        <f t="shared" si="85"/>
        <v>5.076142131979695E-3</v>
      </c>
      <c r="W95" s="277">
        <f t="shared" si="85"/>
        <v>5.076142131979695E-3</v>
      </c>
      <c r="X95" s="277">
        <f t="shared" si="85"/>
        <v>5.076142131979695E-3</v>
      </c>
      <c r="Y95" s="277">
        <f t="shared" si="85"/>
        <v>5.076142131979695E-3</v>
      </c>
      <c r="Z95" s="277">
        <f t="shared" si="85"/>
        <v>5.076142131979695E-3</v>
      </c>
      <c r="AA95" s="277">
        <f t="shared" si="85"/>
        <v>5.076142131979695E-3</v>
      </c>
      <c r="AB95" s="277">
        <f t="shared" si="85"/>
        <v>5.076142131979695E-3</v>
      </c>
      <c r="AC95" s="277">
        <f t="shared" si="96"/>
        <v>5.076142131979695E-3</v>
      </c>
      <c r="AD95" s="277">
        <f t="shared" si="96"/>
        <v>5.076142131979695E-3</v>
      </c>
      <c r="AE95" s="277">
        <f t="shared" si="96"/>
        <v>5.076142131979695E-3</v>
      </c>
      <c r="AF95" s="277">
        <f t="shared" si="96"/>
        <v>5.076142131979695E-3</v>
      </c>
      <c r="AG95" s="277">
        <f t="shared" si="96"/>
        <v>5.076142131979695E-3</v>
      </c>
      <c r="AH95" s="277">
        <f t="shared" si="96"/>
        <v>5.076142131979695E-3</v>
      </c>
      <c r="AI95" s="277">
        <f t="shared" si="96"/>
        <v>5.076142131979695E-3</v>
      </c>
      <c r="AJ95" s="277">
        <f t="shared" si="96"/>
        <v>5.076142131979695E-3</v>
      </c>
      <c r="AK95" s="277">
        <f t="shared" si="96"/>
        <v>5.076142131979695E-3</v>
      </c>
      <c r="AL95" s="277">
        <f t="shared" si="96"/>
        <v>5.076142131979695E-3</v>
      </c>
      <c r="AM95" s="277">
        <f t="shared" si="96"/>
        <v>5.076142131979695E-3</v>
      </c>
      <c r="AN95" s="277">
        <f t="shared" si="96"/>
        <v>5.076142131979695E-3</v>
      </c>
      <c r="AO95" s="277">
        <f t="shared" si="96"/>
        <v>5.076142131979695E-3</v>
      </c>
      <c r="AP95" s="277">
        <f t="shared" si="96"/>
        <v>5.076142131979695E-3</v>
      </c>
      <c r="AQ95" s="277">
        <f t="shared" si="96"/>
        <v>5.076142131979695E-3</v>
      </c>
      <c r="AR95" s="277">
        <f t="shared" si="96"/>
        <v>5.076142131979695E-3</v>
      </c>
      <c r="AS95" s="277">
        <f t="shared" si="93"/>
        <v>5.076142131979695E-3</v>
      </c>
      <c r="AT95" s="277">
        <f t="shared" si="93"/>
        <v>5.076142131979695E-3</v>
      </c>
      <c r="AU95" s="277">
        <f t="shared" si="93"/>
        <v>5.076142131979695E-3</v>
      </c>
      <c r="AV95" s="277">
        <f t="shared" si="93"/>
        <v>5.076142131979695E-3</v>
      </c>
      <c r="AW95" s="277">
        <f t="shared" si="93"/>
        <v>5.076142131979695E-3</v>
      </c>
      <c r="AX95" s="277">
        <f t="shared" si="93"/>
        <v>5.076142131979695E-3</v>
      </c>
      <c r="AY95" s="277">
        <f t="shared" si="93"/>
        <v>5.076142131979695E-3</v>
      </c>
      <c r="AZ95" s="277">
        <f t="shared" si="94"/>
        <v>5.076142131979695E-3</v>
      </c>
      <c r="BA95" s="277">
        <f t="shared" si="94"/>
        <v>5.076142131979695E-3</v>
      </c>
      <c r="BB95" s="277">
        <f t="shared" si="94"/>
        <v>5.076142131979695E-3</v>
      </c>
      <c r="BC95" s="277">
        <f t="shared" si="94"/>
        <v>5.076142131979695E-3</v>
      </c>
      <c r="BD95" s="277">
        <f t="shared" si="94"/>
        <v>5.076142131979695E-3</v>
      </c>
      <c r="BE95" s="277">
        <f t="shared" si="94"/>
        <v>5.076142131979695E-3</v>
      </c>
      <c r="BF95" s="277">
        <f t="shared" si="94"/>
        <v>5.076142131979695E-3</v>
      </c>
      <c r="BG95" s="277">
        <f t="shared" si="94"/>
        <v>5.076142131979695E-3</v>
      </c>
      <c r="BH95" s="277">
        <f t="shared" si="94"/>
        <v>5.076142131979695E-3</v>
      </c>
      <c r="BI95" s="277">
        <f t="shared" si="94"/>
        <v>5.076142131979695E-3</v>
      </c>
      <c r="BJ95" s="277">
        <f t="shared" si="94"/>
        <v>5.076142131979695E-3</v>
      </c>
      <c r="BK95" s="277">
        <f t="shared" si="94"/>
        <v>5.076142131979695E-3</v>
      </c>
      <c r="BL95" s="277">
        <f t="shared" si="94"/>
        <v>5.076142131979695E-3</v>
      </c>
      <c r="BM95" s="277">
        <f t="shared" si="94"/>
        <v>5.076142131979695E-3</v>
      </c>
      <c r="BN95" s="277">
        <f t="shared" si="94"/>
        <v>5.076142131979695E-3</v>
      </c>
      <c r="BO95" s="277">
        <f t="shared" si="94"/>
        <v>5.076142131979695E-3</v>
      </c>
      <c r="BP95" s="277">
        <f t="shared" si="68"/>
        <v>5.076142131979695E-3</v>
      </c>
      <c r="BQ95" s="277">
        <f t="shared" si="83"/>
        <v>5.076142131979695E-3</v>
      </c>
      <c r="BR95" s="277">
        <f t="shared" si="83"/>
        <v>5.076142131979695E-3</v>
      </c>
      <c r="BS95" s="277">
        <f t="shared" si="83"/>
        <v>5.076142131979695E-3</v>
      </c>
      <c r="BT95" s="277">
        <f t="shared" si="83"/>
        <v>5.076142131979695E-3</v>
      </c>
      <c r="BU95" s="277">
        <f t="shared" si="83"/>
        <v>5.076142131979695E-3</v>
      </c>
      <c r="BV95" s="277">
        <f t="shared" si="83"/>
        <v>5.076142131979695E-3</v>
      </c>
      <c r="BW95" s="277">
        <f t="shared" si="83"/>
        <v>5.076142131979695E-3</v>
      </c>
      <c r="BX95" s="277">
        <f t="shared" si="83"/>
        <v>5.076142131979695E-3</v>
      </c>
      <c r="BY95" s="277">
        <f t="shared" si="83"/>
        <v>5.076142131979695E-3</v>
      </c>
      <c r="BZ95" s="277">
        <f t="shared" si="83"/>
        <v>5.076142131979695E-3</v>
      </c>
      <c r="CA95" s="277">
        <f t="shared" ref="BQ95:CF108" si="98">1/197</f>
        <v>5.076142131979695E-3</v>
      </c>
      <c r="CB95" s="277">
        <f t="shared" si="98"/>
        <v>5.076142131979695E-3</v>
      </c>
      <c r="CC95" s="277">
        <f t="shared" si="98"/>
        <v>5.076142131979695E-3</v>
      </c>
      <c r="CD95" s="277">
        <f t="shared" si="98"/>
        <v>5.076142131979695E-3</v>
      </c>
      <c r="CE95" s="277">
        <f t="shared" si="98"/>
        <v>5.076142131979695E-3</v>
      </c>
      <c r="CF95" s="277">
        <f t="shared" si="98"/>
        <v>5.076142131979695E-3</v>
      </c>
      <c r="CG95" s="277">
        <f t="shared" si="97"/>
        <v>5.076142131979695E-3</v>
      </c>
      <c r="CH95" s="277">
        <f t="shared" si="97"/>
        <v>5.076142131979695E-3</v>
      </c>
      <c r="CI95" s="277">
        <f t="shared" si="97"/>
        <v>5.076142131979695E-3</v>
      </c>
      <c r="CJ95" s="277">
        <f t="shared" si="97"/>
        <v>5.076142131979695E-3</v>
      </c>
      <c r="CK95" s="277">
        <f t="shared" si="97"/>
        <v>5.076142131979695E-3</v>
      </c>
      <c r="CL95" s="277">
        <f t="shared" si="97"/>
        <v>5.076142131979695E-3</v>
      </c>
      <c r="CM95" s="277">
        <f t="shared" si="97"/>
        <v>5.076142131979695E-3</v>
      </c>
      <c r="CN95" s="277">
        <f t="shared" si="97"/>
        <v>5.076142131979695E-3</v>
      </c>
      <c r="CO95" s="277">
        <f t="shared" si="97"/>
        <v>5.076142131979695E-3</v>
      </c>
      <c r="CP95" s="277">
        <f t="shared" si="97"/>
        <v>5.076142131979695E-3</v>
      </c>
      <c r="CQ95" s="277">
        <f t="shared" si="97"/>
        <v>5.076142131979695E-3</v>
      </c>
      <c r="CR95" s="277">
        <f t="shared" si="97"/>
        <v>5.076142131979695E-3</v>
      </c>
      <c r="CS95" s="277">
        <f t="shared" si="97"/>
        <v>5.076142131979695E-3</v>
      </c>
      <c r="CT95" s="277">
        <f t="shared" si="95"/>
        <v>5.076142131979695E-3</v>
      </c>
      <c r="CU95" s="277">
        <f t="shared" si="95"/>
        <v>5.076142131979695E-3</v>
      </c>
      <c r="CV95" s="277">
        <f t="shared" si="95"/>
        <v>5.076142131979695E-3</v>
      </c>
      <c r="CW95" s="277">
        <f t="shared" si="95"/>
        <v>5.076142131979695E-3</v>
      </c>
      <c r="CX95" s="277">
        <f t="shared" si="84"/>
        <v>5.076142131979695E-3</v>
      </c>
      <c r="CY95" s="277">
        <f t="shared" si="84"/>
        <v>5.076142131979695E-3</v>
      </c>
      <c r="CZ95" s="277">
        <f t="shared" si="84"/>
        <v>5.076142131979695E-3</v>
      </c>
      <c r="DA95" s="277">
        <f t="shared" si="84"/>
        <v>5.076142131979695E-3</v>
      </c>
      <c r="DB95" s="277">
        <f t="shared" si="84"/>
        <v>5.076142131979695E-3</v>
      </c>
      <c r="DC95" s="277">
        <f t="shared" si="84"/>
        <v>5.076142131979695E-3</v>
      </c>
      <c r="DD95" s="277">
        <f t="shared" si="84"/>
        <v>5.076142131979695E-3</v>
      </c>
      <c r="DE95" s="277">
        <f t="shared" si="84"/>
        <v>5.076142131979695E-3</v>
      </c>
      <c r="DF95" s="277">
        <f t="shared" si="84"/>
        <v>5.076142131979695E-3</v>
      </c>
      <c r="DG95" s="277">
        <f t="shared" si="84"/>
        <v>5.076142131979695E-3</v>
      </c>
      <c r="DH95" s="277">
        <f t="shared" si="84"/>
        <v>5.076142131979695E-3</v>
      </c>
      <c r="DI95" s="277">
        <f t="shared" si="84"/>
        <v>5.076142131979695E-3</v>
      </c>
      <c r="DJ95" s="277">
        <f t="shared" si="84"/>
        <v>5.076142131979695E-3</v>
      </c>
      <c r="DK95" s="277">
        <f t="shared" si="84"/>
        <v>5.076142131979695E-3</v>
      </c>
      <c r="DL95" s="277">
        <f t="shared" si="88"/>
        <v>5.076142131979695E-3</v>
      </c>
      <c r="DM95" s="277">
        <f t="shared" si="88"/>
        <v>5.076142131979695E-3</v>
      </c>
      <c r="DN95" s="277">
        <f t="shared" si="88"/>
        <v>5.076142131979695E-3</v>
      </c>
      <c r="DO95" s="277">
        <f t="shared" si="88"/>
        <v>5.076142131979695E-3</v>
      </c>
      <c r="DP95" s="277">
        <f t="shared" si="88"/>
        <v>5.076142131979695E-3</v>
      </c>
      <c r="DQ95" s="277">
        <f t="shared" si="88"/>
        <v>5.076142131979695E-3</v>
      </c>
      <c r="DR95" s="277">
        <f t="shared" si="88"/>
        <v>5.076142131979695E-3</v>
      </c>
      <c r="DS95" s="277">
        <f t="shared" si="88"/>
        <v>5.076142131979695E-3</v>
      </c>
      <c r="DT95" s="277">
        <f t="shared" si="88"/>
        <v>5.076142131979695E-3</v>
      </c>
      <c r="DU95" s="277">
        <f t="shared" si="88"/>
        <v>5.076142131979695E-3</v>
      </c>
      <c r="DV95" s="277">
        <f t="shared" si="88"/>
        <v>5.076142131979695E-3</v>
      </c>
      <c r="DW95" s="277">
        <f t="shared" si="88"/>
        <v>5.076142131979695E-3</v>
      </c>
      <c r="DX95" s="277">
        <f t="shared" si="88"/>
        <v>5.076142131979695E-3</v>
      </c>
      <c r="DY95" s="277">
        <f t="shared" si="88"/>
        <v>5.076142131979695E-3</v>
      </c>
      <c r="DZ95" s="277">
        <f t="shared" si="88"/>
        <v>5.076142131979695E-3</v>
      </c>
      <c r="EA95" s="277">
        <f t="shared" si="88"/>
        <v>5.076142131979695E-3</v>
      </c>
      <c r="EB95" s="277">
        <f t="shared" si="91"/>
        <v>5.076142131979695E-3</v>
      </c>
      <c r="EC95" s="277">
        <f t="shared" si="91"/>
        <v>5.076142131979695E-3</v>
      </c>
      <c r="ED95" s="277">
        <f t="shared" si="91"/>
        <v>5.076142131979695E-3</v>
      </c>
      <c r="EE95" s="277">
        <f t="shared" si="91"/>
        <v>5.076142131979695E-3</v>
      </c>
      <c r="EF95" s="277">
        <f t="shared" si="91"/>
        <v>5.076142131979695E-3</v>
      </c>
      <c r="EG95" s="277">
        <f t="shared" si="91"/>
        <v>5.076142131979695E-3</v>
      </c>
      <c r="EH95" s="277">
        <f t="shared" si="91"/>
        <v>5.076142131979695E-3</v>
      </c>
      <c r="EI95" s="277">
        <f t="shared" si="91"/>
        <v>5.076142131979695E-3</v>
      </c>
      <c r="EJ95" s="277">
        <f t="shared" si="91"/>
        <v>5.076142131979695E-3</v>
      </c>
      <c r="EK95" s="277">
        <f t="shared" si="91"/>
        <v>5.076142131979695E-3</v>
      </c>
      <c r="EL95" s="277">
        <f t="shared" si="91"/>
        <v>5.076142131979695E-3</v>
      </c>
      <c r="EM95" s="277">
        <f t="shared" si="91"/>
        <v>5.076142131979695E-3</v>
      </c>
      <c r="EN95" s="277">
        <f t="shared" si="91"/>
        <v>5.076142131979695E-3</v>
      </c>
      <c r="EO95" s="277">
        <f t="shared" si="91"/>
        <v>5.076142131979695E-3</v>
      </c>
      <c r="EP95" s="277">
        <f t="shared" si="91"/>
        <v>5.076142131979695E-3</v>
      </c>
      <c r="EQ95" s="277">
        <f t="shared" si="89"/>
        <v>5.076142131979695E-3</v>
      </c>
      <c r="ER95" s="277">
        <f t="shared" si="89"/>
        <v>5.076142131979695E-3</v>
      </c>
      <c r="ES95" s="277">
        <f t="shared" si="89"/>
        <v>5.076142131979695E-3</v>
      </c>
      <c r="ET95" s="277">
        <f t="shared" si="89"/>
        <v>5.076142131979695E-3</v>
      </c>
      <c r="EU95" s="277">
        <f t="shared" si="89"/>
        <v>5.076142131979695E-3</v>
      </c>
      <c r="EV95" s="277">
        <f t="shared" si="89"/>
        <v>5.076142131979695E-3</v>
      </c>
      <c r="EW95" s="277">
        <f t="shared" si="89"/>
        <v>5.076142131979695E-3</v>
      </c>
      <c r="EX95" s="277">
        <f t="shared" si="89"/>
        <v>5.076142131979695E-3</v>
      </c>
      <c r="EY95" s="277">
        <f t="shared" si="89"/>
        <v>5.076142131979695E-3</v>
      </c>
      <c r="EZ95" s="277">
        <f t="shared" si="89"/>
        <v>5.076142131979695E-3</v>
      </c>
      <c r="FA95" s="277">
        <f t="shared" si="89"/>
        <v>5.076142131979695E-3</v>
      </c>
      <c r="FB95" s="277">
        <f t="shared" si="89"/>
        <v>5.076142131979695E-3</v>
      </c>
      <c r="FC95" s="277">
        <f t="shared" si="89"/>
        <v>5.076142131979695E-3</v>
      </c>
      <c r="FD95" s="277">
        <f t="shared" si="89"/>
        <v>5.076142131979695E-3</v>
      </c>
      <c r="FE95" s="277">
        <f t="shared" si="89"/>
        <v>5.076142131979695E-3</v>
      </c>
      <c r="FF95" s="277">
        <f t="shared" si="89"/>
        <v>5.076142131979695E-3</v>
      </c>
      <c r="FG95" s="277">
        <f t="shared" si="92"/>
        <v>5.076142131979695E-3</v>
      </c>
      <c r="FH95" s="277">
        <f t="shared" si="90"/>
        <v>5.076142131979695E-3</v>
      </c>
      <c r="FI95" s="277">
        <f t="shared" si="90"/>
        <v>5.076142131979695E-3</v>
      </c>
      <c r="FJ95" s="277">
        <f t="shared" si="90"/>
        <v>5.076142131979695E-3</v>
      </c>
      <c r="FK95" s="277">
        <f t="shared" si="90"/>
        <v>5.076142131979695E-3</v>
      </c>
      <c r="FL95" s="277">
        <f t="shared" si="90"/>
        <v>5.076142131979695E-3</v>
      </c>
      <c r="FM95" s="277">
        <f t="shared" si="90"/>
        <v>5.076142131979695E-3</v>
      </c>
      <c r="FN95" s="277">
        <f t="shared" si="90"/>
        <v>5.076142131979695E-3</v>
      </c>
      <c r="FO95" s="277">
        <f t="shared" si="90"/>
        <v>5.076142131979695E-3</v>
      </c>
      <c r="FP95" s="277">
        <f t="shared" si="90"/>
        <v>5.076142131979695E-3</v>
      </c>
      <c r="FQ95" s="277">
        <f t="shared" si="90"/>
        <v>5.076142131979695E-3</v>
      </c>
      <c r="FR95" s="277">
        <f t="shared" si="90"/>
        <v>5.076142131979695E-3</v>
      </c>
      <c r="FS95" s="277">
        <f t="shared" si="90"/>
        <v>5.076142131979695E-3</v>
      </c>
      <c r="FT95" s="277">
        <f t="shared" si="90"/>
        <v>5.076142131979695E-3</v>
      </c>
      <c r="FU95" s="277">
        <f t="shared" si="90"/>
        <v>5.076142131979695E-3</v>
      </c>
      <c r="FV95" s="277">
        <f t="shared" si="90"/>
        <v>5.076142131979695E-3</v>
      </c>
      <c r="FW95" s="277">
        <f t="shared" si="90"/>
        <v>5.076142131979695E-3</v>
      </c>
      <c r="FX95" s="277">
        <f t="shared" si="86"/>
        <v>5.076142131979695E-3</v>
      </c>
      <c r="FY95" s="277">
        <f t="shared" si="86"/>
        <v>5.076142131979695E-3</v>
      </c>
      <c r="FZ95" s="277">
        <f t="shared" si="86"/>
        <v>5.076142131979695E-3</v>
      </c>
      <c r="GA95" s="277">
        <f t="shared" si="86"/>
        <v>5.076142131979695E-3</v>
      </c>
      <c r="GB95" s="277">
        <f t="shared" si="86"/>
        <v>5.076142131979695E-3</v>
      </c>
      <c r="GC95" s="277">
        <f t="shared" si="86"/>
        <v>5.076142131979695E-3</v>
      </c>
      <c r="GD95" s="277">
        <f t="shared" si="86"/>
        <v>5.076142131979695E-3</v>
      </c>
      <c r="GE95" s="277">
        <f t="shared" si="86"/>
        <v>5.076142131979695E-3</v>
      </c>
      <c r="GF95" s="277">
        <f t="shared" si="86"/>
        <v>5.076142131979695E-3</v>
      </c>
      <c r="GG95" s="277">
        <f t="shared" si="86"/>
        <v>5.076142131979695E-3</v>
      </c>
      <c r="GH95" s="277">
        <f t="shared" si="86"/>
        <v>5.076142131979695E-3</v>
      </c>
      <c r="GI95" s="277">
        <f t="shared" si="86"/>
        <v>5.076142131979695E-3</v>
      </c>
      <c r="GJ95" s="277">
        <f t="shared" si="86"/>
        <v>5.076142131979695E-3</v>
      </c>
      <c r="GK95" s="277">
        <f t="shared" si="86"/>
        <v>5.076142131979695E-3</v>
      </c>
      <c r="GL95" s="277">
        <f t="shared" si="86"/>
        <v>5.076142131979695E-3</v>
      </c>
      <c r="GM95" s="277">
        <f t="shared" si="74"/>
        <v>5.076142131979695E-3</v>
      </c>
      <c r="GN95" s="277">
        <f t="shared" si="75"/>
        <v>5.076142131979695E-3</v>
      </c>
      <c r="GO95" s="277">
        <f t="shared" si="75"/>
        <v>5.076142131979695E-3</v>
      </c>
      <c r="GP95" s="277">
        <f t="shared" si="75"/>
        <v>5.076142131979695E-3</v>
      </c>
      <c r="GQ95" s="277">
        <f t="shared" si="75"/>
        <v>5.076142131979695E-3</v>
      </c>
      <c r="GR95" s="277">
        <f t="shared" si="75"/>
        <v>5.076142131979695E-3</v>
      </c>
      <c r="GS95" s="277">
        <f t="shared" si="75"/>
        <v>5.076142131979695E-3</v>
      </c>
    </row>
    <row r="96" spans="1:201" x14ac:dyDescent="0.35">
      <c r="A96" s="33" t="str">
        <f>'[2]Input LH Schedule'!A144&amp;" "&amp;'[2]Input LH Schedule'!E144</f>
        <v xml:space="preserve"> </v>
      </c>
      <c r="B96" s="33" t="str">
        <f>'[2]Input LH Schedule'!Z144&amp;" "&amp;'[2]Input LH Schedule'!AD144</f>
        <v xml:space="preserve"> </v>
      </c>
      <c r="C96" s="33" t="str">
        <f t="array" ref="C96">IFERROR(INDEX($B$4:$B$226, MATCH(0,INDEX(COUNTIF($C$3:C95, $B$4:$B$226)+(COUNTIF($B$4:$B$226, $B$4:$B$226)&lt;&gt;1),0,0), 0)), "")</f>
        <v/>
      </c>
      <c r="D96" s="276" t="s">
        <v>425</v>
      </c>
      <c r="E96" s="277">
        <f t="shared" si="87"/>
        <v>5.076142131979695E-3</v>
      </c>
      <c r="F96" s="277">
        <f t="shared" si="87"/>
        <v>5.076142131979695E-3</v>
      </c>
      <c r="G96" s="277">
        <f t="shared" si="87"/>
        <v>5.076142131979695E-3</v>
      </c>
      <c r="H96" s="277">
        <f t="shared" si="87"/>
        <v>5.076142131979695E-3</v>
      </c>
      <c r="I96" s="277">
        <f t="shared" si="87"/>
        <v>5.076142131979695E-3</v>
      </c>
      <c r="J96" s="277">
        <f t="shared" si="87"/>
        <v>5.076142131979695E-3</v>
      </c>
      <c r="K96" s="277">
        <f t="shared" si="87"/>
        <v>5.076142131979695E-3</v>
      </c>
      <c r="L96" s="277">
        <f t="shared" si="87"/>
        <v>5.076142131979695E-3</v>
      </c>
      <c r="M96" s="277">
        <f t="shared" si="87"/>
        <v>5.076142131979695E-3</v>
      </c>
      <c r="N96" s="277">
        <f t="shared" si="87"/>
        <v>5.076142131979695E-3</v>
      </c>
      <c r="O96" s="277">
        <f t="shared" si="87"/>
        <v>5.076142131979695E-3</v>
      </c>
      <c r="P96" s="277">
        <f t="shared" si="87"/>
        <v>5.076142131979695E-3</v>
      </c>
      <c r="Q96" s="277">
        <f t="shared" si="87"/>
        <v>5.076142131979695E-3</v>
      </c>
      <c r="R96" s="277">
        <f t="shared" si="87"/>
        <v>5.076142131979695E-3</v>
      </c>
      <c r="S96" s="277">
        <f t="shared" si="87"/>
        <v>5.076142131979695E-3</v>
      </c>
      <c r="T96" s="277">
        <f t="shared" si="87"/>
        <v>5.076142131979695E-3</v>
      </c>
      <c r="U96" s="277">
        <f t="shared" si="85"/>
        <v>5.076142131979695E-3</v>
      </c>
      <c r="V96" s="277">
        <f t="shared" si="85"/>
        <v>5.076142131979695E-3</v>
      </c>
      <c r="W96" s="277">
        <f t="shared" si="85"/>
        <v>5.076142131979695E-3</v>
      </c>
      <c r="X96" s="277">
        <f t="shared" si="85"/>
        <v>5.076142131979695E-3</v>
      </c>
      <c r="Y96" s="277">
        <f t="shared" si="85"/>
        <v>5.076142131979695E-3</v>
      </c>
      <c r="Z96" s="277">
        <f t="shared" si="85"/>
        <v>5.076142131979695E-3</v>
      </c>
      <c r="AA96" s="277">
        <f t="shared" si="85"/>
        <v>5.076142131979695E-3</v>
      </c>
      <c r="AB96" s="277">
        <f t="shared" si="85"/>
        <v>5.076142131979695E-3</v>
      </c>
      <c r="AC96" s="277">
        <f t="shared" si="96"/>
        <v>5.076142131979695E-3</v>
      </c>
      <c r="AD96" s="277">
        <f t="shared" si="96"/>
        <v>5.076142131979695E-3</v>
      </c>
      <c r="AE96" s="277">
        <f t="shared" si="96"/>
        <v>5.076142131979695E-3</v>
      </c>
      <c r="AF96" s="277">
        <f t="shared" si="96"/>
        <v>5.076142131979695E-3</v>
      </c>
      <c r="AG96" s="277">
        <f t="shared" si="96"/>
        <v>5.076142131979695E-3</v>
      </c>
      <c r="AH96" s="277">
        <f t="shared" si="96"/>
        <v>5.076142131979695E-3</v>
      </c>
      <c r="AI96" s="277">
        <f t="shared" si="96"/>
        <v>5.076142131979695E-3</v>
      </c>
      <c r="AJ96" s="277">
        <f t="shared" si="96"/>
        <v>5.076142131979695E-3</v>
      </c>
      <c r="AK96" s="277">
        <f t="shared" si="96"/>
        <v>5.076142131979695E-3</v>
      </c>
      <c r="AL96" s="277">
        <f t="shared" si="96"/>
        <v>5.076142131979695E-3</v>
      </c>
      <c r="AM96" s="277">
        <f t="shared" si="96"/>
        <v>5.076142131979695E-3</v>
      </c>
      <c r="AN96" s="277">
        <f t="shared" si="96"/>
        <v>5.076142131979695E-3</v>
      </c>
      <c r="AO96" s="277">
        <f t="shared" si="96"/>
        <v>5.076142131979695E-3</v>
      </c>
      <c r="AP96" s="277">
        <f t="shared" si="96"/>
        <v>5.076142131979695E-3</v>
      </c>
      <c r="AQ96" s="277">
        <f t="shared" si="96"/>
        <v>5.076142131979695E-3</v>
      </c>
      <c r="AR96" s="277">
        <f t="shared" si="96"/>
        <v>5.076142131979695E-3</v>
      </c>
      <c r="AS96" s="277">
        <f t="shared" si="93"/>
        <v>5.076142131979695E-3</v>
      </c>
      <c r="AT96" s="277">
        <f t="shared" si="93"/>
        <v>5.076142131979695E-3</v>
      </c>
      <c r="AU96" s="277">
        <f t="shared" si="93"/>
        <v>5.076142131979695E-3</v>
      </c>
      <c r="AV96" s="277">
        <f t="shared" si="93"/>
        <v>5.076142131979695E-3</v>
      </c>
      <c r="AW96" s="277">
        <f t="shared" si="93"/>
        <v>5.076142131979695E-3</v>
      </c>
      <c r="AX96" s="277">
        <f t="shared" si="93"/>
        <v>5.076142131979695E-3</v>
      </c>
      <c r="AY96" s="277">
        <f t="shared" si="93"/>
        <v>5.076142131979695E-3</v>
      </c>
      <c r="AZ96" s="277">
        <f t="shared" si="94"/>
        <v>5.076142131979695E-3</v>
      </c>
      <c r="BA96" s="277">
        <f t="shared" si="94"/>
        <v>5.076142131979695E-3</v>
      </c>
      <c r="BB96" s="277">
        <f t="shared" si="94"/>
        <v>5.076142131979695E-3</v>
      </c>
      <c r="BC96" s="277">
        <f t="shared" si="94"/>
        <v>5.076142131979695E-3</v>
      </c>
      <c r="BD96" s="277">
        <f t="shared" si="94"/>
        <v>5.076142131979695E-3</v>
      </c>
      <c r="BE96" s="277">
        <f t="shared" si="94"/>
        <v>5.076142131979695E-3</v>
      </c>
      <c r="BF96" s="277">
        <f t="shared" si="94"/>
        <v>5.076142131979695E-3</v>
      </c>
      <c r="BG96" s="277">
        <f t="shared" si="94"/>
        <v>5.076142131979695E-3</v>
      </c>
      <c r="BH96" s="277">
        <f t="shared" si="94"/>
        <v>5.076142131979695E-3</v>
      </c>
      <c r="BI96" s="277">
        <f t="shared" si="94"/>
        <v>5.076142131979695E-3</v>
      </c>
      <c r="BJ96" s="277">
        <f t="shared" si="94"/>
        <v>5.076142131979695E-3</v>
      </c>
      <c r="BK96" s="277">
        <f t="shared" si="94"/>
        <v>5.076142131979695E-3</v>
      </c>
      <c r="BL96" s="277">
        <f t="shared" si="94"/>
        <v>5.076142131979695E-3</v>
      </c>
      <c r="BM96" s="277">
        <f t="shared" si="94"/>
        <v>5.076142131979695E-3</v>
      </c>
      <c r="BN96" s="277">
        <f t="shared" si="94"/>
        <v>5.076142131979695E-3</v>
      </c>
      <c r="BO96" s="277">
        <f t="shared" si="94"/>
        <v>5.076142131979695E-3</v>
      </c>
      <c r="BP96" s="277">
        <f t="shared" si="68"/>
        <v>5.076142131979695E-3</v>
      </c>
      <c r="BQ96" s="277">
        <f t="shared" si="98"/>
        <v>5.076142131979695E-3</v>
      </c>
      <c r="BR96" s="277">
        <f t="shared" si="98"/>
        <v>5.076142131979695E-3</v>
      </c>
      <c r="BS96" s="277">
        <f t="shared" si="98"/>
        <v>5.076142131979695E-3</v>
      </c>
      <c r="BT96" s="277">
        <f t="shared" si="98"/>
        <v>5.076142131979695E-3</v>
      </c>
      <c r="BU96" s="277">
        <f t="shared" si="98"/>
        <v>5.076142131979695E-3</v>
      </c>
      <c r="BV96" s="277">
        <f t="shared" si="98"/>
        <v>5.076142131979695E-3</v>
      </c>
      <c r="BW96" s="277">
        <f t="shared" si="98"/>
        <v>5.076142131979695E-3</v>
      </c>
      <c r="BX96" s="277">
        <f t="shared" si="98"/>
        <v>5.076142131979695E-3</v>
      </c>
      <c r="BY96" s="277">
        <f t="shared" si="98"/>
        <v>5.076142131979695E-3</v>
      </c>
      <c r="BZ96" s="277">
        <f t="shared" si="98"/>
        <v>5.076142131979695E-3</v>
      </c>
      <c r="CA96" s="277">
        <f t="shared" si="98"/>
        <v>5.076142131979695E-3</v>
      </c>
      <c r="CB96" s="277">
        <f t="shared" si="98"/>
        <v>5.076142131979695E-3</v>
      </c>
      <c r="CC96" s="277">
        <f t="shared" si="98"/>
        <v>5.076142131979695E-3</v>
      </c>
      <c r="CD96" s="277">
        <f t="shared" si="98"/>
        <v>5.076142131979695E-3</v>
      </c>
      <c r="CE96" s="277">
        <f t="shared" si="98"/>
        <v>5.076142131979695E-3</v>
      </c>
      <c r="CF96" s="277">
        <f t="shared" si="98"/>
        <v>5.076142131979695E-3</v>
      </c>
      <c r="CG96" s="277">
        <f t="shared" si="97"/>
        <v>5.076142131979695E-3</v>
      </c>
      <c r="CH96" s="277">
        <f t="shared" si="97"/>
        <v>5.076142131979695E-3</v>
      </c>
      <c r="CI96" s="277">
        <f t="shared" si="97"/>
        <v>5.076142131979695E-3</v>
      </c>
      <c r="CJ96" s="277">
        <f t="shared" si="97"/>
        <v>5.076142131979695E-3</v>
      </c>
      <c r="CK96" s="277">
        <f t="shared" si="97"/>
        <v>5.076142131979695E-3</v>
      </c>
      <c r="CL96" s="277">
        <f t="shared" si="97"/>
        <v>5.076142131979695E-3</v>
      </c>
      <c r="CM96" s="277">
        <f t="shared" si="97"/>
        <v>5.076142131979695E-3</v>
      </c>
      <c r="CN96" s="277">
        <f t="shared" si="97"/>
        <v>5.076142131979695E-3</v>
      </c>
      <c r="CO96" s="277">
        <f t="shared" si="97"/>
        <v>5.076142131979695E-3</v>
      </c>
      <c r="CP96" s="277">
        <f t="shared" si="97"/>
        <v>5.076142131979695E-3</v>
      </c>
      <c r="CQ96" s="277">
        <f t="shared" si="97"/>
        <v>5.076142131979695E-3</v>
      </c>
      <c r="CR96" s="277">
        <f t="shared" si="97"/>
        <v>5.076142131979695E-3</v>
      </c>
      <c r="CS96" s="277">
        <f t="shared" si="97"/>
        <v>5.076142131979695E-3</v>
      </c>
      <c r="CT96" s="277">
        <f t="shared" si="95"/>
        <v>5.076142131979695E-3</v>
      </c>
      <c r="CU96" s="277">
        <f t="shared" si="95"/>
        <v>5.076142131979695E-3</v>
      </c>
      <c r="CV96" s="277">
        <f t="shared" si="95"/>
        <v>5.076142131979695E-3</v>
      </c>
      <c r="CW96" s="277">
        <f t="shared" si="95"/>
        <v>5.076142131979695E-3</v>
      </c>
      <c r="CX96" s="277">
        <f t="shared" si="84"/>
        <v>5.076142131979695E-3</v>
      </c>
      <c r="CY96" s="277">
        <f t="shared" si="84"/>
        <v>5.076142131979695E-3</v>
      </c>
      <c r="CZ96" s="277">
        <f t="shared" si="84"/>
        <v>5.076142131979695E-3</v>
      </c>
      <c r="DA96" s="277">
        <f t="shared" si="84"/>
        <v>5.076142131979695E-3</v>
      </c>
      <c r="DB96" s="277">
        <f t="shared" si="84"/>
        <v>5.076142131979695E-3</v>
      </c>
      <c r="DC96" s="277">
        <f t="shared" si="84"/>
        <v>5.076142131979695E-3</v>
      </c>
      <c r="DD96" s="277">
        <f t="shared" si="84"/>
        <v>5.076142131979695E-3</v>
      </c>
      <c r="DE96" s="277">
        <f t="shared" si="84"/>
        <v>5.076142131979695E-3</v>
      </c>
      <c r="DF96" s="277">
        <f t="shared" si="84"/>
        <v>5.076142131979695E-3</v>
      </c>
      <c r="DG96" s="277">
        <f t="shared" si="84"/>
        <v>5.076142131979695E-3</v>
      </c>
      <c r="DH96" s="277">
        <f t="shared" si="84"/>
        <v>5.076142131979695E-3</v>
      </c>
      <c r="DI96" s="277">
        <f t="shared" ref="DI96:DX120" si="99">1/197</f>
        <v>5.076142131979695E-3</v>
      </c>
      <c r="DJ96" s="277">
        <f t="shared" si="99"/>
        <v>5.076142131979695E-3</v>
      </c>
      <c r="DK96" s="277">
        <f t="shared" si="99"/>
        <v>5.076142131979695E-3</v>
      </c>
      <c r="DL96" s="277">
        <f t="shared" si="88"/>
        <v>5.076142131979695E-3</v>
      </c>
      <c r="DM96" s="277">
        <f t="shared" si="88"/>
        <v>5.076142131979695E-3</v>
      </c>
      <c r="DN96" s="277">
        <f t="shared" si="88"/>
        <v>5.076142131979695E-3</v>
      </c>
      <c r="DO96" s="277">
        <f t="shared" si="88"/>
        <v>5.076142131979695E-3</v>
      </c>
      <c r="DP96" s="277">
        <f t="shared" si="88"/>
        <v>5.076142131979695E-3</v>
      </c>
      <c r="DQ96" s="277">
        <f t="shared" si="88"/>
        <v>5.076142131979695E-3</v>
      </c>
      <c r="DR96" s="277">
        <f t="shared" si="88"/>
        <v>5.076142131979695E-3</v>
      </c>
      <c r="DS96" s="277">
        <f t="shared" si="88"/>
        <v>5.076142131979695E-3</v>
      </c>
      <c r="DT96" s="277">
        <f t="shared" si="88"/>
        <v>5.076142131979695E-3</v>
      </c>
      <c r="DU96" s="277">
        <f t="shared" si="88"/>
        <v>5.076142131979695E-3</v>
      </c>
      <c r="DV96" s="277">
        <f t="shared" si="88"/>
        <v>5.076142131979695E-3</v>
      </c>
      <c r="DW96" s="277">
        <f t="shared" si="88"/>
        <v>5.076142131979695E-3</v>
      </c>
      <c r="DX96" s="277">
        <f t="shared" si="88"/>
        <v>5.076142131979695E-3</v>
      </c>
      <c r="DY96" s="277">
        <f t="shared" si="88"/>
        <v>5.076142131979695E-3</v>
      </c>
      <c r="DZ96" s="277">
        <f t="shared" si="88"/>
        <v>5.076142131979695E-3</v>
      </c>
      <c r="EA96" s="277">
        <f t="shared" si="88"/>
        <v>5.076142131979695E-3</v>
      </c>
      <c r="EB96" s="277">
        <f t="shared" si="91"/>
        <v>5.076142131979695E-3</v>
      </c>
      <c r="EC96" s="277">
        <f t="shared" si="91"/>
        <v>5.076142131979695E-3</v>
      </c>
      <c r="ED96" s="277">
        <f t="shared" si="91"/>
        <v>5.076142131979695E-3</v>
      </c>
      <c r="EE96" s="277">
        <f t="shared" si="91"/>
        <v>5.076142131979695E-3</v>
      </c>
      <c r="EF96" s="277">
        <f t="shared" si="91"/>
        <v>5.076142131979695E-3</v>
      </c>
      <c r="EG96" s="277">
        <f t="shared" si="91"/>
        <v>5.076142131979695E-3</v>
      </c>
      <c r="EH96" s="277">
        <f t="shared" si="91"/>
        <v>5.076142131979695E-3</v>
      </c>
      <c r="EI96" s="277">
        <f t="shared" si="91"/>
        <v>5.076142131979695E-3</v>
      </c>
      <c r="EJ96" s="277">
        <f t="shared" si="91"/>
        <v>5.076142131979695E-3</v>
      </c>
      <c r="EK96" s="277">
        <f t="shared" si="91"/>
        <v>5.076142131979695E-3</v>
      </c>
      <c r="EL96" s="277">
        <f t="shared" si="91"/>
        <v>5.076142131979695E-3</v>
      </c>
      <c r="EM96" s="277">
        <f t="shared" si="91"/>
        <v>5.076142131979695E-3</v>
      </c>
      <c r="EN96" s="277">
        <f t="shared" si="91"/>
        <v>5.076142131979695E-3</v>
      </c>
      <c r="EO96" s="277">
        <f t="shared" si="91"/>
        <v>5.076142131979695E-3</v>
      </c>
      <c r="EP96" s="277">
        <f t="shared" si="91"/>
        <v>5.076142131979695E-3</v>
      </c>
      <c r="EQ96" s="277">
        <f t="shared" si="89"/>
        <v>5.076142131979695E-3</v>
      </c>
      <c r="ER96" s="277">
        <f t="shared" si="89"/>
        <v>5.076142131979695E-3</v>
      </c>
      <c r="ES96" s="277">
        <f t="shared" si="89"/>
        <v>5.076142131979695E-3</v>
      </c>
      <c r="ET96" s="277">
        <f t="shared" si="89"/>
        <v>5.076142131979695E-3</v>
      </c>
      <c r="EU96" s="277">
        <f t="shared" si="89"/>
        <v>5.076142131979695E-3</v>
      </c>
      <c r="EV96" s="277">
        <f t="shared" si="89"/>
        <v>5.076142131979695E-3</v>
      </c>
      <c r="EW96" s="277">
        <f t="shared" si="89"/>
        <v>5.076142131979695E-3</v>
      </c>
      <c r="EX96" s="277">
        <f t="shared" si="89"/>
        <v>5.076142131979695E-3</v>
      </c>
      <c r="EY96" s="277">
        <f t="shared" si="89"/>
        <v>5.076142131979695E-3</v>
      </c>
      <c r="EZ96" s="277">
        <f t="shared" si="89"/>
        <v>5.076142131979695E-3</v>
      </c>
      <c r="FA96" s="277">
        <f t="shared" si="89"/>
        <v>5.076142131979695E-3</v>
      </c>
      <c r="FB96" s="277">
        <f t="shared" si="89"/>
        <v>5.076142131979695E-3</v>
      </c>
      <c r="FC96" s="277">
        <f t="shared" si="89"/>
        <v>5.076142131979695E-3</v>
      </c>
      <c r="FD96" s="277">
        <f t="shared" si="89"/>
        <v>5.076142131979695E-3</v>
      </c>
      <c r="FE96" s="277">
        <f t="shared" si="89"/>
        <v>5.076142131979695E-3</v>
      </c>
      <c r="FF96" s="277">
        <f t="shared" si="89"/>
        <v>5.076142131979695E-3</v>
      </c>
      <c r="FG96" s="277">
        <f t="shared" si="92"/>
        <v>5.076142131979695E-3</v>
      </c>
      <c r="FH96" s="277">
        <f t="shared" si="90"/>
        <v>5.076142131979695E-3</v>
      </c>
      <c r="FI96" s="277">
        <f t="shared" si="90"/>
        <v>5.076142131979695E-3</v>
      </c>
      <c r="FJ96" s="277">
        <f t="shared" si="90"/>
        <v>5.076142131979695E-3</v>
      </c>
      <c r="FK96" s="277">
        <f t="shared" si="90"/>
        <v>5.076142131979695E-3</v>
      </c>
      <c r="FL96" s="277">
        <f t="shared" si="90"/>
        <v>5.076142131979695E-3</v>
      </c>
      <c r="FM96" s="277">
        <f t="shared" si="90"/>
        <v>5.076142131979695E-3</v>
      </c>
      <c r="FN96" s="277">
        <f t="shared" si="90"/>
        <v>5.076142131979695E-3</v>
      </c>
      <c r="FO96" s="277">
        <f t="shared" si="90"/>
        <v>5.076142131979695E-3</v>
      </c>
      <c r="FP96" s="277">
        <f t="shared" si="90"/>
        <v>5.076142131979695E-3</v>
      </c>
      <c r="FQ96" s="277">
        <f t="shared" si="90"/>
        <v>5.076142131979695E-3</v>
      </c>
      <c r="FR96" s="277">
        <f t="shared" si="90"/>
        <v>5.076142131979695E-3</v>
      </c>
      <c r="FS96" s="277">
        <f t="shared" si="90"/>
        <v>5.076142131979695E-3</v>
      </c>
      <c r="FT96" s="277">
        <f t="shared" si="90"/>
        <v>5.076142131979695E-3</v>
      </c>
      <c r="FU96" s="277">
        <f t="shared" si="90"/>
        <v>5.076142131979695E-3</v>
      </c>
      <c r="FV96" s="277">
        <f t="shared" si="90"/>
        <v>5.076142131979695E-3</v>
      </c>
      <c r="FW96" s="277">
        <f t="shared" si="90"/>
        <v>5.076142131979695E-3</v>
      </c>
      <c r="FX96" s="277">
        <f t="shared" si="86"/>
        <v>5.076142131979695E-3</v>
      </c>
      <c r="FY96" s="277">
        <f t="shared" si="86"/>
        <v>5.076142131979695E-3</v>
      </c>
      <c r="FZ96" s="277">
        <f t="shared" si="86"/>
        <v>5.076142131979695E-3</v>
      </c>
      <c r="GA96" s="277">
        <f t="shared" si="86"/>
        <v>5.076142131979695E-3</v>
      </c>
      <c r="GB96" s="277">
        <f t="shared" si="86"/>
        <v>5.076142131979695E-3</v>
      </c>
      <c r="GC96" s="277">
        <f t="shared" si="86"/>
        <v>5.076142131979695E-3</v>
      </c>
      <c r="GD96" s="277">
        <f t="shared" si="86"/>
        <v>5.076142131979695E-3</v>
      </c>
      <c r="GE96" s="277">
        <f t="shared" si="86"/>
        <v>5.076142131979695E-3</v>
      </c>
      <c r="GF96" s="277">
        <f t="shared" si="86"/>
        <v>5.076142131979695E-3</v>
      </c>
      <c r="GG96" s="277">
        <f t="shared" si="86"/>
        <v>5.076142131979695E-3</v>
      </c>
      <c r="GH96" s="277">
        <f t="shared" si="86"/>
        <v>5.076142131979695E-3</v>
      </c>
      <c r="GI96" s="277">
        <f t="shared" si="86"/>
        <v>5.076142131979695E-3</v>
      </c>
      <c r="GJ96" s="277">
        <f t="shared" si="86"/>
        <v>5.076142131979695E-3</v>
      </c>
      <c r="GK96" s="277">
        <f t="shared" si="86"/>
        <v>5.076142131979695E-3</v>
      </c>
      <c r="GL96" s="277">
        <f t="shared" si="86"/>
        <v>5.076142131979695E-3</v>
      </c>
      <c r="GM96" s="277">
        <f t="shared" si="74"/>
        <v>5.076142131979695E-3</v>
      </c>
      <c r="GN96" s="277">
        <f t="shared" si="75"/>
        <v>5.076142131979695E-3</v>
      </c>
      <c r="GO96" s="277">
        <f t="shared" si="75"/>
        <v>5.076142131979695E-3</v>
      </c>
      <c r="GP96" s="277">
        <f t="shared" si="75"/>
        <v>5.076142131979695E-3</v>
      </c>
      <c r="GQ96" s="277">
        <f t="shared" si="75"/>
        <v>5.076142131979695E-3</v>
      </c>
      <c r="GR96" s="277">
        <f t="shared" si="75"/>
        <v>5.076142131979695E-3</v>
      </c>
      <c r="GS96" s="277">
        <f t="shared" si="75"/>
        <v>5.076142131979695E-3</v>
      </c>
    </row>
    <row r="97" spans="1:201" x14ac:dyDescent="0.35">
      <c r="A97" s="33" t="str">
        <f>'[2]Input LH Schedule'!A145&amp;" "&amp;'[2]Input LH Schedule'!E145</f>
        <v xml:space="preserve"> </v>
      </c>
      <c r="B97" s="33" t="str">
        <f>'[2]Input LH Schedule'!Z145&amp;" "&amp;'[2]Input LH Schedule'!AD145</f>
        <v xml:space="preserve"> </v>
      </c>
      <c r="C97" s="33" t="str">
        <f t="array" ref="C97">IFERROR(INDEX($B$4:$B$226, MATCH(0,INDEX(COUNTIF($C$3:C96, $B$4:$B$226)+(COUNTIF($B$4:$B$226, $B$4:$B$226)&lt;&gt;1),0,0), 0)), "")</f>
        <v/>
      </c>
      <c r="D97" s="276" t="s">
        <v>426</v>
      </c>
      <c r="E97" s="277">
        <f t="shared" si="87"/>
        <v>5.076142131979695E-3</v>
      </c>
      <c r="F97" s="277">
        <f t="shared" si="87"/>
        <v>5.076142131979695E-3</v>
      </c>
      <c r="G97" s="277">
        <f t="shared" si="87"/>
        <v>5.076142131979695E-3</v>
      </c>
      <c r="H97" s="277">
        <f t="shared" si="87"/>
        <v>5.076142131979695E-3</v>
      </c>
      <c r="I97" s="277">
        <f t="shared" si="87"/>
        <v>5.076142131979695E-3</v>
      </c>
      <c r="J97" s="277">
        <f t="shared" si="87"/>
        <v>5.076142131979695E-3</v>
      </c>
      <c r="K97" s="277">
        <f t="shared" si="87"/>
        <v>5.076142131979695E-3</v>
      </c>
      <c r="L97" s="277">
        <f t="shared" si="87"/>
        <v>5.076142131979695E-3</v>
      </c>
      <c r="M97" s="277">
        <f t="shared" si="87"/>
        <v>5.076142131979695E-3</v>
      </c>
      <c r="N97" s="277">
        <f t="shared" si="87"/>
        <v>5.076142131979695E-3</v>
      </c>
      <c r="O97" s="277">
        <f t="shared" si="87"/>
        <v>5.076142131979695E-3</v>
      </c>
      <c r="P97" s="277">
        <f t="shared" si="87"/>
        <v>5.076142131979695E-3</v>
      </c>
      <c r="Q97" s="277">
        <f t="shared" si="87"/>
        <v>5.076142131979695E-3</v>
      </c>
      <c r="R97" s="277">
        <f t="shared" si="87"/>
        <v>5.076142131979695E-3</v>
      </c>
      <c r="S97" s="277">
        <f t="shared" si="87"/>
        <v>5.076142131979695E-3</v>
      </c>
      <c r="T97" s="277">
        <f t="shared" si="87"/>
        <v>5.076142131979695E-3</v>
      </c>
      <c r="U97" s="277">
        <f t="shared" si="85"/>
        <v>5.076142131979695E-3</v>
      </c>
      <c r="V97" s="277">
        <f t="shared" si="85"/>
        <v>5.076142131979695E-3</v>
      </c>
      <c r="W97" s="277">
        <f t="shared" si="85"/>
        <v>5.076142131979695E-3</v>
      </c>
      <c r="X97" s="277">
        <f t="shared" si="85"/>
        <v>5.076142131979695E-3</v>
      </c>
      <c r="Y97" s="277">
        <f t="shared" si="85"/>
        <v>5.076142131979695E-3</v>
      </c>
      <c r="Z97" s="277">
        <f t="shared" si="85"/>
        <v>5.076142131979695E-3</v>
      </c>
      <c r="AA97" s="277">
        <f t="shared" si="85"/>
        <v>5.076142131979695E-3</v>
      </c>
      <c r="AB97" s="277">
        <f t="shared" si="85"/>
        <v>5.076142131979695E-3</v>
      </c>
      <c r="AC97" s="277">
        <f t="shared" si="96"/>
        <v>5.076142131979695E-3</v>
      </c>
      <c r="AD97" s="277">
        <f t="shared" si="96"/>
        <v>5.076142131979695E-3</v>
      </c>
      <c r="AE97" s="277">
        <f t="shared" si="96"/>
        <v>5.076142131979695E-3</v>
      </c>
      <c r="AF97" s="277">
        <f t="shared" si="96"/>
        <v>5.076142131979695E-3</v>
      </c>
      <c r="AG97" s="277">
        <f t="shared" si="96"/>
        <v>5.076142131979695E-3</v>
      </c>
      <c r="AH97" s="277">
        <f t="shared" si="96"/>
        <v>5.076142131979695E-3</v>
      </c>
      <c r="AI97" s="277">
        <f t="shared" si="96"/>
        <v>5.076142131979695E-3</v>
      </c>
      <c r="AJ97" s="277">
        <f t="shared" si="96"/>
        <v>5.076142131979695E-3</v>
      </c>
      <c r="AK97" s="277">
        <f t="shared" si="96"/>
        <v>5.076142131979695E-3</v>
      </c>
      <c r="AL97" s="277">
        <f t="shared" si="96"/>
        <v>5.076142131979695E-3</v>
      </c>
      <c r="AM97" s="277">
        <f t="shared" si="96"/>
        <v>5.076142131979695E-3</v>
      </c>
      <c r="AN97" s="277">
        <f t="shared" si="96"/>
        <v>5.076142131979695E-3</v>
      </c>
      <c r="AO97" s="277">
        <f t="shared" si="96"/>
        <v>5.076142131979695E-3</v>
      </c>
      <c r="AP97" s="277">
        <f t="shared" si="96"/>
        <v>5.076142131979695E-3</v>
      </c>
      <c r="AQ97" s="277">
        <f t="shared" si="96"/>
        <v>5.076142131979695E-3</v>
      </c>
      <c r="AR97" s="277">
        <f t="shared" si="96"/>
        <v>5.076142131979695E-3</v>
      </c>
      <c r="AS97" s="277">
        <f t="shared" si="93"/>
        <v>5.076142131979695E-3</v>
      </c>
      <c r="AT97" s="277">
        <f t="shared" si="93"/>
        <v>5.076142131979695E-3</v>
      </c>
      <c r="AU97" s="277">
        <f t="shared" si="93"/>
        <v>5.076142131979695E-3</v>
      </c>
      <c r="AV97" s="277">
        <f t="shared" si="93"/>
        <v>5.076142131979695E-3</v>
      </c>
      <c r="AW97" s="277">
        <f t="shared" si="93"/>
        <v>5.076142131979695E-3</v>
      </c>
      <c r="AX97" s="277">
        <f t="shared" si="93"/>
        <v>5.076142131979695E-3</v>
      </c>
      <c r="AY97" s="277">
        <f t="shared" si="93"/>
        <v>5.076142131979695E-3</v>
      </c>
      <c r="AZ97" s="277">
        <f t="shared" si="94"/>
        <v>5.076142131979695E-3</v>
      </c>
      <c r="BA97" s="277">
        <f t="shared" si="94"/>
        <v>5.076142131979695E-3</v>
      </c>
      <c r="BB97" s="277">
        <f t="shared" si="94"/>
        <v>5.076142131979695E-3</v>
      </c>
      <c r="BC97" s="277">
        <f t="shared" si="94"/>
        <v>5.076142131979695E-3</v>
      </c>
      <c r="BD97" s="277">
        <f t="shared" si="94"/>
        <v>5.076142131979695E-3</v>
      </c>
      <c r="BE97" s="277">
        <f t="shared" si="94"/>
        <v>5.076142131979695E-3</v>
      </c>
      <c r="BF97" s="277">
        <f t="shared" si="94"/>
        <v>5.076142131979695E-3</v>
      </c>
      <c r="BG97" s="277">
        <f t="shared" si="94"/>
        <v>5.076142131979695E-3</v>
      </c>
      <c r="BH97" s="277">
        <f t="shared" si="94"/>
        <v>5.076142131979695E-3</v>
      </c>
      <c r="BI97" s="277">
        <f t="shared" si="94"/>
        <v>5.076142131979695E-3</v>
      </c>
      <c r="BJ97" s="277">
        <f t="shared" si="94"/>
        <v>5.076142131979695E-3</v>
      </c>
      <c r="BK97" s="277">
        <f t="shared" si="94"/>
        <v>5.076142131979695E-3</v>
      </c>
      <c r="BL97" s="277">
        <f t="shared" si="94"/>
        <v>5.076142131979695E-3</v>
      </c>
      <c r="BM97" s="277">
        <f t="shared" si="94"/>
        <v>5.076142131979695E-3</v>
      </c>
      <c r="BN97" s="277">
        <f t="shared" si="94"/>
        <v>5.076142131979695E-3</v>
      </c>
      <c r="BO97" s="277">
        <f t="shared" si="94"/>
        <v>5.076142131979695E-3</v>
      </c>
      <c r="BP97" s="277">
        <f t="shared" si="68"/>
        <v>5.076142131979695E-3</v>
      </c>
      <c r="BQ97" s="277">
        <f t="shared" si="98"/>
        <v>5.076142131979695E-3</v>
      </c>
      <c r="BR97" s="277">
        <f t="shared" si="98"/>
        <v>5.076142131979695E-3</v>
      </c>
      <c r="BS97" s="277">
        <f t="shared" si="98"/>
        <v>5.076142131979695E-3</v>
      </c>
      <c r="BT97" s="277">
        <f t="shared" si="98"/>
        <v>5.076142131979695E-3</v>
      </c>
      <c r="BU97" s="277">
        <f t="shared" si="98"/>
        <v>5.076142131979695E-3</v>
      </c>
      <c r="BV97" s="277">
        <f t="shared" si="98"/>
        <v>5.076142131979695E-3</v>
      </c>
      <c r="BW97" s="277">
        <f t="shared" si="98"/>
        <v>5.076142131979695E-3</v>
      </c>
      <c r="BX97" s="277">
        <f t="shared" si="98"/>
        <v>5.076142131979695E-3</v>
      </c>
      <c r="BY97" s="277">
        <f t="shared" si="98"/>
        <v>5.076142131979695E-3</v>
      </c>
      <c r="BZ97" s="277">
        <f t="shared" si="98"/>
        <v>5.076142131979695E-3</v>
      </c>
      <c r="CA97" s="277">
        <f t="shared" si="98"/>
        <v>5.076142131979695E-3</v>
      </c>
      <c r="CB97" s="277">
        <f t="shared" si="98"/>
        <v>5.076142131979695E-3</v>
      </c>
      <c r="CC97" s="277">
        <f t="shared" si="98"/>
        <v>5.076142131979695E-3</v>
      </c>
      <c r="CD97" s="277">
        <f t="shared" si="98"/>
        <v>5.076142131979695E-3</v>
      </c>
      <c r="CE97" s="277">
        <f t="shared" si="98"/>
        <v>5.076142131979695E-3</v>
      </c>
      <c r="CF97" s="277">
        <f t="shared" si="98"/>
        <v>5.076142131979695E-3</v>
      </c>
      <c r="CG97" s="277">
        <f t="shared" si="97"/>
        <v>5.076142131979695E-3</v>
      </c>
      <c r="CH97" s="277">
        <f t="shared" si="97"/>
        <v>5.076142131979695E-3</v>
      </c>
      <c r="CI97" s="277">
        <f t="shared" si="97"/>
        <v>5.076142131979695E-3</v>
      </c>
      <c r="CJ97" s="277">
        <f t="shared" si="97"/>
        <v>5.076142131979695E-3</v>
      </c>
      <c r="CK97" s="277">
        <f t="shared" si="97"/>
        <v>5.076142131979695E-3</v>
      </c>
      <c r="CL97" s="277">
        <f t="shared" si="97"/>
        <v>5.076142131979695E-3</v>
      </c>
      <c r="CM97" s="277">
        <f t="shared" si="97"/>
        <v>5.076142131979695E-3</v>
      </c>
      <c r="CN97" s="277">
        <f t="shared" si="97"/>
        <v>5.076142131979695E-3</v>
      </c>
      <c r="CO97" s="277">
        <f t="shared" si="97"/>
        <v>5.076142131979695E-3</v>
      </c>
      <c r="CP97" s="277">
        <f t="shared" si="97"/>
        <v>5.076142131979695E-3</v>
      </c>
      <c r="CQ97" s="277">
        <f t="shared" si="97"/>
        <v>5.076142131979695E-3</v>
      </c>
      <c r="CR97" s="277">
        <f t="shared" si="97"/>
        <v>5.076142131979695E-3</v>
      </c>
      <c r="CS97" s="277">
        <f t="shared" si="97"/>
        <v>5.076142131979695E-3</v>
      </c>
      <c r="CT97" s="277">
        <f t="shared" si="95"/>
        <v>5.076142131979695E-3</v>
      </c>
      <c r="CU97" s="277">
        <f t="shared" si="95"/>
        <v>5.076142131979695E-3</v>
      </c>
      <c r="CV97" s="277">
        <f t="shared" si="95"/>
        <v>5.076142131979695E-3</v>
      </c>
      <c r="CW97" s="277">
        <f t="shared" si="95"/>
        <v>5.076142131979695E-3</v>
      </c>
      <c r="CX97" s="277">
        <f t="shared" ref="CT97:DI113" si="100">1/197</f>
        <v>5.076142131979695E-3</v>
      </c>
      <c r="CY97" s="277">
        <f t="shared" si="100"/>
        <v>5.076142131979695E-3</v>
      </c>
      <c r="CZ97" s="277">
        <f t="shared" si="100"/>
        <v>5.076142131979695E-3</v>
      </c>
      <c r="DA97" s="277">
        <f t="shared" si="100"/>
        <v>5.076142131979695E-3</v>
      </c>
      <c r="DB97" s="277">
        <f t="shared" si="100"/>
        <v>5.076142131979695E-3</v>
      </c>
      <c r="DC97" s="277">
        <f t="shared" si="100"/>
        <v>5.076142131979695E-3</v>
      </c>
      <c r="DD97" s="277">
        <f t="shared" si="100"/>
        <v>5.076142131979695E-3</v>
      </c>
      <c r="DE97" s="277">
        <f t="shared" si="100"/>
        <v>5.076142131979695E-3</v>
      </c>
      <c r="DF97" s="277">
        <f t="shared" si="100"/>
        <v>5.076142131979695E-3</v>
      </c>
      <c r="DG97" s="277">
        <f t="shared" si="100"/>
        <v>5.076142131979695E-3</v>
      </c>
      <c r="DH97" s="277">
        <f t="shared" si="100"/>
        <v>5.076142131979695E-3</v>
      </c>
      <c r="DI97" s="277">
        <f t="shared" si="100"/>
        <v>5.076142131979695E-3</v>
      </c>
      <c r="DJ97" s="277">
        <f t="shared" si="99"/>
        <v>5.076142131979695E-3</v>
      </c>
      <c r="DK97" s="277">
        <f t="shared" si="99"/>
        <v>5.076142131979695E-3</v>
      </c>
      <c r="DL97" s="277">
        <f t="shared" si="88"/>
        <v>5.076142131979695E-3</v>
      </c>
      <c r="DM97" s="277">
        <f t="shared" si="88"/>
        <v>5.076142131979695E-3</v>
      </c>
      <c r="DN97" s="277">
        <f t="shared" si="88"/>
        <v>5.076142131979695E-3</v>
      </c>
      <c r="DO97" s="277">
        <f t="shared" si="88"/>
        <v>5.076142131979695E-3</v>
      </c>
      <c r="DP97" s="277">
        <f t="shared" si="88"/>
        <v>5.076142131979695E-3</v>
      </c>
      <c r="DQ97" s="277">
        <f t="shared" si="88"/>
        <v>5.076142131979695E-3</v>
      </c>
      <c r="DR97" s="277">
        <f t="shared" si="88"/>
        <v>5.076142131979695E-3</v>
      </c>
      <c r="DS97" s="277">
        <f t="shared" si="88"/>
        <v>5.076142131979695E-3</v>
      </c>
      <c r="DT97" s="277">
        <f t="shared" si="88"/>
        <v>5.076142131979695E-3</v>
      </c>
      <c r="DU97" s="277">
        <f t="shared" si="88"/>
        <v>5.076142131979695E-3</v>
      </c>
      <c r="DV97" s="277">
        <f t="shared" si="88"/>
        <v>5.076142131979695E-3</v>
      </c>
      <c r="DW97" s="277">
        <f t="shared" si="88"/>
        <v>5.076142131979695E-3</v>
      </c>
      <c r="DX97" s="277">
        <f t="shared" si="88"/>
        <v>5.076142131979695E-3</v>
      </c>
      <c r="DY97" s="277">
        <f t="shared" si="88"/>
        <v>5.076142131979695E-3</v>
      </c>
      <c r="DZ97" s="277">
        <f t="shared" si="88"/>
        <v>5.076142131979695E-3</v>
      </c>
      <c r="EA97" s="277">
        <f t="shared" si="88"/>
        <v>5.076142131979695E-3</v>
      </c>
      <c r="EB97" s="277">
        <f t="shared" si="91"/>
        <v>5.076142131979695E-3</v>
      </c>
      <c r="EC97" s="277">
        <f t="shared" si="91"/>
        <v>5.076142131979695E-3</v>
      </c>
      <c r="ED97" s="277">
        <f t="shared" si="91"/>
        <v>5.076142131979695E-3</v>
      </c>
      <c r="EE97" s="277">
        <f t="shared" si="91"/>
        <v>5.076142131979695E-3</v>
      </c>
      <c r="EF97" s="277">
        <f t="shared" si="91"/>
        <v>5.076142131979695E-3</v>
      </c>
      <c r="EG97" s="277">
        <f t="shared" si="91"/>
        <v>5.076142131979695E-3</v>
      </c>
      <c r="EH97" s="277">
        <f t="shared" si="91"/>
        <v>5.076142131979695E-3</v>
      </c>
      <c r="EI97" s="277">
        <f t="shared" si="91"/>
        <v>5.076142131979695E-3</v>
      </c>
      <c r="EJ97" s="277">
        <f t="shared" si="91"/>
        <v>5.076142131979695E-3</v>
      </c>
      <c r="EK97" s="277">
        <f t="shared" si="91"/>
        <v>5.076142131979695E-3</v>
      </c>
      <c r="EL97" s="277">
        <f t="shared" si="91"/>
        <v>5.076142131979695E-3</v>
      </c>
      <c r="EM97" s="277">
        <f t="shared" si="91"/>
        <v>5.076142131979695E-3</v>
      </c>
      <c r="EN97" s="277">
        <f t="shared" si="91"/>
        <v>5.076142131979695E-3</v>
      </c>
      <c r="EO97" s="277">
        <f t="shared" si="91"/>
        <v>5.076142131979695E-3</v>
      </c>
      <c r="EP97" s="277">
        <f t="shared" si="91"/>
        <v>5.076142131979695E-3</v>
      </c>
      <c r="EQ97" s="277">
        <f t="shared" si="89"/>
        <v>5.076142131979695E-3</v>
      </c>
      <c r="ER97" s="277">
        <f t="shared" si="89"/>
        <v>5.076142131979695E-3</v>
      </c>
      <c r="ES97" s="277">
        <f t="shared" si="89"/>
        <v>5.076142131979695E-3</v>
      </c>
      <c r="ET97" s="277">
        <f t="shared" si="89"/>
        <v>5.076142131979695E-3</v>
      </c>
      <c r="EU97" s="277">
        <f t="shared" si="89"/>
        <v>5.076142131979695E-3</v>
      </c>
      <c r="EV97" s="277">
        <f t="shared" si="89"/>
        <v>5.076142131979695E-3</v>
      </c>
      <c r="EW97" s="277">
        <f t="shared" si="89"/>
        <v>5.076142131979695E-3</v>
      </c>
      <c r="EX97" s="277">
        <f t="shared" si="89"/>
        <v>5.076142131979695E-3</v>
      </c>
      <c r="EY97" s="277">
        <f t="shared" si="89"/>
        <v>5.076142131979695E-3</v>
      </c>
      <c r="EZ97" s="277">
        <f t="shared" si="89"/>
        <v>5.076142131979695E-3</v>
      </c>
      <c r="FA97" s="277">
        <f t="shared" si="89"/>
        <v>5.076142131979695E-3</v>
      </c>
      <c r="FB97" s="277">
        <f t="shared" si="89"/>
        <v>5.076142131979695E-3</v>
      </c>
      <c r="FC97" s="277">
        <f t="shared" si="89"/>
        <v>5.076142131979695E-3</v>
      </c>
      <c r="FD97" s="277">
        <f t="shared" si="89"/>
        <v>5.076142131979695E-3</v>
      </c>
      <c r="FE97" s="277">
        <f t="shared" si="89"/>
        <v>5.076142131979695E-3</v>
      </c>
      <c r="FF97" s="277">
        <f t="shared" si="89"/>
        <v>5.076142131979695E-3</v>
      </c>
      <c r="FG97" s="277">
        <f t="shared" si="92"/>
        <v>5.076142131979695E-3</v>
      </c>
      <c r="FH97" s="277">
        <f t="shared" si="90"/>
        <v>5.076142131979695E-3</v>
      </c>
      <c r="FI97" s="277">
        <f t="shared" si="90"/>
        <v>5.076142131979695E-3</v>
      </c>
      <c r="FJ97" s="277">
        <f t="shared" si="90"/>
        <v>5.076142131979695E-3</v>
      </c>
      <c r="FK97" s="277">
        <f t="shared" si="90"/>
        <v>5.076142131979695E-3</v>
      </c>
      <c r="FL97" s="277">
        <f t="shared" si="90"/>
        <v>5.076142131979695E-3</v>
      </c>
      <c r="FM97" s="277">
        <f t="shared" si="90"/>
        <v>5.076142131979695E-3</v>
      </c>
      <c r="FN97" s="277">
        <f t="shared" si="90"/>
        <v>5.076142131979695E-3</v>
      </c>
      <c r="FO97" s="277">
        <f t="shared" si="90"/>
        <v>5.076142131979695E-3</v>
      </c>
      <c r="FP97" s="277">
        <f t="shared" si="90"/>
        <v>5.076142131979695E-3</v>
      </c>
      <c r="FQ97" s="277">
        <f t="shared" si="90"/>
        <v>5.076142131979695E-3</v>
      </c>
      <c r="FR97" s="277">
        <f t="shared" si="90"/>
        <v>5.076142131979695E-3</v>
      </c>
      <c r="FS97" s="277">
        <f t="shared" si="90"/>
        <v>5.076142131979695E-3</v>
      </c>
      <c r="FT97" s="277">
        <f t="shared" si="90"/>
        <v>5.076142131979695E-3</v>
      </c>
      <c r="FU97" s="277">
        <f t="shared" si="90"/>
        <v>5.076142131979695E-3</v>
      </c>
      <c r="FV97" s="277">
        <f t="shared" si="90"/>
        <v>5.076142131979695E-3</v>
      </c>
      <c r="FW97" s="277">
        <f t="shared" si="90"/>
        <v>5.076142131979695E-3</v>
      </c>
      <c r="FX97" s="277">
        <f t="shared" si="86"/>
        <v>5.076142131979695E-3</v>
      </c>
      <c r="FY97" s="277">
        <f t="shared" si="86"/>
        <v>5.076142131979695E-3</v>
      </c>
      <c r="FZ97" s="277">
        <f t="shared" si="86"/>
        <v>5.076142131979695E-3</v>
      </c>
      <c r="GA97" s="277">
        <f t="shared" si="86"/>
        <v>5.076142131979695E-3</v>
      </c>
      <c r="GB97" s="277">
        <f t="shared" si="86"/>
        <v>5.076142131979695E-3</v>
      </c>
      <c r="GC97" s="277">
        <f t="shared" si="86"/>
        <v>5.076142131979695E-3</v>
      </c>
      <c r="GD97" s="277">
        <f t="shared" si="86"/>
        <v>5.076142131979695E-3</v>
      </c>
      <c r="GE97" s="277">
        <f t="shared" si="86"/>
        <v>5.076142131979695E-3</v>
      </c>
      <c r="GF97" s="277">
        <f t="shared" si="86"/>
        <v>5.076142131979695E-3</v>
      </c>
      <c r="GG97" s="277">
        <f t="shared" si="86"/>
        <v>5.076142131979695E-3</v>
      </c>
      <c r="GH97" s="277">
        <f t="shared" si="86"/>
        <v>5.076142131979695E-3</v>
      </c>
      <c r="GI97" s="277">
        <f t="shared" si="86"/>
        <v>5.076142131979695E-3</v>
      </c>
      <c r="GJ97" s="277">
        <f t="shared" si="86"/>
        <v>5.076142131979695E-3</v>
      </c>
      <c r="GK97" s="277">
        <f t="shared" si="86"/>
        <v>5.076142131979695E-3</v>
      </c>
      <c r="GL97" s="277">
        <f t="shared" si="86"/>
        <v>5.076142131979695E-3</v>
      </c>
      <c r="GM97" s="277">
        <f t="shared" si="74"/>
        <v>5.076142131979695E-3</v>
      </c>
      <c r="GN97" s="277">
        <f t="shared" si="75"/>
        <v>5.076142131979695E-3</v>
      </c>
      <c r="GO97" s="277">
        <f t="shared" si="75"/>
        <v>5.076142131979695E-3</v>
      </c>
      <c r="GP97" s="277">
        <f t="shared" si="75"/>
        <v>5.076142131979695E-3</v>
      </c>
      <c r="GQ97" s="277">
        <f t="shared" si="75"/>
        <v>5.076142131979695E-3</v>
      </c>
      <c r="GR97" s="277">
        <f t="shared" si="75"/>
        <v>5.076142131979695E-3</v>
      </c>
      <c r="GS97" s="277">
        <f t="shared" si="75"/>
        <v>5.076142131979695E-3</v>
      </c>
    </row>
    <row r="98" spans="1:201" x14ac:dyDescent="0.35">
      <c r="A98" s="33" t="str">
        <f>'[2]Input LH Schedule'!A146&amp;" "&amp;'[2]Input LH Schedule'!E146</f>
        <v xml:space="preserve"> </v>
      </c>
      <c r="B98" s="33" t="str">
        <f>'[2]Input LH Schedule'!Z146&amp;" "&amp;'[2]Input LH Schedule'!AD146</f>
        <v xml:space="preserve"> </v>
      </c>
      <c r="C98" s="33" t="str">
        <f t="array" ref="C98">IFERROR(INDEX($B$4:$B$226, MATCH(0,INDEX(COUNTIF($C$3:C97, $B$4:$B$226)+(COUNTIF($B$4:$B$226, $B$4:$B$226)&lt;&gt;1),0,0), 0)), "")</f>
        <v/>
      </c>
      <c r="D98" s="276" t="s">
        <v>427</v>
      </c>
      <c r="E98" s="277">
        <f t="shared" si="87"/>
        <v>5.076142131979695E-3</v>
      </c>
      <c r="F98" s="277">
        <f t="shared" si="87"/>
        <v>5.076142131979695E-3</v>
      </c>
      <c r="G98" s="277">
        <f t="shared" si="87"/>
        <v>5.076142131979695E-3</v>
      </c>
      <c r="H98" s="277">
        <f t="shared" si="87"/>
        <v>5.076142131979695E-3</v>
      </c>
      <c r="I98" s="277">
        <f t="shared" si="87"/>
        <v>5.076142131979695E-3</v>
      </c>
      <c r="J98" s="277">
        <f t="shared" si="87"/>
        <v>5.076142131979695E-3</v>
      </c>
      <c r="K98" s="277">
        <f t="shared" si="87"/>
        <v>5.076142131979695E-3</v>
      </c>
      <c r="L98" s="277">
        <f t="shared" si="87"/>
        <v>5.076142131979695E-3</v>
      </c>
      <c r="M98" s="277">
        <f t="shared" si="87"/>
        <v>5.076142131979695E-3</v>
      </c>
      <c r="N98" s="277">
        <f t="shared" si="87"/>
        <v>5.076142131979695E-3</v>
      </c>
      <c r="O98" s="277">
        <f t="shared" si="87"/>
        <v>5.076142131979695E-3</v>
      </c>
      <c r="P98" s="277">
        <f t="shared" si="87"/>
        <v>5.076142131979695E-3</v>
      </c>
      <c r="Q98" s="277">
        <f t="shared" si="87"/>
        <v>5.076142131979695E-3</v>
      </c>
      <c r="R98" s="277">
        <f t="shared" si="87"/>
        <v>5.076142131979695E-3</v>
      </c>
      <c r="S98" s="277">
        <f t="shared" si="87"/>
        <v>5.076142131979695E-3</v>
      </c>
      <c r="T98" s="277">
        <f t="shared" si="87"/>
        <v>5.076142131979695E-3</v>
      </c>
      <c r="U98" s="277">
        <f t="shared" si="85"/>
        <v>5.076142131979695E-3</v>
      </c>
      <c r="V98" s="277">
        <f t="shared" si="85"/>
        <v>5.076142131979695E-3</v>
      </c>
      <c r="W98" s="277">
        <f t="shared" si="85"/>
        <v>5.076142131979695E-3</v>
      </c>
      <c r="X98" s="277">
        <f t="shared" si="85"/>
        <v>5.076142131979695E-3</v>
      </c>
      <c r="Y98" s="277">
        <f t="shared" si="85"/>
        <v>5.076142131979695E-3</v>
      </c>
      <c r="Z98" s="277">
        <f t="shared" si="85"/>
        <v>5.076142131979695E-3</v>
      </c>
      <c r="AA98" s="277">
        <f t="shared" si="85"/>
        <v>5.076142131979695E-3</v>
      </c>
      <c r="AB98" s="277">
        <f t="shared" si="85"/>
        <v>5.076142131979695E-3</v>
      </c>
      <c r="AC98" s="277">
        <f t="shared" si="96"/>
        <v>5.076142131979695E-3</v>
      </c>
      <c r="AD98" s="277">
        <f t="shared" si="96"/>
        <v>5.076142131979695E-3</v>
      </c>
      <c r="AE98" s="277">
        <f t="shared" si="96"/>
        <v>5.076142131979695E-3</v>
      </c>
      <c r="AF98" s="277">
        <f t="shared" si="96"/>
        <v>5.076142131979695E-3</v>
      </c>
      <c r="AG98" s="277">
        <f t="shared" si="96"/>
        <v>5.076142131979695E-3</v>
      </c>
      <c r="AH98" s="277">
        <f t="shared" si="96"/>
        <v>5.076142131979695E-3</v>
      </c>
      <c r="AI98" s="277">
        <f t="shared" si="96"/>
        <v>5.076142131979695E-3</v>
      </c>
      <c r="AJ98" s="277">
        <f t="shared" si="96"/>
        <v>5.076142131979695E-3</v>
      </c>
      <c r="AK98" s="277">
        <f t="shared" si="96"/>
        <v>5.076142131979695E-3</v>
      </c>
      <c r="AL98" s="277">
        <f t="shared" si="96"/>
        <v>5.076142131979695E-3</v>
      </c>
      <c r="AM98" s="277">
        <f t="shared" si="96"/>
        <v>5.076142131979695E-3</v>
      </c>
      <c r="AN98" s="277">
        <f t="shared" si="96"/>
        <v>5.076142131979695E-3</v>
      </c>
      <c r="AO98" s="277">
        <f t="shared" si="96"/>
        <v>5.076142131979695E-3</v>
      </c>
      <c r="AP98" s="277">
        <f t="shared" si="96"/>
        <v>5.076142131979695E-3</v>
      </c>
      <c r="AQ98" s="277">
        <f t="shared" si="96"/>
        <v>5.076142131979695E-3</v>
      </c>
      <c r="AR98" s="277">
        <f t="shared" si="96"/>
        <v>5.076142131979695E-3</v>
      </c>
      <c r="AS98" s="277">
        <f t="shared" si="93"/>
        <v>5.076142131979695E-3</v>
      </c>
      <c r="AT98" s="277">
        <f t="shared" si="93"/>
        <v>5.076142131979695E-3</v>
      </c>
      <c r="AU98" s="277">
        <f t="shared" si="93"/>
        <v>5.076142131979695E-3</v>
      </c>
      <c r="AV98" s="277">
        <f t="shared" si="93"/>
        <v>5.076142131979695E-3</v>
      </c>
      <c r="AW98" s="277">
        <f t="shared" si="93"/>
        <v>5.076142131979695E-3</v>
      </c>
      <c r="AX98" s="277">
        <f t="shared" si="93"/>
        <v>5.076142131979695E-3</v>
      </c>
      <c r="AY98" s="277">
        <f t="shared" si="93"/>
        <v>5.076142131979695E-3</v>
      </c>
      <c r="AZ98" s="277">
        <f t="shared" si="94"/>
        <v>5.076142131979695E-3</v>
      </c>
      <c r="BA98" s="277">
        <f t="shared" si="94"/>
        <v>5.076142131979695E-3</v>
      </c>
      <c r="BB98" s="277">
        <f t="shared" si="94"/>
        <v>5.076142131979695E-3</v>
      </c>
      <c r="BC98" s="277">
        <f t="shared" si="94"/>
        <v>5.076142131979695E-3</v>
      </c>
      <c r="BD98" s="277">
        <f t="shared" si="94"/>
        <v>5.076142131979695E-3</v>
      </c>
      <c r="BE98" s="277">
        <f t="shared" si="94"/>
        <v>5.076142131979695E-3</v>
      </c>
      <c r="BF98" s="277">
        <f t="shared" si="94"/>
        <v>5.076142131979695E-3</v>
      </c>
      <c r="BG98" s="277">
        <f t="shared" si="94"/>
        <v>5.076142131979695E-3</v>
      </c>
      <c r="BH98" s="277">
        <f t="shared" si="94"/>
        <v>5.076142131979695E-3</v>
      </c>
      <c r="BI98" s="277">
        <f t="shared" si="94"/>
        <v>5.076142131979695E-3</v>
      </c>
      <c r="BJ98" s="277">
        <f t="shared" si="94"/>
        <v>5.076142131979695E-3</v>
      </c>
      <c r="BK98" s="277">
        <f t="shared" si="94"/>
        <v>5.076142131979695E-3</v>
      </c>
      <c r="BL98" s="277">
        <f t="shared" si="94"/>
        <v>5.076142131979695E-3</v>
      </c>
      <c r="BM98" s="277">
        <f t="shared" si="94"/>
        <v>5.076142131979695E-3</v>
      </c>
      <c r="BN98" s="277">
        <f t="shared" si="94"/>
        <v>5.076142131979695E-3</v>
      </c>
      <c r="BO98" s="277">
        <f t="shared" si="94"/>
        <v>5.076142131979695E-3</v>
      </c>
      <c r="BP98" s="277">
        <f t="shared" si="68"/>
        <v>5.076142131979695E-3</v>
      </c>
      <c r="BQ98" s="277">
        <f t="shared" si="98"/>
        <v>5.076142131979695E-3</v>
      </c>
      <c r="BR98" s="277">
        <f t="shared" si="98"/>
        <v>5.076142131979695E-3</v>
      </c>
      <c r="BS98" s="277">
        <f t="shared" si="98"/>
        <v>5.076142131979695E-3</v>
      </c>
      <c r="BT98" s="277">
        <f t="shared" si="98"/>
        <v>5.076142131979695E-3</v>
      </c>
      <c r="BU98" s="277">
        <f t="shared" si="98"/>
        <v>5.076142131979695E-3</v>
      </c>
      <c r="BV98" s="277">
        <f t="shared" si="98"/>
        <v>5.076142131979695E-3</v>
      </c>
      <c r="BW98" s="277">
        <f t="shared" si="98"/>
        <v>5.076142131979695E-3</v>
      </c>
      <c r="BX98" s="277">
        <f t="shared" si="98"/>
        <v>5.076142131979695E-3</v>
      </c>
      <c r="BY98" s="277">
        <f t="shared" si="98"/>
        <v>5.076142131979695E-3</v>
      </c>
      <c r="BZ98" s="277">
        <f t="shared" si="98"/>
        <v>5.076142131979695E-3</v>
      </c>
      <c r="CA98" s="277">
        <f t="shared" si="98"/>
        <v>5.076142131979695E-3</v>
      </c>
      <c r="CB98" s="277">
        <f t="shared" si="98"/>
        <v>5.076142131979695E-3</v>
      </c>
      <c r="CC98" s="277">
        <f t="shared" si="98"/>
        <v>5.076142131979695E-3</v>
      </c>
      <c r="CD98" s="277">
        <f t="shared" si="98"/>
        <v>5.076142131979695E-3</v>
      </c>
      <c r="CE98" s="277">
        <f t="shared" si="98"/>
        <v>5.076142131979695E-3</v>
      </c>
      <c r="CF98" s="277">
        <f t="shared" si="98"/>
        <v>5.076142131979695E-3</v>
      </c>
      <c r="CG98" s="277">
        <f t="shared" si="97"/>
        <v>5.076142131979695E-3</v>
      </c>
      <c r="CH98" s="277">
        <f t="shared" si="97"/>
        <v>5.076142131979695E-3</v>
      </c>
      <c r="CI98" s="277">
        <f t="shared" si="97"/>
        <v>5.076142131979695E-3</v>
      </c>
      <c r="CJ98" s="277">
        <f t="shared" si="97"/>
        <v>5.076142131979695E-3</v>
      </c>
      <c r="CK98" s="277">
        <f t="shared" si="97"/>
        <v>5.076142131979695E-3</v>
      </c>
      <c r="CL98" s="277">
        <f t="shared" si="97"/>
        <v>5.076142131979695E-3</v>
      </c>
      <c r="CM98" s="277">
        <f t="shared" si="97"/>
        <v>5.076142131979695E-3</v>
      </c>
      <c r="CN98" s="277">
        <f t="shared" si="97"/>
        <v>5.076142131979695E-3</v>
      </c>
      <c r="CO98" s="277">
        <f t="shared" si="97"/>
        <v>5.076142131979695E-3</v>
      </c>
      <c r="CP98" s="277">
        <f t="shared" si="97"/>
        <v>5.076142131979695E-3</v>
      </c>
      <c r="CQ98" s="277">
        <f t="shared" si="97"/>
        <v>5.076142131979695E-3</v>
      </c>
      <c r="CR98" s="277">
        <f t="shared" si="97"/>
        <v>5.076142131979695E-3</v>
      </c>
      <c r="CS98" s="277">
        <f t="shared" si="97"/>
        <v>5.076142131979695E-3</v>
      </c>
      <c r="CT98" s="277">
        <f t="shared" si="100"/>
        <v>5.076142131979695E-3</v>
      </c>
      <c r="CU98" s="277">
        <f t="shared" si="100"/>
        <v>5.076142131979695E-3</v>
      </c>
      <c r="CV98" s="277">
        <f t="shared" si="100"/>
        <v>5.076142131979695E-3</v>
      </c>
      <c r="CW98" s="277">
        <f t="shared" si="100"/>
        <v>5.076142131979695E-3</v>
      </c>
      <c r="CX98" s="277">
        <f t="shared" si="100"/>
        <v>5.076142131979695E-3</v>
      </c>
      <c r="CY98" s="277">
        <f t="shared" si="100"/>
        <v>5.076142131979695E-3</v>
      </c>
      <c r="CZ98" s="277">
        <f t="shared" si="100"/>
        <v>5.076142131979695E-3</v>
      </c>
      <c r="DA98" s="277">
        <f t="shared" si="100"/>
        <v>5.076142131979695E-3</v>
      </c>
      <c r="DB98" s="277">
        <f t="shared" si="100"/>
        <v>5.076142131979695E-3</v>
      </c>
      <c r="DC98" s="277">
        <f t="shared" si="100"/>
        <v>5.076142131979695E-3</v>
      </c>
      <c r="DD98" s="277">
        <f t="shared" si="100"/>
        <v>5.076142131979695E-3</v>
      </c>
      <c r="DE98" s="277">
        <f t="shared" si="100"/>
        <v>5.076142131979695E-3</v>
      </c>
      <c r="DF98" s="277">
        <f t="shared" si="100"/>
        <v>5.076142131979695E-3</v>
      </c>
      <c r="DG98" s="277">
        <f t="shared" si="100"/>
        <v>5.076142131979695E-3</v>
      </c>
      <c r="DH98" s="277">
        <f t="shared" si="100"/>
        <v>5.076142131979695E-3</v>
      </c>
      <c r="DI98" s="277">
        <f t="shared" si="100"/>
        <v>5.076142131979695E-3</v>
      </c>
      <c r="DJ98" s="277">
        <f t="shared" si="99"/>
        <v>5.076142131979695E-3</v>
      </c>
      <c r="DK98" s="277">
        <f t="shared" si="99"/>
        <v>5.076142131979695E-3</v>
      </c>
      <c r="DL98" s="277">
        <f t="shared" si="88"/>
        <v>5.076142131979695E-3</v>
      </c>
      <c r="DM98" s="277">
        <f t="shared" si="88"/>
        <v>5.076142131979695E-3</v>
      </c>
      <c r="DN98" s="277">
        <f t="shared" si="88"/>
        <v>5.076142131979695E-3</v>
      </c>
      <c r="DO98" s="277">
        <f t="shared" si="88"/>
        <v>5.076142131979695E-3</v>
      </c>
      <c r="DP98" s="277">
        <f t="shared" si="88"/>
        <v>5.076142131979695E-3</v>
      </c>
      <c r="DQ98" s="277">
        <f t="shared" si="88"/>
        <v>5.076142131979695E-3</v>
      </c>
      <c r="DR98" s="277">
        <f t="shared" si="88"/>
        <v>5.076142131979695E-3</v>
      </c>
      <c r="DS98" s="277">
        <f t="shared" si="88"/>
        <v>5.076142131979695E-3</v>
      </c>
      <c r="DT98" s="277">
        <f t="shared" si="88"/>
        <v>5.076142131979695E-3</v>
      </c>
      <c r="DU98" s="277">
        <f t="shared" si="88"/>
        <v>5.076142131979695E-3</v>
      </c>
      <c r="DV98" s="277">
        <f t="shared" si="88"/>
        <v>5.076142131979695E-3</v>
      </c>
      <c r="DW98" s="277">
        <f t="shared" si="88"/>
        <v>5.076142131979695E-3</v>
      </c>
      <c r="DX98" s="277">
        <f t="shared" si="88"/>
        <v>5.076142131979695E-3</v>
      </c>
      <c r="DY98" s="277">
        <f t="shared" si="88"/>
        <v>5.076142131979695E-3</v>
      </c>
      <c r="DZ98" s="277">
        <f t="shared" si="88"/>
        <v>5.076142131979695E-3</v>
      </c>
      <c r="EA98" s="277">
        <f t="shared" si="88"/>
        <v>5.076142131979695E-3</v>
      </c>
      <c r="EB98" s="277">
        <f t="shared" si="91"/>
        <v>5.076142131979695E-3</v>
      </c>
      <c r="EC98" s="277">
        <f t="shared" si="91"/>
        <v>5.076142131979695E-3</v>
      </c>
      <c r="ED98" s="277">
        <f t="shared" si="91"/>
        <v>5.076142131979695E-3</v>
      </c>
      <c r="EE98" s="277">
        <f t="shared" si="91"/>
        <v>5.076142131979695E-3</v>
      </c>
      <c r="EF98" s="277">
        <f t="shared" si="91"/>
        <v>5.076142131979695E-3</v>
      </c>
      <c r="EG98" s="277">
        <f t="shared" si="91"/>
        <v>5.076142131979695E-3</v>
      </c>
      <c r="EH98" s="277">
        <f t="shared" si="91"/>
        <v>5.076142131979695E-3</v>
      </c>
      <c r="EI98" s="277">
        <f t="shared" si="91"/>
        <v>5.076142131979695E-3</v>
      </c>
      <c r="EJ98" s="277">
        <f t="shared" si="91"/>
        <v>5.076142131979695E-3</v>
      </c>
      <c r="EK98" s="277">
        <f t="shared" si="91"/>
        <v>5.076142131979695E-3</v>
      </c>
      <c r="EL98" s="277">
        <f t="shared" si="91"/>
        <v>5.076142131979695E-3</v>
      </c>
      <c r="EM98" s="277">
        <f t="shared" si="91"/>
        <v>5.076142131979695E-3</v>
      </c>
      <c r="EN98" s="277">
        <f t="shared" si="91"/>
        <v>5.076142131979695E-3</v>
      </c>
      <c r="EO98" s="277">
        <f t="shared" si="91"/>
        <v>5.076142131979695E-3</v>
      </c>
      <c r="EP98" s="277">
        <f t="shared" si="91"/>
        <v>5.076142131979695E-3</v>
      </c>
      <c r="EQ98" s="277">
        <f t="shared" si="89"/>
        <v>5.076142131979695E-3</v>
      </c>
      <c r="ER98" s="277">
        <f t="shared" si="89"/>
        <v>5.076142131979695E-3</v>
      </c>
      <c r="ES98" s="277">
        <f t="shared" si="89"/>
        <v>5.076142131979695E-3</v>
      </c>
      <c r="ET98" s="277">
        <f t="shared" si="89"/>
        <v>5.076142131979695E-3</v>
      </c>
      <c r="EU98" s="277">
        <f t="shared" si="89"/>
        <v>5.076142131979695E-3</v>
      </c>
      <c r="EV98" s="277">
        <f t="shared" si="89"/>
        <v>5.076142131979695E-3</v>
      </c>
      <c r="EW98" s="277">
        <f t="shared" si="89"/>
        <v>5.076142131979695E-3</v>
      </c>
      <c r="EX98" s="277">
        <f t="shared" si="89"/>
        <v>5.076142131979695E-3</v>
      </c>
      <c r="EY98" s="277">
        <f t="shared" si="89"/>
        <v>5.076142131979695E-3</v>
      </c>
      <c r="EZ98" s="277">
        <f t="shared" si="89"/>
        <v>5.076142131979695E-3</v>
      </c>
      <c r="FA98" s="277">
        <f t="shared" si="89"/>
        <v>5.076142131979695E-3</v>
      </c>
      <c r="FB98" s="277">
        <f t="shared" si="89"/>
        <v>5.076142131979695E-3</v>
      </c>
      <c r="FC98" s="277">
        <f t="shared" si="89"/>
        <v>5.076142131979695E-3</v>
      </c>
      <c r="FD98" s="277">
        <f t="shared" si="89"/>
        <v>5.076142131979695E-3</v>
      </c>
      <c r="FE98" s="277">
        <f t="shared" si="89"/>
        <v>5.076142131979695E-3</v>
      </c>
      <c r="FF98" s="277">
        <f t="shared" si="89"/>
        <v>5.076142131979695E-3</v>
      </c>
      <c r="FG98" s="277">
        <f t="shared" si="92"/>
        <v>5.076142131979695E-3</v>
      </c>
      <c r="FH98" s="277">
        <f t="shared" si="90"/>
        <v>5.076142131979695E-3</v>
      </c>
      <c r="FI98" s="277">
        <f t="shared" si="90"/>
        <v>5.076142131979695E-3</v>
      </c>
      <c r="FJ98" s="277">
        <f t="shared" si="90"/>
        <v>5.076142131979695E-3</v>
      </c>
      <c r="FK98" s="277">
        <f t="shared" si="90"/>
        <v>5.076142131979695E-3</v>
      </c>
      <c r="FL98" s="277">
        <f t="shared" si="90"/>
        <v>5.076142131979695E-3</v>
      </c>
      <c r="FM98" s="277">
        <f t="shared" si="90"/>
        <v>5.076142131979695E-3</v>
      </c>
      <c r="FN98" s="277">
        <f t="shared" si="90"/>
        <v>5.076142131979695E-3</v>
      </c>
      <c r="FO98" s="277">
        <f t="shared" si="90"/>
        <v>5.076142131979695E-3</v>
      </c>
      <c r="FP98" s="277">
        <f t="shared" si="90"/>
        <v>5.076142131979695E-3</v>
      </c>
      <c r="FQ98" s="277">
        <f t="shared" si="90"/>
        <v>5.076142131979695E-3</v>
      </c>
      <c r="FR98" s="277">
        <f t="shared" si="90"/>
        <v>5.076142131979695E-3</v>
      </c>
      <c r="FS98" s="277">
        <f t="shared" si="90"/>
        <v>5.076142131979695E-3</v>
      </c>
      <c r="FT98" s="277">
        <f t="shared" si="90"/>
        <v>5.076142131979695E-3</v>
      </c>
      <c r="FU98" s="277">
        <f t="shared" si="90"/>
        <v>5.076142131979695E-3</v>
      </c>
      <c r="FV98" s="277">
        <f t="shared" si="90"/>
        <v>5.076142131979695E-3</v>
      </c>
      <c r="FW98" s="277">
        <f t="shared" si="90"/>
        <v>5.076142131979695E-3</v>
      </c>
      <c r="FX98" s="277">
        <f t="shared" si="86"/>
        <v>5.076142131979695E-3</v>
      </c>
      <c r="FY98" s="277">
        <f t="shared" si="86"/>
        <v>5.076142131979695E-3</v>
      </c>
      <c r="FZ98" s="277">
        <f t="shared" si="86"/>
        <v>5.076142131979695E-3</v>
      </c>
      <c r="GA98" s="277">
        <f t="shared" si="86"/>
        <v>5.076142131979695E-3</v>
      </c>
      <c r="GB98" s="277">
        <f t="shared" si="86"/>
        <v>5.076142131979695E-3</v>
      </c>
      <c r="GC98" s="277">
        <f t="shared" si="86"/>
        <v>5.076142131979695E-3</v>
      </c>
      <c r="GD98" s="277">
        <f t="shared" si="86"/>
        <v>5.076142131979695E-3</v>
      </c>
      <c r="GE98" s="277">
        <f t="shared" si="86"/>
        <v>5.076142131979695E-3</v>
      </c>
      <c r="GF98" s="277">
        <f t="shared" si="86"/>
        <v>5.076142131979695E-3</v>
      </c>
      <c r="GG98" s="277">
        <f t="shared" si="86"/>
        <v>5.076142131979695E-3</v>
      </c>
      <c r="GH98" s="277">
        <f t="shared" si="86"/>
        <v>5.076142131979695E-3</v>
      </c>
      <c r="GI98" s="277">
        <f t="shared" si="86"/>
        <v>5.076142131979695E-3</v>
      </c>
      <c r="GJ98" s="277">
        <f t="shared" si="86"/>
        <v>5.076142131979695E-3</v>
      </c>
      <c r="GK98" s="277">
        <f t="shared" si="86"/>
        <v>5.076142131979695E-3</v>
      </c>
      <c r="GL98" s="277">
        <f t="shared" si="86"/>
        <v>5.076142131979695E-3</v>
      </c>
      <c r="GM98" s="277">
        <f t="shared" si="74"/>
        <v>5.076142131979695E-3</v>
      </c>
      <c r="GN98" s="277">
        <f t="shared" si="75"/>
        <v>5.076142131979695E-3</v>
      </c>
      <c r="GO98" s="277">
        <f t="shared" si="75"/>
        <v>5.076142131979695E-3</v>
      </c>
      <c r="GP98" s="277">
        <f t="shared" si="75"/>
        <v>5.076142131979695E-3</v>
      </c>
      <c r="GQ98" s="277">
        <f t="shared" si="75"/>
        <v>5.076142131979695E-3</v>
      </c>
      <c r="GR98" s="277">
        <f t="shared" si="75"/>
        <v>5.076142131979695E-3</v>
      </c>
      <c r="GS98" s="277">
        <f t="shared" si="75"/>
        <v>5.076142131979695E-3</v>
      </c>
    </row>
    <row r="99" spans="1:201" x14ac:dyDescent="0.35">
      <c r="A99" s="33" t="str">
        <f>'[2]Input LH Schedule'!A147&amp;" "&amp;'[2]Input LH Schedule'!E147</f>
        <v xml:space="preserve"> </v>
      </c>
      <c r="B99" s="33" t="str">
        <f>'[2]Input LH Schedule'!Z147&amp;" "&amp;'[2]Input LH Schedule'!AD147</f>
        <v xml:space="preserve"> </v>
      </c>
      <c r="C99" s="33" t="str">
        <f t="array" ref="C99">IFERROR(INDEX($B$4:$B$226, MATCH(0,INDEX(COUNTIF($C$3:C98, $B$4:$B$226)+(COUNTIF($B$4:$B$226, $B$4:$B$226)&lt;&gt;1),0,0), 0)), "")</f>
        <v/>
      </c>
      <c r="D99" s="276" t="s">
        <v>428</v>
      </c>
      <c r="E99" s="277">
        <f t="shared" si="87"/>
        <v>5.076142131979695E-3</v>
      </c>
      <c r="F99" s="277">
        <f t="shared" si="87"/>
        <v>5.076142131979695E-3</v>
      </c>
      <c r="G99" s="277">
        <f t="shared" si="87"/>
        <v>5.076142131979695E-3</v>
      </c>
      <c r="H99" s="277">
        <f t="shared" si="87"/>
        <v>5.076142131979695E-3</v>
      </c>
      <c r="I99" s="277">
        <f t="shared" si="87"/>
        <v>5.076142131979695E-3</v>
      </c>
      <c r="J99" s="277">
        <f t="shared" si="87"/>
        <v>5.076142131979695E-3</v>
      </c>
      <c r="K99" s="277">
        <f t="shared" si="87"/>
        <v>5.076142131979695E-3</v>
      </c>
      <c r="L99" s="277">
        <f t="shared" si="87"/>
        <v>5.076142131979695E-3</v>
      </c>
      <c r="M99" s="277">
        <f t="shared" si="87"/>
        <v>5.076142131979695E-3</v>
      </c>
      <c r="N99" s="277">
        <f t="shared" si="87"/>
        <v>5.076142131979695E-3</v>
      </c>
      <c r="O99" s="277">
        <f t="shared" si="87"/>
        <v>5.076142131979695E-3</v>
      </c>
      <c r="P99" s="277">
        <f t="shared" si="87"/>
        <v>5.076142131979695E-3</v>
      </c>
      <c r="Q99" s="277">
        <f t="shared" si="87"/>
        <v>5.076142131979695E-3</v>
      </c>
      <c r="R99" s="277">
        <f t="shared" si="87"/>
        <v>5.076142131979695E-3</v>
      </c>
      <c r="S99" s="277">
        <f t="shared" si="87"/>
        <v>5.076142131979695E-3</v>
      </c>
      <c r="T99" s="277">
        <f t="shared" si="87"/>
        <v>5.076142131979695E-3</v>
      </c>
      <c r="U99" s="277">
        <f t="shared" si="85"/>
        <v>5.076142131979695E-3</v>
      </c>
      <c r="V99" s="277">
        <f t="shared" si="85"/>
        <v>5.076142131979695E-3</v>
      </c>
      <c r="W99" s="277">
        <f t="shared" si="85"/>
        <v>5.076142131979695E-3</v>
      </c>
      <c r="X99" s="277">
        <f t="shared" si="85"/>
        <v>5.076142131979695E-3</v>
      </c>
      <c r="Y99" s="277">
        <f t="shared" si="85"/>
        <v>5.076142131979695E-3</v>
      </c>
      <c r="Z99" s="277">
        <f t="shared" si="85"/>
        <v>5.076142131979695E-3</v>
      </c>
      <c r="AA99" s="277">
        <f t="shared" si="85"/>
        <v>5.076142131979695E-3</v>
      </c>
      <c r="AB99" s="277">
        <f t="shared" si="85"/>
        <v>5.076142131979695E-3</v>
      </c>
      <c r="AC99" s="277">
        <f t="shared" si="96"/>
        <v>5.076142131979695E-3</v>
      </c>
      <c r="AD99" s="277">
        <f t="shared" si="96"/>
        <v>5.076142131979695E-3</v>
      </c>
      <c r="AE99" s="277">
        <f t="shared" si="96"/>
        <v>5.076142131979695E-3</v>
      </c>
      <c r="AF99" s="277">
        <f t="shared" si="96"/>
        <v>5.076142131979695E-3</v>
      </c>
      <c r="AG99" s="277">
        <f t="shared" si="96"/>
        <v>5.076142131979695E-3</v>
      </c>
      <c r="AH99" s="277">
        <f t="shared" si="96"/>
        <v>5.076142131979695E-3</v>
      </c>
      <c r="AI99" s="277">
        <f t="shared" si="96"/>
        <v>5.076142131979695E-3</v>
      </c>
      <c r="AJ99" s="277">
        <f t="shared" si="96"/>
        <v>5.076142131979695E-3</v>
      </c>
      <c r="AK99" s="277">
        <f t="shared" si="96"/>
        <v>5.076142131979695E-3</v>
      </c>
      <c r="AL99" s="277">
        <f t="shared" si="96"/>
        <v>5.076142131979695E-3</v>
      </c>
      <c r="AM99" s="277">
        <f t="shared" si="96"/>
        <v>5.076142131979695E-3</v>
      </c>
      <c r="AN99" s="277">
        <f t="shared" si="96"/>
        <v>5.076142131979695E-3</v>
      </c>
      <c r="AO99" s="277">
        <f t="shared" si="96"/>
        <v>5.076142131979695E-3</v>
      </c>
      <c r="AP99" s="277">
        <f t="shared" si="96"/>
        <v>5.076142131979695E-3</v>
      </c>
      <c r="AQ99" s="277">
        <f t="shared" si="96"/>
        <v>5.076142131979695E-3</v>
      </c>
      <c r="AR99" s="277">
        <f t="shared" si="96"/>
        <v>5.076142131979695E-3</v>
      </c>
      <c r="AS99" s="277">
        <f t="shared" si="93"/>
        <v>5.076142131979695E-3</v>
      </c>
      <c r="AT99" s="277">
        <f t="shared" si="93"/>
        <v>5.076142131979695E-3</v>
      </c>
      <c r="AU99" s="277">
        <f t="shared" si="93"/>
        <v>5.076142131979695E-3</v>
      </c>
      <c r="AV99" s="277">
        <f t="shared" si="93"/>
        <v>5.076142131979695E-3</v>
      </c>
      <c r="AW99" s="277">
        <f t="shared" si="93"/>
        <v>5.076142131979695E-3</v>
      </c>
      <c r="AX99" s="277">
        <f t="shared" si="93"/>
        <v>5.076142131979695E-3</v>
      </c>
      <c r="AY99" s="277">
        <f t="shared" si="93"/>
        <v>5.076142131979695E-3</v>
      </c>
      <c r="AZ99" s="277">
        <f t="shared" si="94"/>
        <v>5.076142131979695E-3</v>
      </c>
      <c r="BA99" s="277">
        <f t="shared" si="94"/>
        <v>5.076142131979695E-3</v>
      </c>
      <c r="BB99" s="277">
        <f t="shared" si="94"/>
        <v>5.076142131979695E-3</v>
      </c>
      <c r="BC99" s="277">
        <f t="shared" si="94"/>
        <v>5.076142131979695E-3</v>
      </c>
      <c r="BD99" s="277">
        <f t="shared" si="94"/>
        <v>5.076142131979695E-3</v>
      </c>
      <c r="BE99" s="277">
        <f t="shared" si="94"/>
        <v>5.076142131979695E-3</v>
      </c>
      <c r="BF99" s="277">
        <f t="shared" si="94"/>
        <v>5.076142131979695E-3</v>
      </c>
      <c r="BG99" s="277">
        <f t="shared" si="94"/>
        <v>5.076142131979695E-3</v>
      </c>
      <c r="BH99" s="277">
        <f t="shared" si="94"/>
        <v>5.076142131979695E-3</v>
      </c>
      <c r="BI99" s="277">
        <f t="shared" si="94"/>
        <v>5.076142131979695E-3</v>
      </c>
      <c r="BJ99" s="277">
        <f t="shared" si="94"/>
        <v>5.076142131979695E-3</v>
      </c>
      <c r="BK99" s="277">
        <f t="shared" si="94"/>
        <v>5.076142131979695E-3</v>
      </c>
      <c r="BL99" s="277">
        <f t="shared" si="94"/>
        <v>5.076142131979695E-3</v>
      </c>
      <c r="BM99" s="277">
        <f t="shared" si="94"/>
        <v>5.076142131979695E-3</v>
      </c>
      <c r="BN99" s="277">
        <f t="shared" si="94"/>
        <v>5.076142131979695E-3</v>
      </c>
      <c r="BO99" s="277">
        <f t="shared" si="94"/>
        <v>5.076142131979695E-3</v>
      </c>
      <c r="BP99" s="277">
        <f t="shared" si="68"/>
        <v>5.076142131979695E-3</v>
      </c>
      <c r="BQ99" s="277">
        <f t="shared" si="98"/>
        <v>5.076142131979695E-3</v>
      </c>
      <c r="BR99" s="277">
        <f t="shared" si="98"/>
        <v>5.076142131979695E-3</v>
      </c>
      <c r="BS99" s="277">
        <f t="shared" si="98"/>
        <v>5.076142131979695E-3</v>
      </c>
      <c r="BT99" s="277">
        <f t="shared" si="98"/>
        <v>5.076142131979695E-3</v>
      </c>
      <c r="BU99" s="277">
        <f t="shared" si="98"/>
        <v>5.076142131979695E-3</v>
      </c>
      <c r="BV99" s="277">
        <f t="shared" si="98"/>
        <v>5.076142131979695E-3</v>
      </c>
      <c r="BW99" s="277">
        <f t="shared" si="98"/>
        <v>5.076142131979695E-3</v>
      </c>
      <c r="BX99" s="277">
        <f t="shared" si="98"/>
        <v>5.076142131979695E-3</v>
      </c>
      <c r="BY99" s="277">
        <f t="shared" si="98"/>
        <v>5.076142131979695E-3</v>
      </c>
      <c r="BZ99" s="277">
        <f t="shared" si="98"/>
        <v>5.076142131979695E-3</v>
      </c>
      <c r="CA99" s="277">
        <f t="shared" si="98"/>
        <v>5.076142131979695E-3</v>
      </c>
      <c r="CB99" s="277">
        <f t="shared" si="98"/>
        <v>5.076142131979695E-3</v>
      </c>
      <c r="CC99" s="277">
        <f t="shared" si="98"/>
        <v>5.076142131979695E-3</v>
      </c>
      <c r="CD99" s="277">
        <f t="shared" si="98"/>
        <v>5.076142131979695E-3</v>
      </c>
      <c r="CE99" s="277">
        <f t="shared" si="98"/>
        <v>5.076142131979695E-3</v>
      </c>
      <c r="CF99" s="277">
        <f t="shared" si="98"/>
        <v>5.076142131979695E-3</v>
      </c>
      <c r="CG99" s="277">
        <f t="shared" si="97"/>
        <v>5.076142131979695E-3</v>
      </c>
      <c r="CH99" s="277">
        <f t="shared" si="97"/>
        <v>5.076142131979695E-3</v>
      </c>
      <c r="CI99" s="277">
        <f t="shared" si="97"/>
        <v>5.076142131979695E-3</v>
      </c>
      <c r="CJ99" s="277">
        <f t="shared" si="97"/>
        <v>5.076142131979695E-3</v>
      </c>
      <c r="CK99" s="277">
        <f t="shared" si="97"/>
        <v>5.076142131979695E-3</v>
      </c>
      <c r="CL99" s="277">
        <f t="shared" si="97"/>
        <v>5.076142131979695E-3</v>
      </c>
      <c r="CM99" s="277">
        <f t="shared" si="97"/>
        <v>5.076142131979695E-3</v>
      </c>
      <c r="CN99" s="277">
        <f t="shared" si="97"/>
        <v>5.076142131979695E-3</v>
      </c>
      <c r="CO99" s="277">
        <f t="shared" si="97"/>
        <v>5.076142131979695E-3</v>
      </c>
      <c r="CP99" s="277">
        <f t="shared" si="97"/>
        <v>5.076142131979695E-3</v>
      </c>
      <c r="CQ99" s="277">
        <f t="shared" si="97"/>
        <v>5.076142131979695E-3</v>
      </c>
      <c r="CR99" s="277">
        <f t="shared" si="97"/>
        <v>5.076142131979695E-3</v>
      </c>
      <c r="CS99" s="277">
        <f t="shared" si="97"/>
        <v>5.076142131979695E-3</v>
      </c>
      <c r="CT99" s="277">
        <f t="shared" si="100"/>
        <v>5.076142131979695E-3</v>
      </c>
      <c r="CU99" s="277">
        <f t="shared" si="100"/>
        <v>5.076142131979695E-3</v>
      </c>
      <c r="CV99" s="277">
        <f t="shared" si="100"/>
        <v>5.076142131979695E-3</v>
      </c>
      <c r="CW99" s="277">
        <f t="shared" si="100"/>
        <v>5.076142131979695E-3</v>
      </c>
      <c r="CX99" s="277">
        <f t="shared" si="100"/>
        <v>5.076142131979695E-3</v>
      </c>
      <c r="CY99" s="277">
        <f t="shared" si="100"/>
        <v>5.076142131979695E-3</v>
      </c>
      <c r="CZ99" s="277">
        <f t="shared" si="100"/>
        <v>5.076142131979695E-3</v>
      </c>
      <c r="DA99" s="277">
        <f t="shared" si="100"/>
        <v>5.076142131979695E-3</v>
      </c>
      <c r="DB99" s="277">
        <f t="shared" si="100"/>
        <v>5.076142131979695E-3</v>
      </c>
      <c r="DC99" s="277">
        <f t="shared" si="100"/>
        <v>5.076142131979695E-3</v>
      </c>
      <c r="DD99" s="277">
        <f t="shared" si="100"/>
        <v>5.076142131979695E-3</v>
      </c>
      <c r="DE99" s="277">
        <f t="shared" si="100"/>
        <v>5.076142131979695E-3</v>
      </c>
      <c r="DF99" s="277">
        <f t="shared" si="100"/>
        <v>5.076142131979695E-3</v>
      </c>
      <c r="DG99" s="277">
        <f t="shared" si="100"/>
        <v>5.076142131979695E-3</v>
      </c>
      <c r="DH99" s="277">
        <f t="shared" si="100"/>
        <v>5.076142131979695E-3</v>
      </c>
      <c r="DI99" s="277">
        <f t="shared" si="100"/>
        <v>5.076142131979695E-3</v>
      </c>
      <c r="DJ99" s="277">
        <f t="shared" si="99"/>
        <v>5.076142131979695E-3</v>
      </c>
      <c r="DK99" s="277">
        <f t="shared" si="99"/>
        <v>5.076142131979695E-3</v>
      </c>
      <c r="DL99" s="277">
        <f t="shared" si="88"/>
        <v>5.076142131979695E-3</v>
      </c>
      <c r="DM99" s="277">
        <f t="shared" si="88"/>
        <v>5.076142131979695E-3</v>
      </c>
      <c r="DN99" s="277">
        <f t="shared" si="88"/>
        <v>5.076142131979695E-3</v>
      </c>
      <c r="DO99" s="277">
        <f t="shared" si="88"/>
        <v>5.076142131979695E-3</v>
      </c>
      <c r="DP99" s="277">
        <f t="shared" si="88"/>
        <v>5.076142131979695E-3</v>
      </c>
      <c r="DQ99" s="277">
        <f t="shared" si="88"/>
        <v>5.076142131979695E-3</v>
      </c>
      <c r="DR99" s="277">
        <f t="shared" si="88"/>
        <v>5.076142131979695E-3</v>
      </c>
      <c r="DS99" s="277">
        <f t="shared" si="88"/>
        <v>5.076142131979695E-3</v>
      </c>
      <c r="DT99" s="277">
        <f t="shared" si="88"/>
        <v>5.076142131979695E-3</v>
      </c>
      <c r="DU99" s="277">
        <f t="shared" si="88"/>
        <v>5.076142131979695E-3</v>
      </c>
      <c r="DV99" s="277">
        <f t="shared" si="88"/>
        <v>5.076142131979695E-3</v>
      </c>
      <c r="DW99" s="277">
        <f t="shared" si="88"/>
        <v>5.076142131979695E-3</v>
      </c>
      <c r="DX99" s="277">
        <f t="shared" si="88"/>
        <v>5.076142131979695E-3</v>
      </c>
      <c r="DY99" s="277">
        <f t="shared" si="88"/>
        <v>5.076142131979695E-3</v>
      </c>
      <c r="DZ99" s="277">
        <f t="shared" si="88"/>
        <v>5.076142131979695E-3</v>
      </c>
      <c r="EA99" s="277">
        <f t="shared" si="88"/>
        <v>5.076142131979695E-3</v>
      </c>
      <c r="EB99" s="277">
        <f t="shared" si="91"/>
        <v>5.076142131979695E-3</v>
      </c>
      <c r="EC99" s="277">
        <f t="shared" si="91"/>
        <v>5.076142131979695E-3</v>
      </c>
      <c r="ED99" s="277">
        <f t="shared" si="91"/>
        <v>5.076142131979695E-3</v>
      </c>
      <c r="EE99" s="277">
        <f t="shared" si="91"/>
        <v>5.076142131979695E-3</v>
      </c>
      <c r="EF99" s="277">
        <f t="shared" si="91"/>
        <v>5.076142131979695E-3</v>
      </c>
      <c r="EG99" s="277">
        <f t="shared" si="91"/>
        <v>5.076142131979695E-3</v>
      </c>
      <c r="EH99" s="277">
        <f t="shared" si="91"/>
        <v>5.076142131979695E-3</v>
      </c>
      <c r="EI99" s="277">
        <f t="shared" si="91"/>
        <v>5.076142131979695E-3</v>
      </c>
      <c r="EJ99" s="277">
        <f t="shared" si="91"/>
        <v>5.076142131979695E-3</v>
      </c>
      <c r="EK99" s="277">
        <f t="shared" si="91"/>
        <v>5.076142131979695E-3</v>
      </c>
      <c r="EL99" s="277">
        <f t="shared" si="91"/>
        <v>5.076142131979695E-3</v>
      </c>
      <c r="EM99" s="277">
        <f t="shared" si="91"/>
        <v>5.076142131979695E-3</v>
      </c>
      <c r="EN99" s="277">
        <f t="shared" si="91"/>
        <v>5.076142131979695E-3</v>
      </c>
      <c r="EO99" s="277">
        <f t="shared" si="91"/>
        <v>5.076142131979695E-3</v>
      </c>
      <c r="EP99" s="277">
        <f t="shared" si="91"/>
        <v>5.076142131979695E-3</v>
      </c>
      <c r="EQ99" s="277">
        <f t="shared" si="89"/>
        <v>5.076142131979695E-3</v>
      </c>
      <c r="ER99" s="277">
        <f t="shared" si="89"/>
        <v>5.076142131979695E-3</v>
      </c>
      <c r="ES99" s="277">
        <f t="shared" si="89"/>
        <v>5.076142131979695E-3</v>
      </c>
      <c r="ET99" s="277">
        <f t="shared" si="89"/>
        <v>5.076142131979695E-3</v>
      </c>
      <c r="EU99" s="277">
        <f t="shared" si="89"/>
        <v>5.076142131979695E-3</v>
      </c>
      <c r="EV99" s="277">
        <f t="shared" si="89"/>
        <v>5.076142131979695E-3</v>
      </c>
      <c r="EW99" s="277">
        <f t="shared" si="89"/>
        <v>5.076142131979695E-3</v>
      </c>
      <c r="EX99" s="277">
        <f t="shared" si="89"/>
        <v>5.076142131979695E-3</v>
      </c>
      <c r="EY99" s="277">
        <f t="shared" si="89"/>
        <v>5.076142131979695E-3</v>
      </c>
      <c r="EZ99" s="277">
        <f t="shared" si="89"/>
        <v>5.076142131979695E-3</v>
      </c>
      <c r="FA99" s="277">
        <f t="shared" si="89"/>
        <v>5.076142131979695E-3</v>
      </c>
      <c r="FB99" s="277">
        <f t="shared" si="89"/>
        <v>5.076142131979695E-3</v>
      </c>
      <c r="FC99" s="277">
        <f t="shared" si="89"/>
        <v>5.076142131979695E-3</v>
      </c>
      <c r="FD99" s="277">
        <f t="shared" si="89"/>
        <v>5.076142131979695E-3</v>
      </c>
      <c r="FE99" s="277">
        <f t="shared" si="89"/>
        <v>5.076142131979695E-3</v>
      </c>
      <c r="FF99" s="277">
        <f t="shared" si="89"/>
        <v>5.076142131979695E-3</v>
      </c>
      <c r="FG99" s="277">
        <f t="shared" si="92"/>
        <v>5.076142131979695E-3</v>
      </c>
      <c r="FH99" s="277">
        <f t="shared" si="90"/>
        <v>5.076142131979695E-3</v>
      </c>
      <c r="FI99" s="277">
        <f t="shared" si="90"/>
        <v>5.076142131979695E-3</v>
      </c>
      <c r="FJ99" s="277">
        <f t="shared" si="90"/>
        <v>5.076142131979695E-3</v>
      </c>
      <c r="FK99" s="277">
        <f t="shared" si="90"/>
        <v>5.076142131979695E-3</v>
      </c>
      <c r="FL99" s="277">
        <f t="shared" si="90"/>
        <v>5.076142131979695E-3</v>
      </c>
      <c r="FM99" s="277">
        <f t="shared" si="90"/>
        <v>5.076142131979695E-3</v>
      </c>
      <c r="FN99" s="277">
        <f t="shared" si="90"/>
        <v>5.076142131979695E-3</v>
      </c>
      <c r="FO99" s="277">
        <f t="shared" si="90"/>
        <v>5.076142131979695E-3</v>
      </c>
      <c r="FP99" s="277">
        <f t="shared" si="90"/>
        <v>5.076142131979695E-3</v>
      </c>
      <c r="FQ99" s="277">
        <f t="shared" si="90"/>
        <v>5.076142131979695E-3</v>
      </c>
      <c r="FR99" s="277">
        <f t="shared" si="90"/>
        <v>5.076142131979695E-3</v>
      </c>
      <c r="FS99" s="277">
        <f t="shared" si="90"/>
        <v>5.076142131979695E-3</v>
      </c>
      <c r="FT99" s="277">
        <f t="shared" si="90"/>
        <v>5.076142131979695E-3</v>
      </c>
      <c r="FU99" s="277">
        <f t="shared" si="90"/>
        <v>5.076142131979695E-3</v>
      </c>
      <c r="FV99" s="277">
        <f t="shared" si="90"/>
        <v>5.076142131979695E-3</v>
      </c>
      <c r="FW99" s="277">
        <f t="shared" si="90"/>
        <v>5.076142131979695E-3</v>
      </c>
      <c r="FX99" s="277">
        <f t="shared" si="86"/>
        <v>5.076142131979695E-3</v>
      </c>
      <c r="FY99" s="277">
        <f t="shared" si="86"/>
        <v>5.076142131979695E-3</v>
      </c>
      <c r="FZ99" s="277">
        <f t="shared" si="86"/>
        <v>5.076142131979695E-3</v>
      </c>
      <c r="GA99" s="277">
        <f t="shared" si="86"/>
        <v>5.076142131979695E-3</v>
      </c>
      <c r="GB99" s="277">
        <f t="shared" si="86"/>
        <v>5.076142131979695E-3</v>
      </c>
      <c r="GC99" s="277">
        <f t="shared" si="86"/>
        <v>5.076142131979695E-3</v>
      </c>
      <c r="GD99" s="277">
        <f t="shared" si="86"/>
        <v>5.076142131979695E-3</v>
      </c>
      <c r="GE99" s="277">
        <f t="shared" si="86"/>
        <v>5.076142131979695E-3</v>
      </c>
      <c r="GF99" s="277">
        <f t="shared" si="86"/>
        <v>5.076142131979695E-3</v>
      </c>
      <c r="GG99" s="277">
        <f t="shared" si="86"/>
        <v>5.076142131979695E-3</v>
      </c>
      <c r="GH99" s="277">
        <f t="shared" si="86"/>
        <v>5.076142131979695E-3</v>
      </c>
      <c r="GI99" s="277">
        <f t="shared" si="86"/>
        <v>5.076142131979695E-3</v>
      </c>
      <c r="GJ99" s="277">
        <f t="shared" si="86"/>
        <v>5.076142131979695E-3</v>
      </c>
      <c r="GK99" s="277">
        <f t="shared" si="86"/>
        <v>5.076142131979695E-3</v>
      </c>
      <c r="GL99" s="277">
        <f t="shared" si="86"/>
        <v>5.076142131979695E-3</v>
      </c>
      <c r="GM99" s="277">
        <f t="shared" si="74"/>
        <v>5.076142131979695E-3</v>
      </c>
      <c r="GN99" s="277">
        <f t="shared" si="75"/>
        <v>5.076142131979695E-3</v>
      </c>
      <c r="GO99" s="277">
        <f t="shared" si="75"/>
        <v>5.076142131979695E-3</v>
      </c>
      <c r="GP99" s="277">
        <f t="shared" si="75"/>
        <v>5.076142131979695E-3</v>
      </c>
      <c r="GQ99" s="277">
        <f t="shared" si="75"/>
        <v>5.076142131979695E-3</v>
      </c>
      <c r="GR99" s="277">
        <f t="shared" si="75"/>
        <v>5.076142131979695E-3</v>
      </c>
      <c r="GS99" s="277">
        <f t="shared" si="75"/>
        <v>5.076142131979695E-3</v>
      </c>
    </row>
    <row r="100" spans="1:201" x14ac:dyDescent="0.35">
      <c r="A100" s="33" t="str">
        <f>'[2]Input LH Schedule'!A148&amp;" "&amp;'[2]Input LH Schedule'!E148</f>
        <v xml:space="preserve"> </v>
      </c>
      <c r="B100" s="33" t="str">
        <f>'[2]Input LH Schedule'!Z148&amp;" "&amp;'[2]Input LH Schedule'!AD148</f>
        <v xml:space="preserve"> </v>
      </c>
      <c r="C100" s="33" t="str">
        <f t="array" ref="C100">IFERROR(INDEX($B$4:$B$226, MATCH(0,INDEX(COUNTIF($C$3:C99, $B$4:$B$226)+(COUNTIF($B$4:$B$226, $B$4:$B$226)&lt;&gt;1),0,0), 0)), "")</f>
        <v/>
      </c>
      <c r="D100" s="276" t="s">
        <v>429</v>
      </c>
      <c r="E100" s="277">
        <f t="shared" si="87"/>
        <v>5.076142131979695E-3</v>
      </c>
      <c r="F100" s="277">
        <f t="shared" si="87"/>
        <v>5.076142131979695E-3</v>
      </c>
      <c r="G100" s="277">
        <f t="shared" si="87"/>
        <v>5.076142131979695E-3</v>
      </c>
      <c r="H100" s="277">
        <f t="shared" si="87"/>
        <v>5.076142131979695E-3</v>
      </c>
      <c r="I100" s="277">
        <f t="shared" si="87"/>
        <v>5.076142131979695E-3</v>
      </c>
      <c r="J100" s="277">
        <f t="shared" si="87"/>
        <v>5.076142131979695E-3</v>
      </c>
      <c r="K100" s="277">
        <f t="shared" si="87"/>
        <v>5.076142131979695E-3</v>
      </c>
      <c r="L100" s="277">
        <f t="shared" si="87"/>
        <v>5.076142131979695E-3</v>
      </c>
      <c r="M100" s="277">
        <f t="shared" si="87"/>
        <v>5.076142131979695E-3</v>
      </c>
      <c r="N100" s="277">
        <f t="shared" si="87"/>
        <v>5.076142131979695E-3</v>
      </c>
      <c r="O100" s="277">
        <f t="shared" si="87"/>
        <v>5.076142131979695E-3</v>
      </c>
      <c r="P100" s="277">
        <f t="shared" si="87"/>
        <v>5.076142131979695E-3</v>
      </c>
      <c r="Q100" s="277">
        <f t="shared" si="87"/>
        <v>5.076142131979695E-3</v>
      </c>
      <c r="R100" s="277">
        <f t="shared" si="87"/>
        <v>5.076142131979695E-3</v>
      </c>
      <c r="S100" s="277">
        <f t="shared" si="87"/>
        <v>5.076142131979695E-3</v>
      </c>
      <c r="T100" s="277">
        <f t="shared" si="87"/>
        <v>5.076142131979695E-3</v>
      </c>
      <c r="U100" s="277">
        <f t="shared" si="85"/>
        <v>5.076142131979695E-3</v>
      </c>
      <c r="V100" s="277">
        <f t="shared" si="85"/>
        <v>5.076142131979695E-3</v>
      </c>
      <c r="W100" s="277">
        <f t="shared" si="85"/>
        <v>5.076142131979695E-3</v>
      </c>
      <c r="X100" s="277">
        <f t="shared" si="85"/>
        <v>5.076142131979695E-3</v>
      </c>
      <c r="Y100" s="277">
        <f t="shared" si="85"/>
        <v>5.076142131979695E-3</v>
      </c>
      <c r="Z100" s="277">
        <f t="shared" si="85"/>
        <v>5.076142131979695E-3</v>
      </c>
      <c r="AA100" s="277">
        <f t="shared" si="85"/>
        <v>5.076142131979695E-3</v>
      </c>
      <c r="AB100" s="277">
        <f t="shared" si="85"/>
        <v>5.076142131979695E-3</v>
      </c>
      <c r="AC100" s="277">
        <f t="shared" si="96"/>
        <v>5.076142131979695E-3</v>
      </c>
      <c r="AD100" s="277">
        <f t="shared" si="96"/>
        <v>5.076142131979695E-3</v>
      </c>
      <c r="AE100" s="277">
        <f t="shared" si="96"/>
        <v>5.076142131979695E-3</v>
      </c>
      <c r="AF100" s="277">
        <f t="shared" si="96"/>
        <v>5.076142131979695E-3</v>
      </c>
      <c r="AG100" s="277">
        <f t="shared" si="96"/>
        <v>5.076142131979695E-3</v>
      </c>
      <c r="AH100" s="277">
        <f t="shared" si="96"/>
        <v>5.076142131979695E-3</v>
      </c>
      <c r="AI100" s="277">
        <f t="shared" si="96"/>
        <v>5.076142131979695E-3</v>
      </c>
      <c r="AJ100" s="277">
        <f t="shared" si="96"/>
        <v>5.076142131979695E-3</v>
      </c>
      <c r="AK100" s="277">
        <f t="shared" si="96"/>
        <v>5.076142131979695E-3</v>
      </c>
      <c r="AL100" s="277">
        <f t="shared" si="96"/>
        <v>5.076142131979695E-3</v>
      </c>
      <c r="AM100" s="277">
        <f t="shared" si="96"/>
        <v>5.076142131979695E-3</v>
      </c>
      <c r="AN100" s="277">
        <f t="shared" si="96"/>
        <v>5.076142131979695E-3</v>
      </c>
      <c r="AO100" s="277">
        <f t="shared" si="96"/>
        <v>5.076142131979695E-3</v>
      </c>
      <c r="AP100" s="277">
        <f t="shared" si="96"/>
        <v>5.076142131979695E-3</v>
      </c>
      <c r="AQ100" s="277">
        <f t="shared" si="96"/>
        <v>5.076142131979695E-3</v>
      </c>
      <c r="AR100" s="277">
        <f t="shared" si="96"/>
        <v>5.076142131979695E-3</v>
      </c>
      <c r="AS100" s="277">
        <f t="shared" si="93"/>
        <v>5.076142131979695E-3</v>
      </c>
      <c r="AT100" s="277">
        <f t="shared" si="93"/>
        <v>5.076142131979695E-3</v>
      </c>
      <c r="AU100" s="277">
        <f t="shared" si="93"/>
        <v>5.076142131979695E-3</v>
      </c>
      <c r="AV100" s="277">
        <f t="shared" si="93"/>
        <v>5.076142131979695E-3</v>
      </c>
      <c r="AW100" s="277">
        <f t="shared" si="93"/>
        <v>5.076142131979695E-3</v>
      </c>
      <c r="AX100" s="277">
        <f t="shared" si="93"/>
        <v>5.076142131979695E-3</v>
      </c>
      <c r="AY100" s="277">
        <f t="shared" si="93"/>
        <v>5.076142131979695E-3</v>
      </c>
      <c r="AZ100" s="277">
        <f t="shared" si="94"/>
        <v>5.076142131979695E-3</v>
      </c>
      <c r="BA100" s="277">
        <f t="shared" si="94"/>
        <v>5.076142131979695E-3</v>
      </c>
      <c r="BB100" s="277">
        <f t="shared" si="94"/>
        <v>5.076142131979695E-3</v>
      </c>
      <c r="BC100" s="277">
        <f t="shared" si="94"/>
        <v>5.076142131979695E-3</v>
      </c>
      <c r="BD100" s="277">
        <f t="shared" si="94"/>
        <v>5.076142131979695E-3</v>
      </c>
      <c r="BE100" s="277">
        <f t="shared" si="94"/>
        <v>5.076142131979695E-3</v>
      </c>
      <c r="BF100" s="277">
        <f t="shared" si="94"/>
        <v>5.076142131979695E-3</v>
      </c>
      <c r="BG100" s="277">
        <f t="shared" si="94"/>
        <v>5.076142131979695E-3</v>
      </c>
      <c r="BH100" s="277">
        <f t="shared" si="94"/>
        <v>5.076142131979695E-3</v>
      </c>
      <c r="BI100" s="277">
        <f t="shared" si="94"/>
        <v>5.076142131979695E-3</v>
      </c>
      <c r="BJ100" s="277">
        <f t="shared" si="94"/>
        <v>5.076142131979695E-3</v>
      </c>
      <c r="BK100" s="277">
        <f t="shared" si="94"/>
        <v>5.076142131979695E-3</v>
      </c>
      <c r="BL100" s="277">
        <f t="shared" si="94"/>
        <v>5.076142131979695E-3</v>
      </c>
      <c r="BM100" s="277">
        <f t="shared" si="94"/>
        <v>5.076142131979695E-3</v>
      </c>
      <c r="BN100" s="277">
        <f t="shared" si="94"/>
        <v>5.076142131979695E-3</v>
      </c>
      <c r="BO100" s="277">
        <f t="shared" si="94"/>
        <v>5.076142131979695E-3</v>
      </c>
      <c r="BP100" s="277">
        <f t="shared" si="68"/>
        <v>5.076142131979695E-3</v>
      </c>
      <c r="BQ100" s="277">
        <f t="shared" si="98"/>
        <v>5.076142131979695E-3</v>
      </c>
      <c r="BR100" s="277">
        <f t="shared" si="98"/>
        <v>5.076142131979695E-3</v>
      </c>
      <c r="BS100" s="277">
        <f t="shared" si="98"/>
        <v>5.076142131979695E-3</v>
      </c>
      <c r="BT100" s="277">
        <f t="shared" si="98"/>
        <v>5.076142131979695E-3</v>
      </c>
      <c r="BU100" s="277">
        <f t="shared" si="98"/>
        <v>5.076142131979695E-3</v>
      </c>
      <c r="BV100" s="277">
        <f t="shared" si="98"/>
        <v>5.076142131979695E-3</v>
      </c>
      <c r="BW100" s="277">
        <f t="shared" si="98"/>
        <v>5.076142131979695E-3</v>
      </c>
      <c r="BX100" s="277">
        <f t="shared" si="98"/>
        <v>5.076142131979695E-3</v>
      </c>
      <c r="BY100" s="277">
        <f t="shared" si="98"/>
        <v>5.076142131979695E-3</v>
      </c>
      <c r="BZ100" s="277">
        <f t="shared" si="98"/>
        <v>5.076142131979695E-3</v>
      </c>
      <c r="CA100" s="277">
        <f t="shared" si="98"/>
        <v>5.076142131979695E-3</v>
      </c>
      <c r="CB100" s="277">
        <f t="shared" si="98"/>
        <v>5.076142131979695E-3</v>
      </c>
      <c r="CC100" s="277">
        <f t="shared" si="98"/>
        <v>5.076142131979695E-3</v>
      </c>
      <c r="CD100" s="277">
        <f t="shared" si="98"/>
        <v>5.076142131979695E-3</v>
      </c>
      <c r="CE100" s="277">
        <f t="shared" si="98"/>
        <v>5.076142131979695E-3</v>
      </c>
      <c r="CF100" s="277">
        <f t="shared" si="98"/>
        <v>5.076142131979695E-3</v>
      </c>
      <c r="CG100" s="277">
        <f t="shared" si="97"/>
        <v>5.076142131979695E-3</v>
      </c>
      <c r="CH100" s="277">
        <f t="shared" si="97"/>
        <v>5.076142131979695E-3</v>
      </c>
      <c r="CI100" s="277">
        <f t="shared" si="97"/>
        <v>5.076142131979695E-3</v>
      </c>
      <c r="CJ100" s="277">
        <f t="shared" si="97"/>
        <v>5.076142131979695E-3</v>
      </c>
      <c r="CK100" s="277">
        <f t="shared" si="97"/>
        <v>5.076142131979695E-3</v>
      </c>
      <c r="CL100" s="277">
        <f t="shared" si="97"/>
        <v>5.076142131979695E-3</v>
      </c>
      <c r="CM100" s="277">
        <f t="shared" si="97"/>
        <v>5.076142131979695E-3</v>
      </c>
      <c r="CN100" s="277">
        <f t="shared" si="97"/>
        <v>5.076142131979695E-3</v>
      </c>
      <c r="CO100" s="277">
        <f t="shared" si="97"/>
        <v>5.076142131979695E-3</v>
      </c>
      <c r="CP100" s="277">
        <f t="shared" si="97"/>
        <v>5.076142131979695E-3</v>
      </c>
      <c r="CQ100" s="277">
        <f t="shared" si="97"/>
        <v>5.076142131979695E-3</v>
      </c>
      <c r="CR100" s="277">
        <f t="shared" si="97"/>
        <v>5.076142131979695E-3</v>
      </c>
      <c r="CS100" s="277">
        <f t="shared" si="97"/>
        <v>5.076142131979695E-3</v>
      </c>
      <c r="CT100" s="277">
        <f t="shared" si="100"/>
        <v>5.076142131979695E-3</v>
      </c>
      <c r="CU100" s="277">
        <f t="shared" si="100"/>
        <v>5.076142131979695E-3</v>
      </c>
      <c r="CV100" s="277">
        <f t="shared" si="100"/>
        <v>5.076142131979695E-3</v>
      </c>
      <c r="CW100" s="277">
        <f t="shared" si="100"/>
        <v>5.076142131979695E-3</v>
      </c>
      <c r="CX100" s="277">
        <f t="shared" si="100"/>
        <v>5.076142131979695E-3</v>
      </c>
      <c r="CY100" s="277">
        <f t="shared" si="100"/>
        <v>5.076142131979695E-3</v>
      </c>
      <c r="CZ100" s="277">
        <f t="shared" si="100"/>
        <v>5.076142131979695E-3</v>
      </c>
      <c r="DA100" s="277">
        <f t="shared" si="100"/>
        <v>5.076142131979695E-3</v>
      </c>
      <c r="DB100" s="277">
        <f t="shared" si="100"/>
        <v>5.076142131979695E-3</v>
      </c>
      <c r="DC100" s="277">
        <f t="shared" si="100"/>
        <v>5.076142131979695E-3</v>
      </c>
      <c r="DD100" s="277">
        <f t="shared" si="100"/>
        <v>5.076142131979695E-3</v>
      </c>
      <c r="DE100" s="277">
        <f t="shared" si="100"/>
        <v>5.076142131979695E-3</v>
      </c>
      <c r="DF100" s="277">
        <f t="shared" si="100"/>
        <v>5.076142131979695E-3</v>
      </c>
      <c r="DG100" s="277">
        <f t="shared" si="100"/>
        <v>5.076142131979695E-3</v>
      </c>
      <c r="DH100" s="277">
        <f t="shared" si="100"/>
        <v>5.076142131979695E-3</v>
      </c>
      <c r="DI100" s="277">
        <f t="shared" si="100"/>
        <v>5.076142131979695E-3</v>
      </c>
      <c r="DJ100" s="277">
        <f t="shared" si="99"/>
        <v>5.076142131979695E-3</v>
      </c>
      <c r="DK100" s="277">
        <f t="shared" si="99"/>
        <v>5.076142131979695E-3</v>
      </c>
      <c r="DL100" s="277">
        <f t="shared" si="88"/>
        <v>5.076142131979695E-3</v>
      </c>
      <c r="DM100" s="277">
        <f t="shared" si="88"/>
        <v>5.076142131979695E-3</v>
      </c>
      <c r="DN100" s="277">
        <f t="shared" si="88"/>
        <v>5.076142131979695E-3</v>
      </c>
      <c r="DO100" s="277">
        <f t="shared" si="88"/>
        <v>5.076142131979695E-3</v>
      </c>
      <c r="DP100" s="277">
        <f t="shared" si="88"/>
        <v>5.076142131979695E-3</v>
      </c>
      <c r="DQ100" s="277">
        <f t="shared" si="88"/>
        <v>5.076142131979695E-3</v>
      </c>
      <c r="DR100" s="277">
        <f t="shared" si="88"/>
        <v>5.076142131979695E-3</v>
      </c>
      <c r="DS100" s="277">
        <f t="shared" si="88"/>
        <v>5.076142131979695E-3</v>
      </c>
      <c r="DT100" s="277">
        <f t="shared" si="88"/>
        <v>5.076142131979695E-3</v>
      </c>
      <c r="DU100" s="277">
        <f t="shared" si="88"/>
        <v>5.076142131979695E-3</v>
      </c>
      <c r="DV100" s="277">
        <f t="shared" si="88"/>
        <v>5.076142131979695E-3</v>
      </c>
      <c r="DW100" s="277">
        <f t="shared" si="88"/>
        <v>5.076142131979695E-3</v>
      </c>
      <c r="DX100" s="277">
        <f t="shared" si="88"/>
        <v>5.076142131979695E-3</v>
      </c>
      <c r="DY100" s="277">
        <f t="shared" si="88"/>
        <v>5.076142131979695E-3</v>
      </c>
      <c r="DZ100" s="277">
        <f t="shared" si="88"/>
        <v>5.076142131979695E-3</v>
      </c>
      <c r="EA100" s="277">
        <f t="shared" si="88"/>
        <v>5.076142131979695E-3</v>
      </c>
      <c r="EB100" s="277">
        <f t="shared" si="91"/>
        <v>5.076142131979695E-3</v>
      </c>
      <c r="EC100" s="277">
        <f t="shared" si="91"/>
        <v>5.076142131979695E-3</v>
      </c>
      <c r="ED100" s="277">
        <f t="shared" si="91"/>
        <v>5.076142131979695E-3</v>
      </c>
      <c r="EE100" s="277">
        <f t="shared" si="91"/>
        <v>5.076142131979695E-3</v>
      </c>
      <c r="EF100" s="277">
        <f t="shared" si="91"/>
        <v>5.076142131979695E-3</v>
      </c>
      <c r="EG100" s="277">
        <f t="shared" si="91"/>
        <v>5.076142131979695E-3</v>
      </c>
      <c r="EH100" s="277">
        <f t="shared" si="91"/>
        <v>5.076142131979695E-3</v>
      </c>
      <c r="EI100" s="277">
        <f t="shared" si="91"/>
        <v>5.076142131979695E-3</v>
      </c>
      <c r="EJ100" s="277">
        <f t="shared" si="91"/>
        <v>5.076142131979695E-3</v>
      </c>
      <c r="EK100" s="277">
        <f t="shared" si="91"/>
        <v>5.076142131979695E-3</v>
      </c>
      <c r="EL100" s="277">
        <f t="shared" si="91"/>
        <v>5.076142131979695E-3</v>
      </c>
      <c r="EM100" s="277">
        <f t="shared" si="91"/>
        <v>5.076142131979695E-3</v>
      </c>
      <c r="EN100" s="277">
        <f t="shared" si="91"/>
        <v>5.076142131979695E-3</v>
      </c>
      <c r="EO100" s="277">
        <f t="shared" si="91"/>
        <v>5.076142131979695E-3</v>
      </c>
      <c r="EP100" s="277">
        <f t="shared" si="91"/>
        <v>5.076142131979695E-3</v>
      </c>
      <c r="EQ100" s="277">
        <f t="shared" si="89"/>
        <v>5.076142131979695E-3</v>
      </c>
      <c r="ER100" s="277">
        <f t="shared" si="89"/>
        <v>5.076142131979695E-3</v>
      </c>
      <c r="ES100" s="277">
        <f t="shared" si="89"/>
        <v>5.076142131979695E-3</v>
      </c>
      <c r="ET100" s="277">
        <f t="shared" si="89"/>
        <v>5.076142131979695E-3</v>
      </c>
      <c r="EU100" s="277">
        <f t="shared" si="89"/>
        <v>5.076142131979695E-3</v>
      </c>
      <c r="EV100" s="277">
        <f t="shared" si="89"/>
        <v>5.076142131979695E-3</v>
      </c>
      <c r="EW100" s="277">
        <f t="shared" si="89"/>
        <v>5.076142131979695E-3</v>
      </c>
      <c r="EX100" s="277">
        <f t="shared" si="89"/>
        <v>5.076142131979695E-3</v>
      </c>
      <c r="EY100" s="277">
        <f t="shared" si="89"/>
        <v>5.076142131979695E-3</v>
      </c>
      <c r="EZ100" s="277">
        <f t="shared" si="89"/>
        <v>5.076142131979695E-3</v>
      </c>
      <c r="FA100" s="277">
        <f t="shared" si="89"/>
        <v>5.076142131979695E-3</v>
      </c>
      <c r="FB100" s="277">
        <f t="shared" si="89"/>
        <v>5.076142131979695E-3</v>
      </c>
      <c r="FC100" s="277">
        <f t="shared" si="89"/>
        <v>5.076142131979695E-3</v>
      </c>
      <c r="FD100" s="277">
        <f t="shared" si="89"/>
        <v>5.076142131979695E-3</v>
      </c>
      <c r="FE100" s="277">
        <f t="shared" si="89"/>
        <v>5.076142131979695E-3</v>
      </c>
      <c r="FF100" s="277">
        <f t="shared" si="89"/>
        <v>5.076142131979695E-3</v>
      </c>
      <c r="FG100" s="277">
        <f t="shared" si="92"/>
        <v>5.076142131979695E-3</v>
      </c>
      <c r="FH100" s="277">
        <f t="shared" si="90"/>
        <v>5.076142131979695E-3</v>
      </c>
      <c r="FI100" s="277">
        <f t="shared" si="90"/>
        <v>5.076142131979695E-3</v>
      </c>
      <c r="FJ100" s="277">
        <f t="shared" si="90"/>
        <v>5.076142131979695E-3</v>
      </c>
      <c r="FK100" s="277">
        <f t="shared" si="90"/>
        <v>5.076142131979695E-3</v>
      </c>
      <c r="FL100" s="277">
        <f t="shared" si="90"/>
        <v>5.076142131979695E-3</v>
      </c>
      <c r="FM100" s="277">
        <f t="shared" si="90"/>
        <v>5.076142131979695E-3</v>
      </c>
      <c r="FN100" s="277">
        <f t="shared" si="90"/>
        <v>5.076142131979695E-3</v>
      </c>
      <c r="FO100" s="277">
        <f t="shared" si="90"/>
        <v>5.076142131979695E-3</v>
      </c>
      <c r="FP100" s="277">
        <f t="shared" si="90"/>
        <v>5.076142131979695E-3</v>
      </c>
      <c r="FQ100" s="277">
        <f t="shared" si="90"/>
        <v>5.076142131979695E-3</v>
      </c>
      <c r="FR100" s="277">
        <f t="shared" si="90"/>
        <v>5.076142131979695E-3</v>
      </c>
      <c r="FS100" s="277">
        <f t="shared" si="90"/>
        <v>5.076142131979695E-3</v>
      </c>
      <c r="FT100" s="277">
        <f t="shared" si="90"/>
        <v>5.076142131979695E-3</v>
      </c>
      <c r="FU100" s="277">
        <f t="shared" si="90"/>
        <v>5.076142131979695E-3</v>
      </c>
      <c r="FV100" s="277">
        <f t="shared" si="90"/>
        <v>5.076142131979695E-3</v>
      </c>
      <c r="FW100" s="277">
        <f t="shared" si="90"/>
        <v>5.076142131979695E-3</v>
      </c>
      <c r="FX100" s="277">
        <f t="shared" si="86"/>
        <v>5.076142131979695E-3</v>
      </c>
      <c r="FY100" s="277">
        <f t="shared" si="86"/>
        <v>5.076142131979695E-3</v>
      </c>
      <c r="FZ100" s="277">
        <f t="shared" si="86"/>
        <v>5.076142131979695E-3</v>
      </c>
      <c r="GA100" s="277">
        <f t="shared" si="86"/>
        <v>5.076142131979695E-3</v>
      </c>
      <c r="GB100" s="277">
        <f t="shared" si="86"/>
        <v>5.076142131979695E-3</v>
      </c>
      <c r="GC100" s="277">
        <f t="shared" si="86"/>
        <v>5.076142131979695E-3</v>
      </c>
      <c r="GD100" s="277">
        <f t="shared" si="86"/>
        <v>5.076142131979695E-3</v>
      </c>
      <c r="GE100" s="277">
        <f t="shared" si="86"/>
        <v>5.076142131979695E-3</v>
      </c>
      <c r="GF100" s="277">
        <f t="shared" si="86"/>
        <v>5.076142131979695E-3</v>
      </c>
      <c r="GG100" s="277">
        <f t="shared" si="86"/>
        <v>5.076142131979695E-3</v>
      </c>
      <c r="GH100" s="277">
        <f t="shared" si="86"/>
        <v>5.076142131979695E-3</v>
      </c>
      <c r="GI100" s="277">
        <f t="shared" si="86"/>
        <v>5.076142131979695E-3</v>
      </c>
      <c r="GJ100" s="277">
        <f t="shared" si="86"/>
        <v>5.076142131979695E-3</v>
      </c>
      <c r="GK100" s="277">
        <f t="shared" si="86"/>
        <v>5.076142131979695E-3</v>
      </c>
      <c r="GL100" s="277">
        <f t="shared" si="86"/>
        <v>5.076142131979695E-3</v>
      </c>
      <c r="GM100" s="277">
        <f t="shared" si="74"/>
        <v>5.076142131979695E-3</v>
      </c>
      <c r="GN100" s="277">
        <f t="shared" si="75"/>
        <v>5.076142131979695E-3</v>
      </c>
      <c r="GO100" s="277">
        <f t="shared" si="75"/>
        <v>5.076142131979695E-3</v>
      </c>
      <c r="GP100" s="277">
        <f t="shared" si="75"/>
        <v>5.076142131979695E-3</v>
      </c>
      <c r="GQ100" s="277">
        <f t="shared" si="75"/>
        <v>5.076142131979695E-3</v>
      </c>
      <c r="GR100" s="277">
        <f t="shared" si="75"/>
        <v>5.076142131979695E-3</v>
      </c>
      <c r="GS100" s="277">
        <f t="shared" si="75"/>
        <v>5.076142131979695E-3</v>
      </c>
    </row>
    <row r="101" spans="1:201" x14ac:dyDescent="0.35">
      <c r="A101" s="33" t="str">
        <f>'[2]Input LH Schedule'!A149&amp;" "&amp;'[2]Input LH Schedule'!E149</f>
        <v xml:space="preserve"> </v>
      </c>
      <c r="B101" s="33" t="str">
        <f>'[2]Input LH Schedule'!Z149&amp;" "&amp;'[2]Input LH Schedule'!AD149</f>
        <v xml:space="preserve"> </v>
      </c>
      <c r="C101" s="33" t="str">
        <f t="array" ref="C101">IFERROR(INDEX($B$4:$B$226, MATCH(0,INDEX(COUNTIF($C$3:C100, $B$4:$B$226)+(COUNTIF($B$4:$B$226, $B$4:$B$226)&lt;&gt;1),0,0), 0)), "")</f>
        <v/>
      </c>
      <c r="D101" s="276" t="s">
        <v>430</v>
      </c>
      <c r="E101" s="277">
        <f t="shared" si="87"/>
        <v>5.076142131979695E-3</v>
      </c>
      <c r="F101" s="277">
        <f t="shared" si="87"/>
        <v>5.076142131979695E-3</v>
      </c>
      <c r="G101" s="277">
        <f t="shared" si="87"/>
        <v>5.076142131979695E-3</v>
      </c>
      <c r="H101" s="277">
        <f t="shared" si="87"/>
        <v>5.076142131979695E-3</v>
      </c>
      <c r="I101" s="277">
        <f t="shared" si="87"/>
        <v>5.076142131979695E-3</v>
      </c>
      <c r="J101" s="277">
        <f t="shared" si="87"/>
        <v>5.076142131979695E-3</v>
      </c>
      <c r="K101" s="277">
        <f t="shared" si="87"/>
        <v>5.076142131979695E-3</v>
      </c>
      <c r="L101" s="277">
        <f t="shared" si="87"/>
        <v>5.076142131979695E-3</v>
      </c>
      <c r="M101" s="277">
        <f t="shared" si="87"/>
        <v>5.076142131979695E-3</v>
      </c>
      <c r="N101" s="277">
        <f t="shared" si="87"/>
        <v>5.076142131979695E-3</v>
      </c>
      <c r="O101" s="277">
        <f t="shared" si="87"/>
        <v>5.076142131979695E-3</v>
      </c>
      <c r="P101" s="277">
        <f t="shared" si="87"/>
        <v>5.076142131979695E-3</v>
      </c>
      <c r="Q101" s="277">
        <f t="shared" si="87"/>
        <v>5.076142131979695E-3</v>
      </c>
      <c r="R101" s="277">
        <f t="shared" si="87"/>
        <v>5.076142131979695E-3</v>
      </c>
      <c r="S101" s="277">
        <f t="shared" si="87"/>
        <v>5.076142131979695E-3</v>
      </c>
      <c r="T101" s="277">
        <f t="shared" si="87"/>
        <v>5.076142131979695E-3</v>
      </c>
      <c r="U101" s="277">
        <f t="shared" si="85"/>
        <v>5.076142131979695E-3</v>
      </c>
      <c r="V101" s="277">
        <f t="shared" si="85"/>
        <v>5.076142131979695E-3</v>
      </c>
      <c r="W101" s="277">
        <f t="shared" si="85"/>
        <v>5.076142131979695E-3</v>
      </c>
      <c r="X101" s="277">
        <f t="shared" si="85"/>
        <v>5.076142131979695E-3</v>
      </c>
      <c r="Y101" s="277">
        <f t="shared" si="85"/>
        <v>5.076142131979695E-3</v>
      </c>
      <c r="Z101" s="277">
        <f t="shared" si="85"/>
        <v>5.076142131979695E-3</v>
      </c>
      <c r="AA101" s="277">
        <f t="shared" si="85"/>
        <v>5.076142131979695E-3</v>
      </c>
      <c r="AB101" s="277">
        <f t="shared" si="85"/>
        <v>5.076142131979695E-3</v>
      </c>
      <c r="AC101" s="277">
        <f t="shared" si="96"/>
        <v>5.076142131979695E-3</v>
      </c>
      <c r="AD101" s="277">
        <f t="shared" si="96"/>
        <v>5.076142131979695E-3</v>
      </c>
      <c r="AE101" s="277">
        <f t="shared" si="96"/>
        <v>5.076142131979695E-3</v>
      </c>
      <c r="AF101" s="277">
        <f t="shared" si="96"/>
        <v>5.076142131979695E-3</v>
      </c>
      <c r="AG101" s="277">
        <f t="shared" si="96"/>
        <v>5.076142131979695E-3</v>
      </c>
      <c r="AH101" s="277">
        <f t="shared" si="96"/>
        <v>5.076142131979695E-3</v>
      </c>
      <c r="AI101" s="277">
        <f t="shared" si="96"/>
        <v>5.076142131979695E-3</v>
      </c>
      <c r="AJ101" s="277">
        <f t="shared" si="96"/>
        <v>5.076142131979695E-3</v>
      </c>
      <c r="AK101" s="277">
        <f t="shared" si="96"/>
        <v>5.076142131979695E-3</v>
      </c>
      <c r="AL101" s="277">
        <f t="shared" si="96"/>
        <v>5.076142131979695E-3</v>
      </c>
      <c r="AM101" s="277">
        <f t="shared" si="96"/>
        <v>5.076142131979695E-3</v>
      </c>
      <c r="AN101" s="277">
        <f t="shared" si="96"/>
        <v>5.076142131979695E-3</v>
      </c>
      <c r="AO101" s="277">
        <f t="shared" si="96"/>
        <v>5.076142131979695E-3</v>
      </c>
      <c r="AP101" s="277">
        <f t="shared" si="96"/>
        <v>5.076142131979695E-3</v>
      </c>
      <c r="AQ101" s="277">
        <f t="shared" si="96"/>
        <v>5.076142131979695E-3</v>
      </c>
      <c r="AR101" s="277">
        <f t="shared" si="96"/>
        <v>5.076142131979695E-3</v>
      </c>
      <c r="AS101" s="277">
        <f t="shared" si="93"/>
        <v>5.076142131979695E-3</v>
      </c>
      <c r="AT101" s="277">
        <f t="shared" si="93"/>
        <v>5.076142131979695E-3</v>
      </c>
      <c r="AU101" s="277">
        <f t="shared" si="93"/>
        <v>5.076142131979695E-3</v>
      </c>
      <c r="AV101" s="277">
        <f t="shared" si="93"/>
        <v>5.076142131979695E-3</v>
      </c>
      <c r="AW101" s="277">
        <f t="shared" si="93"/>
        <v>5.076142131979695E-3</v>
      </c>
      <c r="AX101" s="277">
        <f t="shared" si="93"/>
        <v>5.076142131979695E-3</v>
      </c>
      <c r="AY101" s="277">
        <f t="shared" si="93"/>
        <v>5.076142131979695E-3</v>
      </c>
      <c r="AZ101" s="277">
        <f t="shared" si="94"/>
        <v>5.076142131979695E-3</v>
      </c>
      <c r="BA101" s="277">
        <f t="shared" si="94"/>
        <v>5.076142131979695E-3</v>
      </c>
      <c r="BB101" s="277">
        <f t="shared" si="94"/>
        <v>5.076142131979695E-3</v>
      </c>
      <c r="BC101" s="277">
        <f t="shared" si="94"/>
        <v>5.076142131979695E-3</v>
      </c>
      <c r="BD101" s="277">
        <f t="shared" si="94"/>
        <v>5.076142131979695E-3</v>
      </c>
      <c r="BE101" s="277">
        <f t="shared" si="94"/>
        <v>5.076142131979695E-3</v>
      </c>
      <c r="BF101" s="277">
        <f t="shared" si="94"/>
        <v>5.076142131979695E-3</v>
      </c>
      <c r="BG101" s="277">
        <f t="shared" si="94"/>
        <v>5.076142131979695E-3</v>
      </c>
      <c r="BH101" s="277">
        <f t="shared" si="94"/>
        <v>5.076142131979695E-3</v>
      </c>
      <c r="BI101" s="277">
        <f t="shared" si="94"/>
        <v>5.076142131979695E-3</v>
      </c>
      <c r="BJ101" s="277">
        <f t="shared" si="94"/>
        <v>5.076142131979695E-3</v>
      </c>
      <c r="BK101" s="277">
        <f t="shared" si="94"/>
        <v>5.076142131979695E-3</v>
      </c>
      <c r="BL101" s="277">
        <f t="shared" si="94"/>
        <v>5.076142131979695E-3</v>
      </c>
      <c r="BM101" s="277">
        <f t="shared" si="94"/>
        <v>5.076142131979695E-3</v>
      </c>
      <c r="BN101" s="277">
        <f t="shared" si="94"/>
        <v>5.076142131979695E-3</v>
      </c>
      <c r="BO101" s="277">
        <f t="shared" si="94"/>
        <v>5.076142131979695E-3</v>
      </c>
      <c r="BP101" s="277">
        <f t="shared" si="68"/>
        <v>5.076142131979695E-3</v>
      </c>
      <c r="BQ101" s="277">
        <f t="shared" si="98"/>
        <v>5.076142131979695E-3</v>
      </c>
      <c r="BR101" s="277">
        <f t="shared" si="98"/>
        <v>5.076142131979695E-3</v>
      </c>
      <c r="BS101" s="277">
        <f t="shared" si="98"/>
        <v>5.076142131979695E-3</v>
      </c>
      <c r="BT101" s="277">
        <f t="shared" si="98"/>
        <v>5.076142131979695E-3</v>
      </c>
      <c r="BU101" s="277">
        <f t="shared" si="98"/>
        <v>5.076142131979695E-3</v>
      </c>
      <c r="BV101" s="277">
        <f t="shared" si="98"/>
        <v>5.076142131979695E-3</v>
      </c>
      <c r="BW101" s="277">
        <f t="shared" si="98"/>
        <v>5.076142131979695E-3</v>
      </c>
      <c r="BX101" s="277">
        <f t="shared" si="98"/>
        <v>5.076142131979695E-3</v>
      </c>
      <c r="BY101" s="277">
        <f t="shared" si="98"/>
        <v>5.076142131979695E-3</v>
      </c>
      <c r="BZ101" s="277">
        <f t="shared" si="98"/>
        <v>5.076142131979695E-3</v>
      </c>
      <c r="CA101" s="277">
        <f t="shared" si="98"/>
        <v>5.076142131979695E-3</v>
      </c>
      <c r="CB101" s="277">
        <f t="shared" si="98"/>
        <v>5.076142131979695E-3</v>
      </c>
      <c r="CC101" s="277">
        <f t="shared" si="98"/>
        <v>5.076142131979695E-3</v>
      </c>
      <c r="CD101" s="277">
        <f t="shared" si="98"/>
        <v>5.076142131979695E-3</v>
      </c>
      <c r="CE101" s="277">
        <f t="shared" si="98"/>
        <v>5.076142131979695E-3</v>
      </c>
      <c r="CF101" s="277">
        <f t="shared" si="98"/>
        <v>5.076142131979695E-3</v>
      </c>
      <c r="CG101" s="277">
        <f t="shared" si="97"/>
        <v>5.076142131979695E-3</v>
      </c>
      <c r="CH101" s="277">
        <f t="shared" si="97"/>
        <v>5.076142131979695E-3</v>
      </c>
      <c r="CI101" s="277">
        <f t="shared" si="97"/>
        <v>5.076142131979695E-3</v>
      </c>
      <c r="CJ101" s="277">
        <f t="shared" si="97"/>
        <v>5.076142131979695E-3</v>
      </c>
      <c r="CK101" s="277">
        <f t="shared" si="97"/>
        <v>5.076142131979695E-3</v>
      </c>
      <c r="CL101" s="277">
        <f t="shared" si="97"/>
        <v>5.076142131979695E-3</v>
      </c>
      <c r="CM101" s="277">
        <f t="shared" si="97"/>
        <v>5.076142131979695E-3</v>
      </c>
      <c r="CN101" s="277">
        <f t="shared" si="97"/>
        <v>5.076142131979695E-3</v>
      </c>
      <c r="CO101" s="277">
        <f t="shared" si="97"/>
        <v>5.076142131979695E-3</v>
      </c>
      <c r="CP101" s="277">
        <f t="shared" si="97"/>
        <v>5.076142131979695E-3</v>
      </c>
      <c r="CQ101" s="277">
        <f t="shared" si="97"/>
        <v>5.076142131979695E-3</v>
      </c>
      <c r="CR101" s="277">
        <f t="shared" si="97"/>
        <v>5.076142131979695E-3</v>
      </c>
      <c r="CS101" s="277">
        <f t="shared" si="97"/>
        <v>5.076142131979695E-3</v>
      </c>
      <c r="CT101" s="277">
        <f t="shared" si="100"/>
        <v>5.076142131979695E-3</v>
      </c>
      <c r="CU101" s="277">
        <f t="shared" si="100"/>
        <v>5.076142131979695E-3</v>
      </c>
      <c r="CV101" s="277">
        <f t="shared" si="100"/>
        <v>5.076142131979695E-3</v>
      </c>
      <c r="CW101" s="277">
        <f t="shared" si="100"/>
        <v>5.076142131979695E-3</v>
      </c>
      <c r="CX101" s="277">
        <f t="shared" si="100"/>
        <v>5.076142131979695E-3</v>
      </c>
      <c r="CY101" s="277">
        <f t="shared" si="100"/>
        <v>5.076142131979695E-3</v>
      </c>
      <c r="CZ101" s="277">
        <f t="shared" si="100"/>
        <v>5.076142131979695E-3</v>
      </c>
      <c r="DA101" s="277">
        <f t="shared" si="100"/>
        <v>5.076142131979695E-3</v>
      </c>
      <c r="DB101" s="277">
        <f t="shared" si="100"/>
        <v>5.076142131979695E-3</v>
      </c>
      <c r="DC101" s="277">
        <f t="shared" si="100"/>
        <v>5.076142131979695E-3</v>
      </c>
      <c r="DD101" s="277">
        <f t="shared" si="100"/>
        <v>5.076142131979695E-3</v>
      </c>
      <c r="DE101" s="277">
        <f t="shared" si="100"/>
        <v>5.076142131979695E-3</v>
      </c>
      <c r="DF101" s="277">
        <f t="shared" si="100"/>
        <v>5.076142131979695E-3</v>
      </c>
      <c r="DG101" s="277">
        <f t="shared" si="100"/>
        <v>5.076142131979695E-3</v>
      </c>
      <c r="DH101" s="277">
        <f t="shared" si="100"/>
        <v>5.076142131979695E-3</v>
      </c>
      <c r="DI101" s="277">
        <f t="shared" si="100"/>
        <v>5.076142131979695E-3</v>
      </c>
      <c r="DJ101" s="277">
        <f t="shared" si="99"/>
        <v>5.076142131979695E-3</v>
      </c>
      <c r="DK101" s="277">
        <f t="shared" si="99"/>
        <v>5.076142131979695E-3</v>
      </c>
      <c r="DL101" s="277">
        <f t="shared" si="88"/>
        <v>5.076142131979695E-3</v>
      </c>
      <c r="DM101" s="277">
        <f t="shared" si="88"/>
        <v>5.076142131979695E-3</v>
      </c>
      <c r="DN101" s="277">
        <f t="shared" si="88"/>
        <v>5.076142131979695E-3</v>
      </c>
      <c r="DO101" s="277">
        <f t="shared" si="88"/>
        <v>5.076142131979695E-3</v>
      </c>
      <c r="DP101" s="277">
        <f t="shared" si="88"/>
        <v>5.076142131979695E-3</v>
      </c>
      <c r="DQ101" s="277">
        <f t="shared" si="88"/>
        <v>5.076142131979695E-3</v>
      </c>
      <c r="DR101" s="277">
        <f t="shared" si="88"/>
        <v>5.076142131979695E-3</v>
      </c>
      <c r="DS101" s="277">
        <f t="shared" si="88"/>
        <v>5.076142131979695E-3</v>
      </c>
      <c r="DT101" s="277">
        <f t="shared" si="88"/>
        <v>5.076142131979695E-3</v>
      </c>
      <c r="DU101" s="277">
        <f t="shared" si="88"/>
        <v>5.076142131979695E-3</v>
      </c>
      <c r="DV101" s="277">
        <f t="shared" si="88"/>
        <v>5.076142131979695E-3</v>
      </c>
      <c r="DW101" s="277">
        <f t="shared" si="88"/>
        <v>5.076142131979695E-3</v>
      </c>
      <c r="DX101" s="277">
        <f t="shared" si="88"/>
        <v>5.076142131979695E-3</v>
      </c>
      <c r="DY101" s="277">
        <f t="shared" si="88"/>
        <v>5.076142131979695E-3</v>
      </c>
      <c r="DZ101" s="277">
        <f t="shared" si="88"/>
        <v>5.076142131979695E-3</v>
      </c>
      <c r="EA101" s="277">
        <f t="shared" si="88"/>
        <v>5.076142131979695E-3</v>
      </c>
      <c r="EB101" s="277">
        <f t="shared" si="91"/>
        <v>5.076142131979695E-3</v>
      </c>
      <c r="EC101" s="277">
        <f t="shared" si="91"/>
        <v>5.076142131979695E-3</v>
      </c>
      <c r="ED101" s="277">
        <f t="shared" si="91"/>
        <v>5.076142131979695E-3</v>
      </c>
      <c r="EE101" s="277">
        <f t="shared" si="91"/>
        <v>5.076142131979695E-3</v>
      </c>
      <c r="EF101" s="277">
        <f t="shared" si="91"/>
        <v>5.076142131979695E-3</v>
      </c>
      <c r="EG101" s="277">
        <f t="shared" si="91"/>
        <v>5.076142131979695E-3</v>
      </c>
      <c r="EH101" s="277">
        <f t="shared" si="91"/>
        <v>5.076142131979695E-3</v>
      </c>
      <c r="EI101" s="277">
        <f t="shared" si="91"/>
        <v>5.076142131979695E-3</v>
      </c>
      <c r="EJ101" s="277">
        <f t="shared" si="91"/>
        <v>5.076142131979695E-3</v>
      </c>
      <c r="EK101" s="277">
        <f t="shared" si="91"/>
        <v>5.076142131979695E-3</v>
      </c>
      <c r="EL101" s="277">
        <f t="shared" si="91"/>
        <v>5.076142131979695E-3</v>
      </c>
      <c r="EM101" s="277">
        <f t="shared" si="91"/>
        <v>5.076142131979695E-3</v>
      </c>
      <c r="EN101" s="277">
        <f t="shared" si="91"/>
        <v>5.076142131979695E-3</v>
      </c>
      <c r="EO101" s="277">
        <f t="shared" si="91"/>
        <v>5.076142131979695E-3</v>
      </c>
      <c r="EP101" s="277">
        <f t="shared" si="91"/>
        <v>5.076142131979695E-3</v>
      </c>
      <c r="EQ101" s="277">
        <f t="shared" si="89"/>
        <v>5.076142131979695E-3</v>
      </c>
      <c r="ER101" s="277">
        <f t="shared" si="89"/>
        <v>5.076142131979695E-3</v>
      </c>
      <c r="ES101" s="277">
        <f t="shared" si="89"/>
        <v>5.076142131979695E-3</v>
      </c>
      <c r="ET101" s="277">
        <f t="shared" si="89"/>
        <v>5.076142131979695E-3</v>
      </c>
      <c r="EU101" s="277">
        <f t="shared" si="89"/>
        <v>5.076142131979695E-3</v>
      </c>
      <c r="EV101" s="277">
        <f t="shared" si="89"/>
        <v>5.076142131979695E-3</v>
      </c>
      <c r="EW101" s="277">
        <f t="shared" si="89"/>
        <v>5.076142131979695E-3</v>
      </c>
      <c r="EX101" s="277">
        <f t="shared" si="89"/>
        <v>5.076142131979695E-3</v>
      </c>
      <c r="EY101" s="277">
        <f t="shared" si="89"/>
        <v>5.076142131979695E-3</v>
      </c>
      <c r="EZ101" s="277">
        <f t="shared" si="89"/>
        <v>5.076142131979695E-3</v>
      </c>
      <c r="FA101" s="277">
        <f t="shared" si="89"/>
        <v>5.076142131979695E-3</v>
      </c>
      <c r="FB101" s="277">
        <f t="shared" si="89"/>
        <v>5.076142131979695E-3</v>
      </c>
      <c r="FC101" s="277">
        <f t="shared" si="89"/>
        <v>5.076142131979695E-3</v>
      </c>
      <c r="FD101" s="277">
        <f t="shared" si="89"/>
        <v>5.076142131979695E-3</v>
      </c>
      <c r="FE101" s="277">
        <f t="shared" si="89"/>
        <v>5.076142131979695E-3</v>
      </c>
      <c r="FF101" s="277">
        <f t="shared" si="89"/>
        <v>5.076142131979695E-3</v>
      </c>
      <c r="FG101" s="277">
        <f t="shared" si="92"/>
        <v>5.076142131979695E-3</v>
      </c>
      <c r="FH101" s="277">
        <f t="shared" si="90"/>
        <v>5.076142131979695E-3</v>
      </c>
      <c r="FI101" s="277">
        <f t="shared" si="90"/>
        <v>5.076142131979695E-3</v>
      </c>
      <c r="FJ101" s="277">
        <f t="shared" si="90"/>
        <v>5.076142131979695E-3</v>
      </c>
      <c r="FK101" s="277">
        <f t="shared" si="90"/>
        <v>5.076142131979695E-3</v>
      </c>
      <c r="FL101" s="277">
        <f t="shared" si="90"/>
        <v>5.076142131979695E-3</v>
      </c>
      <c r="FM101" s="277">
        <f t="shared" si="90"/>
        <v>5.076142131979695E-3</v>
      </c>
      <c r="FN101" s="277">
        <f t="shared" si="90"/>
        <v>5.076142131979695E-3</v>
      </c>
      <c r="FO101" s="277">
        <f t="shared" si="90"/>
        <v>5.076142131979695E-3</v>
      </c>
      <c r="FP101" s="277">
        <f t="shared" si="90"/>
        <v>5.076142131979695E-3</v>
      </c>
      <c r="FQ101" s="277">
        <f t="shared" si="90"/>
        <v>5.076142131979695E-3</v>
      </c>
      <c r="FR101" s="277">
        <f t="shared" si="90"/>
        <v>5.076142131979695E-3</v>
      </c>
      <c r="FS101" s="277">
        <f t="shared" si="90"/>
        <v>5.076142131979695E-3</v>
      </c>
      <c r="FT101" s="277">
        <f t="shared" si="90"/>
        <v>5.076142131979695E-3</v>
      </c>
      <c r="FU101" s="277">
        <f t="shared" si="90"/>
        <v>5.076142131979695E-3</v>
      </c>
      <c r="FV101" s="277">
        <f t="shared" si="90"/>
        <v>5.076142131979695E-3</v>
      </c>
      <c r="FW101" s="277">
        <f t="shared" si="90"/>
        <v>5.076142131979695E-3</v>
      </c>
      <c r="FX101" s="277">
        <f t="shared" si="86"/>
        <v>5.076142131979695E-3</v>
      </c>
      <c r="FY101" s="277">
        <f t="shared" si="86"/>
        <v>5.076142131979695E-3</v>
      </c>
      <c r="FZ101" s="277">
        <f t="shared" si="86"/>
        <v>5.076142131979695E-3</v>
      </c>
      <c r="GA101" s="277">
        <f t="shared" si="86"/>
        <v>5.076142131979695E-3</v>
      </c>
      <c r="GB101" s="277">
        <f t="shared" si="86"/>
        <v>5.076142131979695E-3</v>
      </c>
      <c r="GC101" s="277">
        <f t="shared" si="86"/>
        <v>5.076142131979695E-3</v>
      </c>
      <c r="GD101" s="277">
        <f t="shared" si="86"/>
        <v>5.076142131979695E-3</v>
      </c>
      <c r="GE101" s="277">
        <f t="shared" si="86"/>
        <v>5.076142131979695E-3</v>
      </c>
      <c r="GF101" s="277">
        <f t="shared" si="86"/>
        <v>5.076142131979695E-3</v>
      </c>
      <c r="GG101" s="277">
        <f t="shared" si="86"/>
        <v>5.076142131979695E-3</v>
      </c>
      <c r="GH101" s="277">
        <f t="shared" si="86"/>
        <v>5.076142131979695E-3</v>
      </c>
      <c r="GI101" s="277">
        <f t="shared" si="86"/>
        <v>5.076142131979695E-3</v>
      </c>
      <c r="GJ101" s="277">
        <f t="shared" si="86"/>
        <v>5.076142131979695E-3</v>
      </c>
      <c r="GK101" s="277">
        <f t="shared" si="86"/>
        <v>5.076142131979695E-3</v>
      </c>
      <c r="GL101" s="277">
        <f t="shared" si="86"/>
        <v>5.076142131979695E-3</v>
      </c>
      <c r="GM101" s="277">
        <f t="shared" si="74"/>
        <v>5.076142131979695E-3</v>
      </c>
      <c r="GN101" s="277">
        <f t="shared" si="75"/>
        <v>5.076142131979695E-3</v>
      </c>
      <c r="GO101" s="277">
        <f t="shared" si="75"/>
        <v>5.076142131979695E-3</v>
      </c>
      <c r="GP101" s="277">
        <f t="shared" si="75"/>
        <v>5.076142131979695E-3</v>
      </c>
      <c r="GQ101" s="277">
        <f t="shared" si="75"/>
        <v>5.076142131979695E-3</v>
      </c>
      <c r="GR101" s="277">
        <f t="shared" si="75"/>
        <v>5.076142131979695E-3</v>
      </c>
      <c r="GS101" s="277">
        <f t="shared" si="75"/>
        <v>5.076142131979695E-3</v>
      </c>
    </row>
    <row r="102" spans="1:201" x14ac:dyDescent="0.35">
      <c r="A102" s="33" t="str">
        <f>'[2]Input LH Schedule'!A150&amp;" "&amp;'[2]Input LH Schedule'!E150</f>
        <v xml:space="preserve"> </v>
      </c>
      <c r="B102" s="33" t="str">
        <f>'[2]Input LH Schedule'!Z150&amp;" "&amp;'[2]Input LH Schedule'!AD150</f>
        <v xml:space="preserve"> </v>
      </c>
      <c r="C102" s="33" t="str">
        <f t="array" ref="C102">IFERROR(INDEX($B$4:$B$226, MATCH(0,INDEX(COUNTIF($C$3:C101, $B$4:$B$226)+(COUNTIF($B$4:$B$226, $B$4:$B$226)&lt;&gt;1),0,0), 0)), "")</f>
        <v/>
      </c>
      <c r="D102" s="276" t="s">
        <v>431</v>
      </c>
      <c r="E102" s="277">
        <f t="shared" si="87"/>
        <v>5.076142131979695E-3</v>
      </c>
      <c r="F102" s="277">
        <f t="shared" si="87"/>
        <v>5.076142131979695E-3</v>
      </c>
      <c r="G102" s="277">
        <f t="shared" si="87"/>
        <v>5.076142131979695E-3</v>
      </c>
      <c r="H102" s="277">
        <f t="shared" si="87"/>
        <v>5.076142131979695E-3</v>
      </c>
      <c r="I102" s="277">
        <f t="shared" si="87"/>
        <v>5.076142131979695E-3</v>
      </c>
      <c r="J102" s="277">
        <f t="shared" si="87"/>
        <v>5.076142131979695E-3</v>
      </c>
      <c r="K102" s="277">
        <f t="shared" si="87"/>
        <v>5.076142131979695E-3</v>
      </c>
      <c r="L102" s="277">
        <f t="shared" si="87"/>
        <v>5.076142131979695E-3</v>
      </c>
      <c r="M102" s="277">
        <f t="shared" si="87"/>
        <v>5.076142131979695E-3</v>
      </c>
      <c r="N102" s="277">
        <f t="shared" si="87"/>
        <v>5.076142131979695E-3</v>
      </c>
      <c r="O102" s="277">
        <f t="shared" si="87"/>
        <v>5.076142131979695E-3</v>
      </c>
      <c r="P102" s="277">
        <f t="shared" si="87"/>
        <v>5.076142131979695E-3</v>
      </c>
      <c r="Q102" s="277">
        <f t="shared" si="87"/>
        <v>5.076142131979695E-3</v>
      </c>
      <c r="R102" s="277">
        <f t="shared" si="87"/>
        <v>5.076142131979695E-3</v>
      </c>
      <c r="S102" s="277">
        <f t="shared" si="87"/>
        <v>5.076142131979695E-3</v>
      </c>
      <c r="T102" s="277">
        <f t="shared" si="87"/>
        <v>5.076142131979695E-3</v>
      </c>
      <c r="U102" s="277">
        <f t="shared" si="85"/>
        <v>5.076142131979695E-3</v>
      </c>
      <c r="V102" s="277">
        <f t="shared" si="85"/>
        <v>5.076142131979695E-3</v>
      </c>
      <c r="W102" s="277">
        <f t="shared" si="85"/>
        <v>5.076142131979695E-3</v>
      </c>
      <c r="X102" s="277">
        <f t="shared" si="85"/>
        <v>5.076142131979695E-3</v>
      </c>
      <c r="Y102" s="277">
        <f t="shared" si="85"/>
        <v>5.076142131979695E-3</v>
      </c>
      <c r="Z102" s="277">
        <f t="shared" si="85"/>
        <v>5.076142131979695E-3</v>
      </c>
      <c r="AA102" s="277">
        <f t="shared" si="85"/>
        <v>5.076142131979695E-3</v>
      </c>
      <c r="AB102" s="277">
        <f t="shared" si="85"/>
        <v>5.076142131979695E-3</v>
      </c>
      <c r="AC102" s="277">
        <f t="shared" si="96"/>
        <v>5.076142131979695E-3</v>
      </c>
      <c r="AD102" s="277">
        <f t="shared" si="96"/>
        <v>5.076142131979695E-3</v>
      </c>
      <c r="AE102" s="277">
        <f t="shared" si="96"/>
        <v>5.076142131979695E-3</v>
      </c>
      <c r="AF102" s="277">
        <f t="shared" si="96"/>
        <v>5.076142131979695E-3</v>
      </c>
      <c r="AG102" s="277">
        <f t="shared" si="96"/>
        <v>5.076142131979695E-3</v>
      </c>
      <c r="AH102" s="277">
        <f t="shared" si="96"/>
        <v>5.076142131979695E-3</v>
      </c>
      <c r="AI102" s="277">
        <f t="shared" si="96"/>
        <v>5.076142131979695E-3</v>
      </c>
      <c r="AJ102" s="277">
        <f t="shared" si="96"/>
        <v>5.076142131979695E-3</v>
      </c>
      <c r="AK102" s="277">
        <f t="shared" si="96"/>
        <v>5.076142131979695E-3</v>
      </c>
      <c r="AL102" s="277">
        <f t="shared" si="96"/>
        <v>5.076142131979695E-3</v>
      </c>
      <c r="AM102" s="277">
        <f t="shared" si="96"/>
        <v>5.076142131979695E-3</v>
      </c>
      <c r="AN102" s="277">
        <f t="shared" si="96"/>
        <v>5.076142131979695E-3</v>
      </c>
      <c r="AO102" s="277">
        <f t="shared" si="96"/>
        <v>5.076142131979695E-3</v>
      </c>
      <c r="AP102" s="277">
        <f t="shared" si="96"/>
        <v>5.076142131979695E-3</v>
      </c>
      <c r="AQ102" s="277">
        <f t="shared" si="96"/>
        <v>5.076142131979695E-3</v>
      </c>
      <c r="AR102" s="277">
        <f t="shared" si="96"/>
        <v>5.076142131979695E-3</v>
      </c>
      <c r="AS102" s="277">
        <f t="shared" si="93"/>
        <v>5.076142131979695E-3</v>
      </c>
      <c r="AT102" s="277">
        <f t="shared" si="93"/>
        <v>5.076142131979695E-3</v>
      </c>
      <c r="AU102" s="277">
        <f t="shared" si="93"/>
        <v>5.076142131979695E-3</v>
      </c>
      <c r="AV102" s="277">
        <f t="shared" si="93"/>
        <v>5.076142131979695E-3</v>
      </c>
      <c r="AW102" s="277">
        <f t="shared" si="93"/>
        <v>5.076142131979695E-3</v>
      </c>
      <c r="AX102" s="277">
        <f t="shared" si="93"/>
        <v>5.076142131979695E-3</v>
      </c>
      <c r="AY102" s="277">
        <f t="shared" si="93"/>
        <v>5.076142131979695E-3</v>
      </c>
      <c r="AZ102" s="277">
        <f t="shared" si="94"/>
        <v>5.076142131979695E-3</v>
      </c>
      <c r="BA102" s="277">
        <f t="shared" si="94"/>
        <v>5.076142131979695E-3</v>
      </c>
      <c r="BB102" s="277">
        <f t="shared" si="94"/>
        <v>5.076142131979695E-3</v>
      </c>
      <c r="BC102" s="277">
        <f t="shared" si="94"/>
        <v>5.076142131979695E-3</v>
      </c>
      <c r="BD102" s="277">
        <f t="shared" si="94"/>
        <v>5.076142131979695E-3</v>
      </c>
      <c r="BE102" s="277">
        <f t="shared" si="94"/>
        <v>5.076142131979695E-3</v>
      </c>
      <c r="BF102" s="277">
        <f t="shared" si="94"/>
        <v>5.076142131979695E-3</v>
      </c>
      <c r="BG102" s="277">
        <f t="shared" si="94"/>
        <v>5.076142131979695E-3</v>
      </c>
      <c r="BH102" s="277">
        <f t="shared" si="94"/>
        <v>5.076142131979695E-3</v>
      </c>
      <c r="BI102" s="277">
        <f t="shared" si="94"/>
        <v>5.076142131979695E-3</v>
      </c>
      <c r="BJ102" s="277">
        <f t="shared" si="94"/>
        <v>5.076142131979695E-3</v>
      </c>
      <c r="BK102" s="277">
        <f t="shared" si="94"/>
        <v>5.076142131979695E-3</v>
      </c>
      <c r="BL102" s="277">
        <f t="shared" si="94"/>
        <v>5.076142131979695E-3</v>
      </c>
      <c r="BM102" s="277">
        <f t="shared" si="94"/>
        <v>5.076142131979695E-3</v>
      </c>
      <c r="BN102" s="277">
        <f t="shared" si="94"/>
        <v>5.076142131979695E-3</v>
      </c>
      <c r="BO102" s="277">
        <f t="shared" si="94"/>
        <v>5.076142131979695E-3</v>
      </c>
      <c r="BP102" s="277">
        <f t="shared" si="68"/>
        <v>5.076142131979695E-3</v>
      </c>
      <c r="BQ102" s="277">
        <f t="shared" si="98"/>
        <v>5.076142131979695E-3</v>
      </c>
      <c r="BR102" s="277">
        <f t="shared" si="98"/>
        <v>5.076142131979695E-3</v>
      </c>
      <c r="BS102" s="277">
        <f t="shared" si="98"/>
        <v>5.076142131979695E-3</v>
      </c>
      <c r="BT102" s="277">
        <f t="shared" si="98"/>
        <v>5.076142131979695E-3</v>
      </c>
      <c r="BU102" s="277">
        <f t="shared" si="98"/>
        <v>5.076142131979695E-3</v>
      </c>
      <c r="BV102" s="277">
        <f t="shared" si="98"/>
        <v>5.076142131979695E-3</v>
      </c>
      <c r="BW102" s="277">
        <f t="shared" si="98"/>
        <v>5.076142131979695E-3</v>
      </c>
      <c r="BX102" s="277">
        <f t="shared" si="98"/>
        <v>5.076142131979695E-3</v>
      </c>
      <c r="BY102" s="277">
        <f t="shared" si="98"/>
        <v>5.076142131979695E-3</v>
      </c>
      <c r="BZ102" s="277">
        <f t="shared" si="98"/>
        <v>5.076142131979695E-3</v>
      </c>
      <c r="CA102" s="277">
        <f t="shared" si="98"/>
        <v>5.076142131979695E-3</v>
      </c>
      <c r="CB102" s="277">
        <f t="shared" si="98"/>
        <v>5.076142131979695E-3</v>
      </c>
      <c r="CC102" s="277">
        <f t="shared" si="98"/>
        <v>5.076142131979695E-3</v>
      </c>
      <c r="CD102" s="277">
        <f t="shared" si="98"/>
        <v>5.076142131979695E-3</v>
      </c>
      <c r="CE102" s="277">
        <f t="shared" si="98"/>
        <v>5.076142131979695E-3</v>
      </c>
      <c r="CF102" s="277">
        <f t="shared" si="98"/>
        <v>5.076142131979695E-3</v>
      </c>
      <c r="CG102" s="277">
        <f t="shared" si="97"/>
        <v>5.076142131979695E-3</v>
      </c>
      <c r="CH102" s="277">
        <f t="shared" si="97"/>
        <v>5.076142131979695E-3</v>
      </c>
      <c r="CI102" s="277">
        <f t="shared" si="97"/>
        <v>5.076142131979695E-3</v>
      </c>
      <c r="CJ102" s="277">
        <f t="shared" si="97"/>
        <v>5.076142131979695E-3</v>
      </c>
      <c r="CK102" s="277">
        <f t="shared" si="97"/>
        <v>5.076142131979695E-3</v>
      </c>
      <c r="CL102" s="277">
        <f t="shared" si="97"/>
        <v>5.076142131979695E-3</v>
      </c>
      <c r="CM102" s="277">
        <f t="shared" si="97"/>
        <v>5.076142131979695E-3</v>
      </c>
      <c r="CN102" s="277">
        <f t="shared" si="97"/>
        <v>5.076142131979695E-3</v>
      </c>
      <c r="CO102" s="277">
        <f t="shared" si="97"/>
        <v>5.076142131979695E-3</v>
      </c>
      <c r="CP102" s="277">
        <f t="shared" si="97"/>
        <v>5.076142131979695E-3</v>
      </c>
      <c r="CQ102" s="277">
        <f t="shared" si="97"/>
        <v>5.076142131979695E-3</v>
      </c>
      <c r="CR102" s="277">
        <f t="shared" si="97"/>
        <v>5.076142131979695E-3</v>
      </c>
      <c r="CS102" s="277">
        <f t="shared" si="97"/>
        <v>5.076142131979695E-3</v>
      </c>
      <c r="CT102" s="277">
        <f t="shared" si="100"/>
        <v>5.076142131979695E-3</v>
      </c>
      <c r="CU102" s="277">
        <f t="shared" si="100"/>
        <v>5.076142131979695E-3</v>
      </c>
      <c r="CV102" s="277">
        <f t="shared" si="100"/>
        <v>5.076142131979695E-3</v>
      </c>
      <c r="CW102" s="277">
        <f t="shared" si="100"/>
        <v>5.076142131979695E-3</v>
      </c>
      <c r="CX102" s="277">
        <f t="shared" si="100"/>
        <v>5.076142131979695E-3</v>
      </c>
      <c r="CY102" s="277">
        <f t="shared" si="100"/>
        <v>5.076142131979695E-3</v>
      </c>
      <c r="CZ102" s="277">
        <f t="shared" si="100"/>
        <v>5.076142131979695E-3</v>
      </c>
      <c r="DA102" s="277">
        <f t="shared" si="100"/>
        <v>5.076142131979695E-3</v>
      </c>
      <c r="DB102" s="277">
        <f t="shared" si="100"/>
        <v>5.076142131979695E-3</v>
      </c>
      <c r="DC102" s="277">
        <f t="shared" si="100"/>
        <v>5.076142131979695E-3</v>
      </c>
      <c r="DD102" s="277">
        <f t="shared" si="100"/>
        <v>5.076142131979695E-3</v>
      </c>
      <c r="DE102" s="277">
        <f t="shared" si="100"/>
        <v>5.076142131979695E-3</v>
      </c>
      <c r="DF102" s="277">
        <f t="shared" si="100"/>
        <v>5.076142131979695E-3</v>
      </c>
      <c r="DG102" s="277">
        <f t="shared" si="100"/>
        <v>5.076142131979695E-3</v>
      </c>
      <c r="DH102" s="277">
        <f t="shared" si="100"/>
        <v>5.076142131979695E-3</v>
      </c>
      <c r="DI102" s="277">
        <f t="shared" si="100"/>
        <v>5.076142131979695E-3</v>
      </c>
      <c r="DJ102" s="277">
        <f t="shared" si="99"/>
        <v>5.076142131979695E-3</v>
      </c>
      <c r="DK102" s="277">
        <f t="shared" si="99"/>
        <v>5.076142131979695E-3</v>
      </c>
      <c r="DL102" s="277">
        <f t="shared" si="88"/>
        <v>5.076142131979695E-3</v>
      </c>
      <c r="DM102" s="277">
        <f t="shared" si="88"/>
        <v>5.076142131979695E-3</v>
      </c>
      <c r="DN102" s="277">
        <f t="shared" si="88"/>
        <v>5.076142131979695E-3</v>
      </c>
      <c r="DO102" s="277">
        <f t="shared" si="88"/>
        <v>5.076142131979695E-3</v>
      </c>
      <c r="DP102" s="277">
        <f t="shared" si="88"/>
        <v>5.076142131979695E-3</v>
      </c>
      <c r="DQ102" s="277">
        <f t="shared" si="88"/>
        <v>5.076142131979695E-3</v>
      </c>
      <c r="DR102" s="277">
        <f t="shared" si="88"/>
        <v>5.076142131979695E-3</v>
      </c>
      <c r="DS102" s="277">
        <f t="shared" si="88"/>
        <v>5.076142131979695E-3</v>
      </c>
      <c r="DT102" s="277">
        <f t="shared" si="88"/>
        <v>5.076142131979695E-3</v>
      </c>
      <c r="DU102" s="277">
        <f t="shared" si="88"/>
        <v>5.076142131979695E-3</v>
      </c>
      <c r="DV102" s="277">
        <f t="shared" si="88"/>
        <v>5.076142131979695E-3</v>
      </c>
      <c r="DW102" s="277">
        <f t="shared" si="88"/>
        <v>5.076142131979695E-3</v>
      </c>
      <c r="DX102" s="277">
        <f t="shared" si="88"/>
        <v>5.076142131979695E-3</v>
      </c>
      <c r="DY102" s="277">
        <f t="shared" si="88"/>
        <v>5.076142131979695E-3</v>
      </c>
      <c r="DZ102" s="277">
        <f t="shared" si="88"/>
        <v>5.076142131979695E-3</v>
      </c>
      <c r="EA102" s="277">
        <f t="shared" si="88"/>
        <v>5.076142131979695E-3</v>
      </c>
      <c r="EB102" s="277">
        <f t="shared" si="91"/>
        <v>5.076142131979695E-3</v>
      </c>
      <c r="EC102" s="277">
        <f t="shared" si="91"/>
        <v>5.076142131979695E-3</v>
      </c>
      <c r="ED102" s="277">
        <f t="shared" si="91"/>
        <v>5.076142131979695E-3</v>
      </c>
      <c r="EE102" s="277">
        <f t="shared" si="91"/>
        <v>5.076142131979695E-3</v>
      </c>
      <c r="EF102" s="277">
        <f t="shared" si="91"/>
        <v>5.076142131979695E-3</v>
      </c>
      <c r="EG102" s="277">
        <f t="shared" si="91"/>
        <v>5.076142131979695E-3</v>
      </c>
      <c r="EH102" s="277">
        <f t="shared" si="91"/>
        <v>5.076142131979695E-3</v>
      </c>
      <c r="EI102" s="277">
        <f t="shared" si="91"/>
        <v>5.076142131979695E-3</v>
      </c>
      <c r="EJ102" s="277">
        <f t="shared" si="91"/>
        <v>5.076142131979695E-3</v>
      </c>
      <c r="EK102" s="277">
        <f t="shared" si="91"/>
        <v>5.076142131979695E-3</v>
      </c>
      <c r="EL102" s="277">
        <f t="shared" si="91"/>
        <v>5.076142131979695E-3</v>
      </c>
      <c r="EM102" s="277">
        <f t="shared" si="91"/>
        <v>5.076142131979695E-3</v>
      </c>
      <c r="EN102" s="277">
        <f t="shared" si="91"/>
        <v>5.076142131979695E-3</v>
      </c>
      <c r="EO102" s="277">
        <f t="shared" si="91"/>
        <v>5.076142131979695E-3</v>
      </c>
      <c r="EP102" s="277">
        <f t="shared" si="91"/>
        <v>5.076142131979695E-3</v>
      </c>
      <c r="EQ102" s="277">
        <f t="shared" si="89"/>
        <v>5.076142131979695E-3</v>
      </c>
      <c r="ER102" s="277">
        <f t="shared" si="89"/>
        <v>5.076142131979695E-3</v>
      </c>
      <c r="ES102" s="277">
        <f t="shared" si="89"/>
        <v>5.076142131979695E-3</v>
      </c>
      <c r="ET102" s="277">
        <f t="shared" si="89"/>
        <v>5.076142131979695E-3</v>
      </c>
      <c r="EU102" s="277">
        <f t="shared" si="89"/>
        <v>5.076142131979695E-3</v>
      </c>
      <c r="EV102" s="277">
        <f t="shared" si="89"/>
        <v>5.076142131979695E-3</v>
      </c>
      <c r="EW102" s="277">
        <f t="shared" si="89"/>
        <v>5.076142131979695E-3</v>
      </c>
      <c r="EX102" s="277">
        <f t="shared" si="89"/>
        <v>5.076142131979695E-3</v>
      </c>
      <c r="EY102" s="277">
        <f t="shared" si="89"/>
        <v>5.076142131979695E-3</v>
      </c>
      <c r="EZ102" s="277">
        <f t="shared" si="89"/>
        <v>5.076142131979695E-3</v>
      </c>
      <c r="FA102" s="277">
        <f t="shared" si="89"/>
        <v>5.076142131979695E-3</v>
      </c>
      <c r="FB102" s="277">
        <f t="shared" si="89"/>
        <v>5.076142131979695E-3</v>
      </c>
      <c r="FC102" s="277">
        <f t="shared" si="89"/>
        <v>5.076142131979695E-3</v>
      </c>
      <c r="FD102" s="277">
        <f t="shared" si="89"/>
        <v>5.076142131979695E-3</v>
      </c>
      <c r="FE102" s="277">
        <f t="shared" si="89"/>
        <v>5.076142131979695E-3</v>
      </c>
      <c r="FF102" s="277">
        <f t="shared" si="89"/>
        <v>5.076142131979695E-3</v>
      </c>
      <c r="FG102" s="277">
        <f t="shared" si="92"/>
        <v>5.076142131979695E-3</v>
      </c>
      <c r="FH102" s="277">
        <f t="shared" si="90"/>
        <v>5.076142131979695E-3</v>
      </c>
      <c r="FI102" s="277">
        <f t="shared" si="90"/>
        <v>5.076142131979695E-3</v>
      </c>
      <c r="FJ102" s="277">
        <f t="shared" si="90"/>
        <v>5.076142131979695E-3</v>
      </c>
      <c r="FK102" s="277">
        <f t="shared" si="90"/>
        <v>5.076142131979695E-3</v>
      </c>
      <c r="FL102" s="277">
        <f t="shared" si="90"/>
        <v>5.076142131979695E-3</v>
      </c>
      <c r="FM102" s="277">
        <f t="shared" si="90"/>
        <v>5.076142131979695E-3</v>
      </c>
      <c r="FN102" s="277">
        <f t="shared" si="90"/>
        <v>5.076142131979695E-3</v>
      </c>
      <c r="FO102" s="277">
        <f t="shared" si="90"/>
        <v>5.076142131979695E-3</v>
      </c>
      <c r="FP102" s="277">
        <f t="shared" si="90"/>
        <v>5.076142131979695E-3</v>
      </c>
      <c r="FQ102" s="277">
        <f t="shared" si="90"/>
        <v>5.076142131979695E-3</v>
      </c>
      <c r="FR102" s="277">
        <f t="shared" si="90"/>
        <v>5.076142131979695E-3</v>
      </c>
      <c r="FS102" s="277">
        <f t="shared" si="90"/>
        <v>5.076142131979695E-3</v>
      </c>
      <c r="FT102" s="277">
        <f t="shared" si="90"/>
        <v>5.076142131979695E-3</v>
      </c>
      <c r="FU102" s="277">
        <f t="shared" si="90"/>
        <v>5.076142131979695E-3</v>
      </c>
      <c r="FV102" s="277">
        <f t="shared" si="90"/>
        <v>5.076142131979695E-3</v>
      </c>
      <c r="FW102" s="277">
        <f t="shared" si="90"/>
        <v>5.076142131979695E-3</v>
      </c>
      <c r="FX102" s="277">
        <f t="shared" si="86"/>
        <v>5.076142131979695E-3</v>
      </c>
      <c r="FY102" s="277">
        <f t="shared" si="86"/>
        <v>5.076142131979695E-3</v>
      </c>
      <c r="FZ102" s="277">
        <f t="shared" si="86"/>
        <v>5.076142131979695E-3</v>
      </c>
      <c r="GA102" s="277">
        <f t="shared" si="86"/>
        <v>5.076142131979695E-3</v>
      </c>
      <c r="GB102" s="277">
        <f t="shared" si="86"/>
        <v>5.076142131979695E-3</v>
      </c>
      <c r="GC102" s="277">
        <f t="shared" si="86"/>
        <v>5.076142131979695E-3</v>
      </c>
      <c r="GD102" s="277">
        <f t="shared" si="86"/>
        <v>5.076142131979695E-3</v>
      </c>
      <c r="GE102" s="277">
        <f t="shared" si="86"/>
        <v>5.076142131979695E-3</v>
      </c>
      <c r="GF102" s="277">
        <f t="shared" si="86"/>
        <v>5.076142131979695E-3</v>
      </c>
      <c r="GG102" s="277">
        <f t="shared" si="86"/>
        <v>5.076142131979695E-3</v>
      </c>
      <c r="GH102" s="277">
        <f t="shared" si="86"/>
        <v>5.076142131979695E-3</v>
      </c>
      <c r="GI102" s="277">
        <f t="shared" si="86"/>
        <v>5.076142131979695E-3</v>
      </c>
      <c r="GJ102" s="277">
        <f t="shared" si="86"/>
        <v>5.076142131979695E-3</v>
      </c>
      <c r="GK102" s="277">
        <f t="shared" si="86"/>
        <v>5.076142131979695E-3</v>
      </c>
      <c r="GL102" s="277">
        <f t="shared" si="86"/>
        <v>5.076142131979695E-3</v>
      </c>
      <c r="GM102" s="277">
        <f t="shared" si="74"/>
        <v>5.076142131979695E-3</v>
      </c>
      <c r="GN102" s="277">
        <f t="shared" si="75"/>
        <v>5.076142131979695E-3</v>
      </c>
      <c r="GO102" s="277">
        <f t="shared" si="75"/>
        <v>5.076142131979695E-3</v>
      </c>
      <c r="GP102" s="277">
        <f t="shared" si="75"/>
        <v>5.076142131979695E-3</v>
      </c>
      <c r="GQ102" s="277">
        <f t="shared" si="75"/>
        <v>5.076142131979695E-3</v>
      </c>
      <c r="GR102" s="277">
        <f t="shared" si="75"/>
        <v>5.076142131979695E-3</v>
      </c>
      <c r="GS102" s="277">
        <f t="shared" si="75"/>
        <v>5.076142131979695E-3</v>
      </c>
    </row>
    <row r="103" spans="1:201" x14ac:dyDescent="0.35">
      <c r="A103" s="33" t="str">
        <f>'[2]Input LH Schedule'!A151&amp;" "&amp;'[2]Input LH Schedule'!E151</f>
        <v xml:space="preserve"> </v>
      </c>
      <c r="B103" s="33" t="str">
        <f>'[2]Input LH Schedule'!Z151&amp;" "&amp;'[2]Input LH Schedule'!AD151</f>
        <v xml:space="preserve"> </v>
      </c>
      <c r="C103" s="33" t="str">
        <f t="array" ref="C103">IFERROR(INDEX($B$4:$B$226, MATCH(0,INDEX(COUNTIF($C$3:C102, $B$4:$B$226)+(COUNTIF($B$4:$B$226, $B$4:$B$226)&lt;&gt;1),0,0), 0)), "")</f>
        <v/>
      </c>
      <c r="D103" s="276" t="s">
        <v>432</v>
      </c>
      <c r="E103" s="277">
        <f t="shared" si="87"/>
        <v>5.076142131979695E-3</v>
      </c>
      <c r="F103" s="277">
        <f t="shared" si="87"/>
        <v>5.076142131979695E-3</v>
      </c>
      <c r="G103" s="277">
        <f t="shared" si="87"/>
        <v>5.076142131979695E-3</v>
      </c>
      <c r="H103" s="277">
        <f t="shared" si="87"/>
        <v>5.076142131979695E-3</v>
      </c>
      <c r="I103" s="277">
        <f t="shared" si="87"/>
        <v>5.076142131979695E-3</v>
      </c>
      <c r="J103" s="277">
        <f t="shared" si="87"/>
        <v>5.076142131979695E-3</v>
      </c>
      <c r="K103" s="277">
        <f t="shared" si="87"/>
        <v>5.076142131979695E-3</v>
      </c>
      <c r="L103" s="277">
        <f t="shared" si="87"/>
        <v>5.076142131979695E-3</v>
      </c>
      <c r="M103" s="277">
        <f t="shared" si="87"/>
        <v>5.076142131979695E-3</v>
      </c>
      <c r="N103" s="277">
        <f t="shared" si="87"/>
        <v>5.076142131979695E-3</v>
      </c>
      <c r="O103" s="277">
        <f t="shared" si="87"/>
        <v>5.076142131979695E-3</v>
      </c>
      <c r="P103" s="277">
        <f t="shared" si="87"/>
        <v>5.076142131979695E-3</v>
      </c>
      <c r="Q103" s="277">
        <f t="shared" si="87"/>
        <v>5.076142131979695E-3</v>
      </c>
      <c r="R103" s="277">
        <f t="shared" si="87"/>
        <v>5.076142131979695E-3</v>
      </c>
      <c r="S103" s="277">
        <f t="shared" si="87"/>
        <v>5.076142131979695E-3</v>
      </c>
      <c r="T103" s="277">
        <f t="shared" si="87"/>
        <v>5.076142131979695E-3</v>
      </c>
      <c r="U103" s="277">
        <f t="shared" si="85"/>
        <v>5.076142131979695E-3</v>
      </c>
      <c r="V103" s="277">
        <f t="shared" si="85"/>
        <v>5.076142131979695E-3</v>
      </c>
      <c r="W103" s="277">
        <f t="shared" si="85"/>
        <v>5.076142131979695E-3</v>
      </c>
      <c r="X103" s="277">
        <f t="shared" si="85"/>
        <v>5.076142131979695E-3</v>
      </c>
      <c r="Y103" s="277">
        <f t="shared" si="85"/>
        <v>5.076142131979695E-3</v>
      </c>
      <c r="Z103" s="277">
        <f t="shared" si="85"/>
        <v>5.076142131979695E-3</v>
      </c>
      <c r="AA103" s="277">
        <f t="shared" si="85"/>
        <v>5.076142131979695E-3</v>
      </c>
      <c r="AB103" s="277">
        <f t="shared" si="85"/>
        <v>5.076142131979695E-3</v>
      </c>
      <c r="AC103" s="277">
        <f t="shared" si="96"/>
        <v>5.076142131979695E-3</v>
      </c>
      <c r="AD103" s="277">
        <f t="shared" si="96"/>
        <v>5.076142131979695E-3</v>
      </c>
      <c r="AE103" s="277">
        <f t="shared" si="96"/>
        <v>5.076142131979695E-3</v>
      </c>
      <c r="AF103" s="277">
        <f t="shared" si="96"/>
        <v>5.076142131979695E-3</v>
      </c>
      <c r="AG103" s="277">
        <f t="shared" si="96"/>
        <v>5.076142131979695E-3</v>
      </c>
      <c r="AH103" s="277">
        <f t="shared" si="96"/>
        <v>5.076142131979695E-3</v>
      </c>
      <c r="AI103" s="277">
        <f t="shared" si="96"/>
        <v>5.076142131979695E-3</v>
      </c>
      <c r="AJ103" s="277">
        <f t="shared" si="96"/>
        <v>5.076142131979695E-3</v>
      </c>
      <c r="AK103" s="277">
        <f t="shared" si="96"/>
        <v>5.076142131979695E-3</v>
      </c>
      <c r="AL103" s="277">
        <f t="shared" si="96"/>
        <v>5.076142131979695E-3</v>
      </c>
      <c r="AM103" s="277">
        <f t="shared" si="96"/>
        <v>5.076142131979695E-3</v>
      </c>
      <c r="AN103" s="277">
        <f t="shared" si="96"/>
        <v>5.076142131979695E-3</v>
      </c>
      <c r="AO103" s="277">
        <f t="shared" si="96"/>
        <v>5.076142131979695E-3</v>
      </c>
      <c r="AP103" s="277">
        <f t="shared" si="96"/>
        <v>5.076142131979695E-3</v>
      </c>
      <c r="AQ103" s="277">
        <f t="shared" si="96"/>
        <v>5.076142131979695E-3</v>
      </c>
      <c r="AR103" s="277">
        <f t="shared" si="96"/>
        <v>5.076142131979695E-3</v>
      </c>
      <c r="AS103" s="277">
        <f t="shared" si="93"/>
        <v>5.076142131979695E-3</v>
      </c>
      <c r="AT103" s="277">
        <f t="shared" si="93"/>
        <v>5.076142131979695E-3</v>
      </c>
      <c r="AU103" s="277">
        <f t="shared" si="93"/>
        <v>5.076142131979695E-3</v>
      </c>
      <c r="AV103" s="277">
        <f t="shared" si="93"/>
        <v>5.076142131979695E-3</v>
      </c>
      <c r="AW103" s="277">
        <f t="shared" si="93"/>
        <v>5.076142131979695E-3</v>
      </c>
      <c r="AX103" s="277">
        <f t="shared" si="93"/>
        <v>5.076142131979695E-3</v>
      </c>
      <c r="AY103" s="277">
        <f t="shared" si="93"/>
        <v>5.076142131979695E-3</v>
      </c>
      <c r="AZ103" s="277">
        <f t="shared" si="94"/>
        <v>5.076142131979695E-3</v>
      </c>
      <c r="BA103" s="277">
        <f t="shared" si="94"/>
        <v>5.076142131979695E-3</v>
      </c>
      <c r="BB103" s="277">
        <f t="shared" si="94"/>
        <v>5.076142131979695E-3</v>
      </c>
      <c r="BC103" s="277">
        <f t="shared" si="94"/>
        <v>5.076142131979695E-3</v>
      </c>
      <c r="BD103" s="277">
        <f t="shared" si="94"/>
        <v>5.076142131979695E-3</v>
      </c>
      <c r="BE103" s="277">
        <f t="shared" si="94"/>
        <v>5.076142131979695E-3</v>
      </c>
      <c r="BF103" s="277">
        <f t="shared" si="94"/>
        <v>5.076142131979695E-3</v>
      </c>
      <c r="BG103" s="277">
        <f t="shared" si="94"/>
        <v>5.076142131979695E-3</v>
      </c>
      <c r="BH103" s="277">
        <f t="shared" si="94"/>
        <v>5.076142131979695E-3</v>
      </c>
      <c r="BI103" s="277">
        <f t="shared" si="94"/>
        <v>5.076142131979695E-3</v>
      </c>
      <c r="BJ103" s="277">
        <f t="shared" si="94"/>
        <v>5.076142131979695E-3</v>
      </c>
      <c r="BK103" s="277">
        <f t="shared" si="94"/>
        <v>5.076142131979695E-3</v>
      </c>
      <c r="BL103" s="277">
        <f t="shared" si="94"/>
        <v>5.076142131979695E-3</v>
      </c>
      <c r="BM103" s="277">
        <f t="shared" si="94"/>
        <v>5.076142131979695E-3</v>
      </c>
      <c r="BN103" s="277">
        <f t="shared" si="94"/>
        <v>5.076142131979695E-3</v>
      </c>
      <c r="BO103" s="277">
        <f t="shared" si="94"/>
        <v>5.076142131979695E-3</v>
      </c>
      <c r="BP103" s="277">
        <f t="shared" si="68"/>
        <v>5.076142131979695E-3</v>
      </c>
      <c r="BQ103" s="277">
        <f t="shared" si="98"/>
        <v>5.076142131979695E-3</v>
      </c>
      <c r="BR103" s="277">
        <f t="shared" si="98"/>
        <v>5.076142131979695E-3</v>
      </c>
      <c r="BS103" s="277">
        <f t="shared" si="98"/>
        <v>5.076142131979695E-3</v>
      </c>
      <c r="BT103" s="277">
        <f t="shared" si="98"/>
        <v>5.076142131979695E-3</v>
      </c>
      <c r="BU103" s="277">
        <f t="shared" si="98"/>
        <v>5.076142131979695E-3</v>
      </c>
      <c r="BV103" s="277">
        <f t="shared" si="98"/>
        <v>5.076142131979695E-3</v>
      </c>
      <c r="BW103" s="277">
        <f t="shared" si="98"/>
        <v>5.076142131979695E-3</v>
      </c>
      <c r="BX103" s="277">
        <f t="shared" si="98"/>
        <v>5.076142131979695E-3</v>
      </c>
      <c r="BY103" s="277">
        <f t="shared" si="98"/>
        <v>5.076142131979695E-3</v>
      </c>
      <c r="BZ103" s="277">
        <f t="shared" si="98"/>
        <v>5.076142131979695E-3</v>
      </c>
      <c r="CA103" s="277">
        <f t="shared" si="98"/>
        <v>5.076142131979695E-3</v>
      </c>
      <c r="CB103" s="277">
        <f t="shared" si="98"/>
        <v>5.076142131979695E-3</v>
      </c>
      <c r="CC103" s="277">
        <f t="shared" si="98"/>
        <v>5.076142131979695E-3</v>
      </c>
      <c r="CD103" s="277">
        <f t="shared" si="98"/>
        <v>5.076142131979695E-3</v>
      </c>
      <c r="CE103" s="277">
        <f t="shared" si="98"/>
        <v>5.076142131979695E-3</v>
      </c>
      <c r="CF103" s="277">
        <f t="shared" si="98"/>
        <v>5.076142131979695E-3</v>
      </c>
      <c r="CG103" s="277">
        <f t="shared" si="97"/>
        <v>5.076142131979695E-3</v>
      </c>
      <c r="CH103" s="277">
        <f t="shared" si="97"/>
        <v>5.076142131979695E-3</v>
      </c>
      <c r="CI103" s="277">
        <f t="shared" si="97"/>
        <v>5.076142131979695E-3</v>
      </c>
      <c r="CJ103" s="277">
        <f t="shared" si="97"/>
        <v>5.076142131979695E-3</v>
      </c>
      <c r="CK103" s="277">
        <f t="shared" si="97"/>
        <v>5.076142131979695E-3</v>
      </c>
      <c r="CL103" s="277">
        <f t="shared" si="97"/>
        <v>5.076142131979695E-3</v>
      </c>
      <c r="CM103" s="277">
        <f t="shared" si="97"/>
        <v>5.076142131979695E-3</v>
      </c>
      <c r="CN103" s="277">
        <f t="shared" si="97"/>
        <v>5.076142131979695E-3</v>
      </c>
      <c r="CO103" s="277">
        <f t="shared" si="97"/>
        <v>5.076142131979695E-3</v>
      </c>
      <c r="CP103" s="277">
        <f t="shared" si="97"/>
        <v>5.076142131979695E-3</v>
      </c>
      <c r="CQ103" s="277">
        <f t="shared" si="97"/>
        <v>5.076142131979695E-3</v>
      </c>
      <c r="CR103" s="277">
        <f t="shared" si="97"/>
        <v>5.076142131979695E-3</v>
      </c>
      <c r="CS103" s="277">
        <f t="shared" si="97"/>
        <v>5.076142131979695E-3</v>
      </c>
      <c r="CT103" s="277">
        <f t="shared" si="100"/>
        <v>5.076142131979695E-3</v>
      </c>
      <c r="CU103" s="277">
        <f t="shared" si="100"/>
        <v>5.076142131979695E-3</v>
      </c>
      <c r="CV103" s="277">
        <f t="shared" si="100"/>
        <v>5.076142131979695E-3</v>
      </c>
      <c r="CW103" s="277">
        <f t="shared" si="100"/>
        <v>5.076142131979695E-3</v>
      </c>
      <c r="CX103" s="277">
        <f t="shared" si="100"/>
        <v>5.076142131979695E-3</v>
      </c>
      <c r="CY103" s="277">
        <f t="shared" si="100"/>
        <v>5.076142131979695E-3</v>
      </c>
      <c r="CZ103" s="277">
        <f t="shared" si="100"/>
        <v>5.076142131979695E-3</v>
      </c>
      <c r="DA103" s="277">
        <f t="shared" si="100"/>
        <v>5.076142131979695E-3</v>
      </c>
      <c r="DB103" s="277">
        <f t="shared" si="100"/>
        <v>5.076142131979695E-3</v>
      </c>
      <c r="DC103" s="277">
        <f t="shared" si="100"/>
        <v>5.076142131979695E-3</v>
      </c>
      <c r="DD103" s="277">
        <f t="shared" si="100"/>
        <v>5.076142131979695E-3</v>
      </c>
      <c r="DE103" s="277">
        <f t="shared" si="100"/>
        <v>5.076142131979695E-3</v>
      </c>
      <c r="DF103" s="277">
        <f t="shared" si="100"/>
        <v>5.076142131979695E-3</v>
      </c>
      <c r="DG103" s="277">
        <f t="shared" si="100"/>
        <v>5.076142131979695E-3</v>
      </c>
      <c r="DH103" s="277">
        <f t="shared" si="100"/>
        <v>5.076142131979695E-3</v>
      </c>
      <c r="DI103" s="277">
        <f t="shared" si="100"/>
        <v>5.076142131979695E-3</v>
      </c>
      <c r="DJ103" s="277">
        <f t="shared" si="99"/>
        <v>5.076142131979695E-3</v>
      </c>
      <c r="DK103" s="277">
        <f t="shared" si="99"/>
        <v>5.076142131979695E-3</v>
      </c>
      <c r="DL103" s="277">
        <f t="shared" si="88"/>
        <v>5.076142131979695E-3</v>
      </c>
      <c r="DM103" s="277">
        <f t="shared" si="88"/>
        <v>5.076142131979695E-3</v>
      </c>
      <c r="DN103" s="277">
        <f t="shared" si="88"/>
        <v>5.076142131979695E-3</v>
      </c>
      <c r="DO103" s="277">
        <f t="shared" si="88"/>
        <v>5.076142131979695E-3</v>
      </c>
      <c r="DP103" s="277">
        <f t="shared" si="88"/>
        <v>5.076142131979695E-3</v>
      </c>
      <c r="DQ103" s="277">
        <f t="shared" si="88"/>
        <v>5.076142131979695E-3</v>
      </c>
      <c r="DR103" s="277">
        <f t="shared" si="88"/>
        <v>5.076142131979695E-3</v>
      </c>
      <c r="DS103" s="277">
        <f t="shared" si="88"/>
        <v>5.076142131979695E-3</v>
      </c>
      <c r="DT103" s="277">
        <f t="shared" si="88"/>
        <v>5.076142131979695E-3</v>
      </c>
      <c r="DU103" s="277">
        <f t="shared" si="88"/>
        <v>5.076142131979695E-3</v>
      </c>
      <c r="DV103" s="277">
        <f t="shared" si="88"/>
        <v>5.076142131979695E-3</v>
      </c>
      <c r="DW103" s="277">
        <f t="shared" si="88"/>
        <v>5.076142131979695E-3</v>
      </c>
      <c r="DX103" s="277">
        <f t="shared" si="88"/>
        <v>5.076142131979695E-3</v>
      </c>
      <c r="DY103" s="277">
        <f t="shared" si="88"/>
        <v>5.076142131979695E-3</v>
      </c>
      <c r="DZ103" s="277">
        <f t="shared" si="88"/>
        <v>5.076142131979695E-3</v>
      </c>
      <c r="EA103" s="277">
        <f t="shared" si="88"/>
        <v>5.076142131979695E-3</v>
      </c>
      <c r="EB103" s="277">
        <f t="shared" si="91"/>
        <v>5.076142131979695E-3</v>
      </c>
      <c r="EC103" s="277">
        <f t="shared" si="91"/>
        <v>5.076142131979695E-3</v>
      </c>
      <c r="ED103" s="277">
        <f t="shared" si="91"/>
        <v>5.076142131979695E-3</v>
      </c>
      <c r="EE103" s="277">
        <f t="shared" si="91"/>
        <v>5.076142131979695E-3</v>
      </c>
      <c r="EF103" s="277">
        <f t="shared" si="91"/>
        <v>5.076142131979695E-3</v>
      </c>
      <c r="EG103" s="277">
        <f t="shared" si="91"/>
        <v>5.076142131979695E-3</v>
      </c>
      <c r="EH103" s="277">
        <f t="shared" si="91"/>
        <v>5.076142131979695E-3</v>
      </c>
      <c r="EI103" s="277">
        <f t="shared" si="91"/>
        <v>5.076142131979695E-3</v>
      </c>
      <c r="EJ103" s="277">
        <f t="shared" si="91"/>
        <v>5.076142131979695E-3</v>
      </c>
      <c r="EK103" s="277">
        <f t="shared" si="91"/>
        <v>5.076142131979695E-3</v>
      </c>
      <c r="EL103" s="277">
        <f t="shared" si="91"/>
        <v>5.076142131979695E-3</v>
      </c>
      <c r="EM103" s="277">
        <f t="shared" si="91"/>
        <v>5.076142131979695E-3</v>
      </c>
      <c r="EN103" s="277">
        <f t="shared" si="91"/>
        <v>5.076142131979695E-3</v>
      </c>
      <c r="EO103" s="277">
        <f t="shared" si="91"/>
        <v>5.076142131979695E-3</v>
      </c>
      <c r="EP103" s="277">
        <f t="shared" si="91"/>
        <v>5.076142131979695E-3</v>
      </c>
      <c r="EQ103" s="277">
        <f t="shared" si="89"/>
        <v>5.076142131979695E-3</v>
      </c>
      <c r="ER103" s="277">
        <f t="shared" si="89"/>
        <v>5.076142131979695E-3</v>
      </c>
      <c r="ES103" s="277">
        <f t="shared" si="89"/>
        <v>5.076142131979695E-3</v>
      </c>
      <c r="ET103" s="277">
        <f t="shared" si="89"/>
        <v>5.076142131979695E-3</v>
      </c>
      <c r="EU103" s="277">
        <f t="shared" si="89"/>
        <v>5.076142131979695E-3</v>
      </c>
      <c r="EV103" s="277">
        <f t="shared" si="89"/>
        <v>5.076142131979695E-3</v>
      </c>
      <c r="EW103" s="277">
        <f t="shared" si="89"/>
        <v>5.076142131979695E-3</v>
      </c>
      <c r="EX103" s="277">
        <f t="shared" si="89"/>
        <v>5.076142131979695E-3</v>
      </c>
      <c r="EY103" s="277">
        <f t="shared" si="89"/>
        <v>5.076142131979695E-3</v>
      </c>
      <c r="EZ103" s="277">
        <f t="shared" si="89"/>
        <v>5.076142131979695E-3</v>
      </c>
      <c r="FA103" s="277">
        <f t="shared" si="89"/>
        <v>5.076142131979695E-3</v>
      </c>
      <c r="FB103" s="277">
        <f t="shared" si="89"/>
        <v>5.076142131979695E-3</v>
      </c>
      <c r="FC103" s="277">
        <f t="shared" si="89"/>
        <v>5.076142131979695E-3</v>
      </c>
      <c r="FD103" s="277">
        <f t="shared" si="89"/>
        <v>5.076142131979695E-3</v>
      </c>
      <c r="FE103" s="277">
        <f t="shared" si="89"/>
        <v>5.076142131979695E-3</v>
      </c>
      <c r="FF103" s="277">
        <f t="shared" si="89"/>
        <v>5.076142131979695E-3</v>
      </c>
      <c r="FG103" s="277">
        <f t="shared" si="92"/>
        <v>5.076142131979695E-3</v>
      </c>
      <c r="FH103" s="277">
        <f t="shared" si="90"/>
        <v>5.076142131979695E-3</v>
      </c>
      <c r="FI103" s="277">
        <f t="shared" si="90"/>
        <v>5.076142131979695E-3</v>
      </c>
      <c r="FJ103" s="277">
        <f t="shared" si="90"/>
        <v>5.076142131979695E-3</v>
      </c>
      <c r="FK103" s="277">
        <f t="shared" si="90"/>
        <v>5.076142131979695E-3</v>
      </c>
      <c r="FL103" s="277">
        <f t="shared" si="90"/>
        <v>5.076142131979695E-3</v>
      </c>
      <c r="FM103" s="277">
        <f t="shared" si="90"/>
        <v>5.076142131979695E-3</v>
      </c>
      <c r="FN103" s="277">
        <f t="shared" si="90"/>
        <v>5.076142131979695E-3</v>
      </c>
      <c r="FO103" s="277">
        <f t="shared" si="90"/>
        <v>5.076142131979695E-3</v>
      </c>
      <c r="FP103" s="277">
        <f t="shared" si="90"/>
        <v>5.076142131979695E-3</v>
      </c>
      <c r="FQ103" s="277">
        <f t="shared" si="90"/>
        <v>5.076142131979695E-3</v>
      </c>
      <c r="FR103" s="277">
        <f t="shared" si="90"/>
        <v>5.076142131979695E-3</v>
      </c>
      <c r="FS103" s="277">
        <f t="shared" si="90"/>
        <v>5.076142131979695E-3</v>
      </c>
      <c r="FT103" s="277">
        <f t="shared" si="90"/>
        <v>5.076142131979695E-3</v>
      </c>
      <c r="FU103" s="277">
        <f t="shared" si="90"/>
        <v>5.076142131979695E-3</v>
      </c>
      <c r="FV103" s="277">
        <f t="shared" si="90"/>
        <v>5.076142131979695E-3</v>
      </c>
      <c r="FW103" s="277">
        <f t="shared" si="90"/>
        <v>5.076142131979695E-3</v>
      </c>
      <c r="FX103" s="277">
        <f t="shared" si="86"/>
        <v>5.076142131979695E-3</v>
      </c>
      <c r="FY103" s="277">
        <f t="shared" si="86"/>
        <v>5.076142131979695E-3</v>
      </c>
      <c r="FZ103" s="277">
        <f t="shared" si="86"/>
        <v>5.076142131979695E-3</v>
      </c>
      <c r="GA103" s="277">
        <f t="shared" si="86"/>
        <v>5.076142131979695E-3</v>
      </c>
      <c r="GB103" s="277">
        <f t="shared" si="86"/>
        <v>5.076142131979695E-3</v>
      </c>
      <c r="GC103" s="277">
        <f t="shared" si="86"/>
        <v>5.076142131979695E-3</v>
      </c>
      <c r="GD103" s="277">
        <f t="shared" si="86"/>
        <v>5.076142131979695E-3</v>
      </c>
      <c r="GE103" s="277">
        <f t="shared" si="86"/>
        <v>5.076142131979695E-3</v>
      </c>
      <c r="GF103" s="277">
        <f t="shared" si="86"/>
        <v>5.076142131979695E-3</v>
      </c>
      <c r="GG103" s="277">
        <f t="shared" si="86"/>
        <v>5.076142131979695E-3</v>
      </c>
      <c r="GH103" s="277">
        <f t="shared" si="86"/>
        <v>5.076142131979695E-3</v>
      </c>
      <c r="GI103" s="277">
        <f t="shared" si="86"/>
        <v>5.076142131979695E-3</v>
      </c>
      <c r="GJ103" s="277">
        <f t="shared" si="86"/>
        <v>5.076142131979695E-3</v>
      </c>
      <c r="GK103" s="277">
        <f t="shared" si="86"/>
        <v>5.076142131979695E-3</v>
      </c>
      <c r="GL103" s="277">
        <f t="shared" si="86"/>
        <v>5.076142131979695E-3</v>
      </c>
      <c r="GM103" s="277">
        <f t="shared" si="74"/>
        <v>5.076142131979695E-3</v>
      </c>
      <c r="GN103" s="277">
        <f t="shared" si="75"/>
        <v>5.076142131979695E-3</v>
      </c>
      <c r="GO103" s="277">
        <f t="shared" si="75"/>
        <v>5.076142131979695E-3</v>
      </c>
      <c r="GP103" s="277">
        <f t="shared" si="75"/>
        <v>5.076142131979695E-3</v>
      </c>
      <c r="GQ103" s="277">
        <f t="shared" si="75"/>
        <v>5.076142131979695E-3</v>
      </c>
      <c r="GR103" s="277">
        <f t="shared" si="75"/>
        <v>5.076142131979695E-3</v>
      </c>
      <c r="GS103" s="277">
        <f t="shared" si="75"/>
        <v>5.076142131979695E-3</v>
      </c>
    </row>
    <row r="104" spans="1:201" x14ac:dyDescent="0.35">
      <c r="A104" s="33" t="str">
        <f>'[2]Input LH Schedule'!A152&amp;" "&amp;'[2]Input LH Schedule'!E152</f>
        <v xml:space="preserve"> </v>
      </c>
      <c r="B104" s="33" t="str">
        <f>'[2]Input LH Schedule'!Z152&amp;" "&amp;'[2]Input LH Schedule'!AD152</f>
        <v xml:space="preserve"> </v>
      </c>
      <c r="C104" s="33" t="str">
        <f t="array" ref="C104">IFERROR(INDEX($B$4:$B$226, MATCH(0,INDEX(COUNTIF($C$3:C103, $B$4:$B$226)+(COUNTIF($B$4:$B$226, $B$4:$B$226)&lt;&gt;1),0,0), 0)), "")</f>
        <v/>
      </c>
      <c r="D104" s="276" t="s">
        <v>433</v>
      </c>
      <c r="E104" s="277">
        <f t="shared" si="87"/>
        <v>5.076142131979695E-3</v>
      </c>
      <c r="F104" s="277">
        <f t="shared" si="87"/>
        <v>5.076142131979695E-3</v>
      </c>
      <c r="G104" s="277">
        <f t="shared" si="87"/>
        <v>5.076142131979695E-3</v>
      </c>
      <c r="H104" s="277">
        <f t="shared" si="87"/>
        <v>5.076142131979695E-3</v>
      </c>
      <c r="I104" s="277">
        <f t="shared" si="87"/>
        <v>5.076142131979695E-3</v>
      </c>
      <c r="J104" s="277">
        <f t="shared" si="87"/>
        <v>5.076142131979695E-3</v>
      </c>
      <c r="K104" s="277">
        <f t="shared" si="87"/>
        <v>5.076142131979695E-3</v>
      </c>
      <c r="L104" s="277">
        <f t="shared" si="87"/>
        <v>5.076142131979695E-3</v>
      </c>
      <c r="M104" s="277">
        <f t="shared" si="87"/>
        <v>5.076142131979695E-3</v>
      </c>
      <c r="N104" s="277">
        <f t="shared" si="87"/>
        <v>5.076142131979695E-3</v>
      </c>
      <c r="O104" s="277">
        <f t="shared" si="87"/>
        <v>5.076142131979695E-3</v>
      </c>
      <c r="P104" s="277">
        <f t="shared" si="87"/>
        <v>5.076142131979695E-3</v>
      </c>
      <c r="Q104" s="277">
        <f t="shared" si="87"/>
        <v>5.076142131979695E-3</v>
      </c>
      <c r="R104" s="277">
        <f t="shared" si="87"/>
        <v>5.076142131979695E-3</v>
      </c>
      <c r="S104" s="277">
        <f t="shared" si="87"/>
        <v>5.076142131979695E-3</v>
      </c>
      <c r="T104" s="277">
        <f t="shared" si="87"/>
        <v>5.076142131979695E-3</v>
      </c>
      <c r="U104" s="277">
        <f t="shared" si="85"/>
        <v>5.076142131979695E-3</v>
      </c>
      <c r="V104" s="277">
        <f t="shared" si="85"/>
        <v>5.076142131979695E-3</v>
      </c>
      <c r="W104" s="277">
        <f t="shared" si="85"/>
        <v>5.076142131979695E-3</v>
      </c>
      <c r="X104" s="277">
        <f t="shared" si="85"/>
        <v>5.076142131979695E-3</v>
      </c>
      <c r="Y104" s="277">
        <f t="shared" si="85"/>
        <v>5.076142131979695E-3</v>
      </c>
      <c r="Z104" s="277">
        <f t="shared" si="85"/>
        <v>5.076142131979695E-3</v>
      </c>
      <c r="AA104" s="277">
        <f t="shared" si="85"/>
        <v>5.076142131979695E-3</v>
      </c>
      <c r="AB104" s="277">
        <f t="shared" si="85"/>
        <v>5.076142131979695E-3</v>
      </c>
      <c r="AC104" s="277">
        <f t="shared" si="96"/>
        <v>5.076142131979695E-3</v>
      </c>
      <c r="AD104" s="277">
        <f t="shared" si="96"/>
        <v>5.076142131979695E-3</v>
      </c>
      <c r="AE104" s="277">
        <f t="shared" si="96"/>
        <v>5.076142131979695E-3</v>
      </c>
      <c r="AF104" s="277">
        <f t="shared" si="96"/>
        <v>5.076142131979695E-3</v>
      </c>
      <c r="AG104" s="277">
        <f t="shared" si="96"/>
        <v>5.076142131979695E-3</v>
      </c>
      <c r="AH104" s="277">
        <f t="shared" si="96"/>
        <v>5.076142131979695E-3</v>
      </c>
      <c r="AI104" s="277">
        <f t="shared" si="96"/>
        <v>5.076142131979695E-3</v>
      </c>
      <c r="AJ104" s="277">
        <f t="shared" si="96"/>
        <v>5.076142131979695E-3</v>
      </c>
      <c r="AK104" s="277">
        <f t="shared" si="96"/>
        <v>5.076142131979695E-3</v>
      </c>
      <c r="AL104" s="277">
        <f t="shared" si="96"/>
        <v>5.076142131979695E-3</v>
      </c>
      <c r="AM104" s="277">
        <f t="shared" si="96"/>
        <v>5.076142131979695E-3</v>
      </c>
      <c r="AN104" s="277">
        <f t="shared" si="96"/>
        <v>5.076142131979695E-3</v>
      </c>
      <c r="AO104" s="277">
        <f t="shared" si="96"/>
        <v>5.076142131979695E-3</v>
      </c>
      <c r="AP104" s="277">
        <f t="shared" si="96"/>
        <v>5.076142131979695E-3</v>
      </c>
      <c r="AQ104" s="277">
        <f t="shared" si="96"/>
        <v>5.076142131979695E-3</v>
      </c>
      <c r="AR104" s="277">
        <f t="shared" si="96"/>
        <v>5.076142131979695E-3</v>
      </c>
      <c r="AS104" s="277">
        <f t="shared" si="93"/>
        <v>5.076142131979695E-3</v>
      </c>
      <c r="AT104" s="277">
        <f t="shared" si="93"/>
        <v>5.076142131979695E-3</v>
      </c>
      <c r="AU104" s="277">
        <f t="shared" si="93"/>
        <v>5.076142131979695E-3</v>
      </c>
      <c r="AV104" s="277">
        <f t="shared" si="93"/>
        <v>5.076142131979695E-3</v>
      </c>
      <c r="AW104" s="277">
        <f t="shared" si="93"/>
        <v>5.076142131979695E-3</v>
      </c>
      <c r="AX104" s="277">
        <f t="shared" si="93"/>
        <v>5.076142131979695E-3</v>
      </c>
      <c r="AY104" s="277">
        <f t="shared" si="93"/>
        <v>5.076142131979695E-3</v>
      </c>
      <c r="AZ104" s="277">
        <f t="shared" si="94"/>
        <v>5.076142131979695E-3</v>
      </c>
      <c r="BA104" s="277">
        <f t="shared" si="94"/>
        <v>5.076142131979695E-3</v>
      </c>
      <c r="BB104" s="277">
        <f t="shared" si="94"/>
        <v>5.076142131979695E-3</v>
      </c>
      <c r="BC104" s="277">
        <f t="shared" si="94"/>
        <v>5.076142131979695E-3</v>
      </c>
      <c r="BD104" s="277">
        <f t="shared" si="94"/>
        <v>5.076142131979695E-3</v>
      </c>
      <c r="BE104" s="277">
        <f t="shared" si="94"/>
        <v>5.076142131979695E-3</v>
      </c>
      <c r="BF104" s="277">
        <f t="shared" si="94"/>
        <v>5.076142131979695E-3</v>
      </c>
      <c r="BG104" s="277">
        <f t="shared" si="94"/>
        <v>5.076142131979695E-3</v>
      </c>
      <c r="BH104" s="277">
        <f t="shared" si="94"/>
        <v>5.076142131979695E-3</v>
      </c>
      <c r="BI104" s="277">
        <f t="shared" si="94"/>
        <v>5.076142131979695E-3</v>
      </c>
      <c r="BJ104" s="277">
        <f t="shared" si="94"/>
        <v>5.076142131979695E-3</v>
      </c>
      <c r="BK104" s="277">
        <f t="shared" si="94"/>
        <v>5.076142131979695E-3</v>
      </c>
      <c r="BL104" s="277">
        <f t="shared" si="94"/>
        <v>5.076142131979695E-3</v>
      </c>
      <c r="BM104" s="277">
        <f t="shared" si="94"/>
        <v>5.076142131979695E-3</v>
      </c>
      <c r="BN104" s="277">
        <f t="shared" si="94"/>
        <v>5.076142131979695E-3</v>
      </c>
      <c r="BO104" s="277">
        <f t="shared" si="94"/>
        <v>5.076142131979695E-3</v>
      </c>
      <c r="BP104" s="277">
        <f t="shared" si="68"/>
        <v>5.076142131979695E-3</v>
      </c>
      <c r="BQ104" s="277">
        <f t="shared" si="98"/>
        <v>5.076142131979695E-3</v>
      </c>
      <c r="BR104" s="277">
        <f t="shared" si="98"/>
        <v>5.076142131979695E-3</v>
      </c>
      <c r="BS104" s="277">
        <f t="shared" si="98"/>
        <v>5.076142131979695E-3</v>
      </c>
      <c r="BT104" s="277">
        <f t="shared" si="98"/>
        <v>5.076142131979695E-3</v>
      </c>
      <c r="BU104" s="277">
        <f t="shared" si="98"/>
        <v>5.076142131979695E-3</v>
      </c>
      <c r="BV104" s="277">
        <f t="shared" si="98"/>
        <v>5.076142131979695E-3</v>
      </c>
      <c r="BW104" s="277">
        <f t="shared" si="98"/>
        <v>5.076142131979695E-3</v>
      </c>
      <c r="BX104" s="277">
        <f t="shared" si="98"/>
        <v>5.076142131979695E-3</v>
      </c>
      <c r="BY104" s="277">
        <f t="shared" si="98"/>
        <v>5.076142131979695E-3</v>
      </c>
      <c r="BZ104" s="277">
        <f t="shared" si="98"/>
        <v>5.076142131979695E-3</v>
      </c>
      <c r="CA104" s="277">
        <f t="shared" si="98"/>
        <v>5.076142131979695E-3</v>
      </c>
      <c r="CB104" s="277">
        <f t="shared" si="98"/>
        <v>5.076142131979695E-3</v>
      </c>
      <c r="CC104" s="277">
        <f t="shared" si="98"/>
        <v>5.076142131979695E-3</v>
      </c>
      <c r="CD104" s="277">
        <f t="shared" si="98"/>
        <v>5.076142131979695E-3</v>
      </c>
      <c r="CE104" s="277">
        <f t="shared" si="98"/>
        <v>5.076142131979695E-3</v>
      </c>
      <c r="CF104" s="277">
        <f t="shared" si="98"/>
        <v>5.076142131979695E-3</v>
      </c>
      <c r="CG104" s="277">
        <f t="shared" si="97"/>
        <v>5.076142131979695E-3</v>
      </c>
      <c r="CH104" s="277">
        <f t="shared" si="97"/>
        <v>5.076142131979695E-3</v>
      </c>
      <c r="CI104" s="277">
        <f t="shared" si="97"/>
        <v>5.076142131979695E-3</v>
      </c>
      <c r="CJ104" s="277">
        <f t="shared" si="97"/>
        <v>5.076142131979695E-3</v>
      </c>
      <c r="CK104" s="277">
        <f t="shared" si="97"/>
        <v>5.076142131979695E-3</v>
      </c>
      <c r="CL104" s="277">
        <f t="shared" si="97"/>
        <v>5.076142131979695E-3</v>
      </c>
      <c r="CM104" s="277">
        <f t="shared" si="97"/>
        <v>5.076142131979695E-3</v>
      </c>
      <c r="CN104" s="277">
        <f t="shared" si="97"/>
        <v>5.076142131979695E-3</v>
      </c>
      <c r="CO104" s="277">
        <f t="shared" si="97"/>
        <v>5.076142131979695E-3</v>
      </c>
      <c r="CP104" s="277">
        <f t="shared" si="97"/>
        <v>5.076142131979695E-3</v>
      </c>
      <c r="CQ104" s="277">
        <f t="shared" si="97"/>
        <v>5.076142131979695E-3</v>
      </c>
      <c r="CR104" s="277">
        <f t="shared" si="97"/>
        <v>5.076142131979695E-3</v>
      </c>
      <c r="CS104" s="277">
        <f t="shared" si="97"/>
        <v>5.076142131979695E-3</v>
      </c>
      <c r="CT104" s="277">
        <f t="shared" si="100"/>
        <v>5.076142131979695E-3</v>
      </c>
      <c r="CU104" s="277">
        <f t="shared" si="100"/>
        <v>5.076142131979695E-3</v>
      </c>
      <c r="CV104" s="277">
        <f t="shared" si="100"/>
        <v>5.076142131979695E-3</v>
      </c>
      <c r="CW104" s="277">
        <f t="shared" si="100"/>
        <v>5.076142131979695E-3</v>
      </c>
      <c r="CX104" s="277">
        <f t="shared" si="100"/>
        <v>5.076142131979695E-3</v>
      </c>
      <c r="CY104" s="277">
        <f t="shared" si="100"/>
        <v>5.076142131979695E-3</v>
      </c>
      <c r="CZ104" s="277">
        <f t="shared" si="100"/>
        <v>5.076142131979695E-3</v>
      </c>
      <c r="DA104" s="277">
        <f t="shared" si="100"/>
        <v>5.076142131979695E-3</v>
      </c>
      <c r="DB104" s="277">
        <f t="shared" si="100"/>
        <v>5.076142131979695E-3</v>
      </c>
      <c r="DC104" s="277">
        <f t="shared" si="100"/>
        <v>5.076142131979695E-3</v>
      </c>
      <c r="DD104" s="277">
        <f t="shared" si="100"/>
        <v>5.076142131979695E-3</v>
      </c>
      <c r="DE104" s="277">
        <f t="shared" si="100"/>
        <v>5.076142131979695E-3</v>
      </c>
      <c r="DF104" s="277">
        <f t="shared" si="100"/>
        <v>5.076142131979695E-3</v>
      </c>
      <c r="DG104" s="277">
        <f t="shared" si="100"/>
        <v>5.076142131979695E-3</v>
      </c>
      <c r="DH104" s="277">
        <f t="shared" si="100"/>
        <v>5.076142131979695E-3</v>
      </c>
      <c r="DI104" s="277">
        <f t="shared" si="100"/>
        <v>5.076142131979695E-3</v>
      </c>
      <c r="DJ104" s="277">
        <f t="shared" si="99"/>
        <v>5.076142131979695E-3</v>
      </c>
      <c r="DK104" s="277">
        <f t="shared" si="99"/>
        <v>5.076142131979695E-3</v>
      </c>
      <c r="DL104" s="277">
        <f t="shared" si="88"/>
        <v>5.076142131979695E-3</v>
      </c>
      <c r="DM104" s="277">
        <f t="shared" si="88"/>
        <v>5.076142131979695E-3</v>
      </c>
      <c r="DN104" s="277">
        <f t="shared" si="88"/>
        <v>5.076142131979695E-3</v>
      </c>
      <c r="DO104" s="277">
        <f t="shared" si="88"/>
        <v>5.076142131979695E-3</v>
      </c>
      <c r="DP104" s="277">
        <f t="shared" si="88"/>
        <v>5.076142131979695E-3</v>
      </c>
      <c r="DQ104" s="277">
        <f t="shared" si="88"/>
        <v>5.076142131979695E-3</v>
      </c>
      <c r="DR104" s="277">
        <f t="shared" si="88"/>
        <v>5.076142131979695E-3</v>
      </c>
      <c r="DS104" s="277">
        <f t="shared" si="88"/>
        <v>5.076142131979695E-3</v>
      </c>
      <c r="DT104" s="277">
        <f t="shared" si="88"/>
        <v>5.076142131979695E-3</v>
      </c>
      <c r="DU104" s="277">
        <f t="shared" si="88"/>
        <v>5.076142131979695E-3</v>
      </c>
      <c r="DV104" s="277">
        <f t="shared" si="88"/>
        <v>5.076142131979695E-3</v>
      </c>
      <c r="DW104" s="277">
        <f t="shared" si="88"/>
        <v>5.076142131979695E-3</v>
      </c>
      <c r="DX104" s="277">
        <f t="shared" si="88"/>
        <v>5.076142131979695E-3</v>
      </c>
      <c r="DY104" s="277">
        <f t="shared" si="88"/>
        <v>5.076142131979695E-3</v>
      </c>
      <c r="DZ104" s="277">
        <f t="shared" si="88"/>
        <v>5.076142131979695E-3</v>
      </c>
      <c r="EA104" s="277">
        <f t="shared" si="88"/>
        <v>5.076142131979695E-3</v>
      </c>
      <c r="EB104" s="277">
        <f t="shared" si="91"/>
        <v>5.076142131979695E-3</v>
      </c>
      <c r="EC104" s="277">
        <f t="shared" si="91"/>
        <v>5.076142131979695E-3</v>
      </c>
      <c r="ED104" s="277">
        <f t="shared" si="91"/>
        <v>5.076142131979695E-3</v>
      </c>
      <c r="EE104" s="277">
        <f t="shared" si="91"/>
        <v>5.076142131979695E-3</v>
      </c>
      <c r="EF104" s="277">
        <f t="shared" si="91"/>
        <v>5.076142131979695E-3</v>
      </c>
      <c r="EG104" s="277">
        <f t="shared" si="91"/>
        <v>5.076142131979695E-3</v>
      </c>
      <c r="EH104" s="277">
        <f t="shared" si="91"/>
        <v>5.076142131979695E-3</v>
      </c>
      <c r="EI104" s="277">
        <f t="shared" si="91"/>
        <v>5.076142131979695E-3</v>
      </c>
      <c r="EJ104" s="277">
        <f t="shared" si="91"/>
        <v>5.076142131979695E-3</v>
      </c>
      <c r="EK104" s="277">
        <f t="shared" si="91"/>
        <v>5.076142131979695E-3</v>
      </c>
      <c r="EL104" s="277">
        <f t="shared" si="91"/>
        <v>5.076142131979695E-3</v>
      </c>
      <c r="EM104" s="277">
        <f t="shared" si="91"/>
        <v>5.076142131979695E-3</v>
      </c>
      <c r="EN104" s="277">
        <f t="shared" si="91"/>
        <v>5.076142131979695E-3</v>
      </c>
      <c r="EO104" s="277">
        <f t="shared" si="91"/>
        <v>5.076142131979695E-3</v>
      </c>
      <c r="EP104" s="277">
        <f t="shared" si="91"/>
        <v>5.076142131979695E-3</v>
      </c>
      <c r="EQ104" s="277">
        <f t="shared" si="89"/>
        <v>5.076142131979695E-3</v>
      </c>
      <c r="ER104" s="277">
        <f t="shared" si="89"/>
        <v>5.076142131979695E-3</v>
      </c>
      <c r="ES104" s="277">
        <f t="shared" si="89"/>
        <v>5.076142131979695E-3</v>
      </c>
      <c r="ET104" s="277">
        <f t="shared" si="89"/>
        <v>5.076142131979695E-3</v>
      </c>
      <c r="EU104" s="277">
        <f t="shared" si="89"/>
        <v>5.076142131979695E-3</v>
      </c>
      <c r="EV104" s="277">
        <f t="shared" si="89"/>
        <v>5.076142131979695E-3</v>
      </c>
      <c r="EW104" s="277">
        <f t="shared" si="89"/>
        <v>5.076142131979695E-3</v>
      </c>
      <c r="EX104" s="277">
        <f t="shared" si="89"/>
        <v>5.076142131979695E-3</v>
      </c>
      <c r="EY104" s="277">
        <f t="shared" si="89"/>
        <v>5.076142131979695E-3</v>
      </c>
      <c r="EZ104" s="277">
        <f t="shared" si="89"/>
        <v>5.076142131979695E-3</v>
      </c>
      <c r="FA104" s="277">
        <f t="shared" si="89"/>
        <v>5.076142131979695E-3</v>
      </c>
      <c r="FB104" s="277">
        <f t="shared" si="89"/>
        <v>5.076142131979695E-3</v>
      </c>
      <c r="FC104" s="277">
        <f t="shared" si="89"/>
        <v>5.076142131979695E-3</v>
      </c>
      <c r="FD104" s="277">
        <f t="shared" si="89"/>
        <v>5.076142131979695E-3</v>
      </c>
      <c r="FE104" s="277">
        <f t="shared" si="89"/>
        <v>5.076142131979695E-3</v>
      </c>
      <c r="FF104" s="277">
        <f t="shared" si="89"/>
        <v>5.076142131979695E-3</v>
      </c>
      <c r="FG104" s="277">
        <f t="shared" si="92"/>
        <v>5.076142131979695E-3</v>
      </c>
      <c r="FH104" s="277">
        <f t="shared" si="90"/>
        <v>5.076142131979695E-3</v>
      </c>
      <c r="FI104" s="277">
        <f t="shared" si="90"/>
        <v>5.076142131979695E-3</v>
      </c>
      <c r="FJ104" s="277">
        <f t="shared" si="90"/>
        <v>5.076142131979695E-3</v>
      </c>
      <c r="FK104" s="277">
        <f t="shared" si="90"/>
        <v>5.076142131979695E-3</v>
      </c>
      <c r="FL104" s="277">
        <f t="shared" si="90"/>
        <v>5.076142131979695E-3</v>
      </c>
      <c r="FM104" s="277">
        <f t="shared" si="90"/>
        <v>5.076142131979695E-3</v>
      </c>
      <c r="FN104" s="277">
        <f t="shared" si="90"/>
        <v>5.076142131979695E-3</v>
      </c>
      <c r="FO104" s="277">
        <f t="shared" si="90"/>
        <v>5.076142131979695E-3</v>
      </c>
      <c r="FP104" s="277">
        <f t="shared" si="90"/>
        <v>5.076142131979695E-3</v>
      </c>
      <c r="FQ104" s="277">
        <f t="shared" si="90"/>
        <v>5.076142131979695E-3</v>
      </c>
      <c r="FR104" s="277">
        <f t="shared" si="90"/>
        <v>5.076142131979695E-3</v>
      </c>
      <c r="FS104" s="277">
        <f t="shared" si="90"/>
        <v>5.076142131979695E-3</v>
      </c>
      <c r="FT104" s="277">
        <f t="shared" si="90"/>
        <v>5.076142131979695E-3</v>
      </c>
      <c r="FU104" s="277">
        <f t="shared" si="90"/>
        <v>5.076142131979695E-3</v>
      </c>
      <c r="FV104" s="277">
        <f t="shared" si="90"/>
        <v>5.076142131979695E-3</v>
      </c>
      <c r="FW104" s="277">
        <f t="shared" si="90"/>
        <v>5.076142131979695E-3</v>
      </c>
      <c r="FX104" s="277">
        <f t="shared" si="86"/>
        <v>5.076142131979695E-3</v>
      </c>
      <c r="FY104" s="277">
        <f t="shared" si="86"/>
        <v>5.076142131979695E-3</v>
      </c>
      <c r="FZ104" s="277">
        <f t="shared" si="86"/>
        <v>5.076142131979695E-3</v>
      </c>
      <c r="GA104" s="277">
        <f t="shared" si="86"/>
        <v>5.076142131979695E-3</v>
      </c>
      <c r="GB104" s="277">
        <f t="shared" si="86"/>
        <v>5.076142131979695E-3</v>
      </c>
      <c r="GC104" s="277">
        <f t="shared" si="86"/>
        <v>5.076142131979695E-3</v>
      </c>
      <c r="GD104" s="277">
        <f t="shared" si="86"/>
        <v>5.076142131979695E-3</v>
      </c>
      <c r="GE104" s="277">
        <f t="shared" si="86"/>
        <v>5.076142131979695E-3</v>
      </c>
      <c r="GF104" s="277">
        <f t="shared" si="86"/>
        <v>5.076142131979695E-3</v>
      </c>
      <c r="GG104" s="277">
        <f t="shared" si="86"/>
        <v>5.076142131979695E-3</v>
      </c>
      <c r="GH104" s="277">
        <f t="shared" si="86"/>
        <v>5.076142131979695E-3</v>
      </c>
      <c r="GI104" s="277">
        <f t="shared" si="86"/>
        <v>5.076142131979695E-3</v>
      </c>
      <c r="GJ104" s="277">
        <f t="shared" si="86"/>
        <v>5.076142131979695E-3</v>
      </c>
      <c r="GK104" s="277">
        <f t="shared" si="86"/>
        <v>5.076142131979695E-3</v>
      </c>
      <c r="GL104" s="277">
        <f t="shared" si="86"/>
        <v>5.076142131979695E-3</v>
      </c>
      <c r="GM104" s="277">
        <f t="shared" si="74"/>
        <v>5.076142131979695E-3</v>
      </c>
      <c r="GN104" s="277">
        <f t="shared" si="75"/>
        <v>5.076142131979695E-3</v>
      </c>
      <c r="GO104" s="277">
        <f t="shared" si="75"/>
        <v>5.076142131979695E-3</v>
      </c>
      <c r="GP104" s="277">
        <f t="shared" si="75"/>
        <v>5.076142131979695E-3</v>
      </c>
      <c r="GQ104" s="277">
        <f t="shared" si="75"/>
        <v>5.076142131979695E-3</v>
      </c>
      <c r="GR104" s="277">
        <f t="shared" si="75"/>
        <v>5.076142131979695E-3</v>
      </c>
      <c r="GS104" s="277">
        <f t="shared" si="75"/>
        <v>5.076142131979695E-3</v>
      </c>
    </row>
    <row r="105" spans="1:201" x14ac:dyDescent="0.35">
      <c r="A105" s="33" t="str">
        <f>'[2]Input LH Schedule'!A153&amp;" "&amp;'[2]Input LH Schedule'!E153</f>
        <v xml:space="preserve"> </v>
      </c>
      <c r="B105" s="33" t="str">
        <f>'[2]Input LH Schedule'!Z153&amp;" "&amp;'[2]Input LH Schedule'!AD153</f>
        <v xml:space="preserve"> </v>
      </c>
      <c r="C105" s="33" t="str">
        <f t="array" ref="C105">IFERROR(INDEX($B$4:$B$226, MATCH(0,INDEX(COUNTIF($C$3:C104, $B$4:$B$226)+(COUNTIF($B$4:$B$226, $B$4:$B$226)&lt;&gt;1),0,0), 0)), "")</f>
        <v/>
      </c>
      <c r="D105" s="276" t="s">
        <v>434</v>
      </c>
      <c r="E105" s="277">
        <f t="shared" si="87"/>
        <v>5.076142131979695E-3</v>
      </c>
      <c r="F105" s="277">
        <f t="shared" si="87"/>
        <v>5.076142131979695E-3</v>
      </c>
      <c r="G105" s="277">
        <f t="shared" si="87"/>
        <v>5.076142131979695E-3</v>
      </c>
      <c r="H105" s="277">
        <f t="shared" si="87"/>
        <v>5.076142131979695E-3</v>
      </c>
      <c r="I105" s="277">
        <f t="shared" si="87"/>
        <v>5.076142131979695E-3</v>
      </c>
      <c r="J105" s="277">
        <f t="shared" si="87"/>
        <v>5.076142131979695E-3</v>
      </c>
      <c r="K105" s="277">
        <f t="shared" si="87"/>
        <v>5.076142131979695E-3</v>
      </c>
      <c r="L105" s="277">
        <f t="shared" si="87"/>
        <v>5.076142131979695E-3</v>
      </c>
      <c r="M105" s="277">
        <f t="shared" si="87"/>
        <v>5.076142131979695E-3</v>
      </c>
      <c r="N105" s="277">
        <f t="shared" si="87"/>
        <v>5.076142131979695E-3</v>
      </c>
      <c r="O105" s="277">
        <f t="shared" si="87"/>
        <v>5.076142131979695E-3</v>
      </c>
      <c r="P105" s="277">
        <f t="shared" si="87"/>
        <v>5.076142131979695E-3</v>
      </c>
      <c r="Q105" s="277">
        <f t="shared" si="87"/>
        <v>5.076142131979695E-3</v>
      </c>
      <c r="R105" s="277">
        <f t="shared" si="87"/>
        <v>5.076142131979695E-3</v>
      </c>
      <c r="S105" s="277">
        <f t="shared" si="87"/>
        <v>5.076142131979695E-3</v>
      </c>
      <c r="T105" s="277">
        <f t="shared" si="87"/>
        <v>5.076142131979695E-3</v>
      </c>
      <c r="U105" s="277">
        <f t="shared" si="85"/>
        <v>5.076142131979695E-3</v>
      </c>
      <c r="V105" s="277">
        <f t="shared" si="85"/>
        <v>5.076142131979695E-3</v>
      </c>
      <c r="W105" s="277">
        <f t="shared" si="85"/>
        <v>5.076142131979695E-3</v>
      </c>
      <c r="X105" s="277">
        <f t="shared" si="85"/>
        <v>5.076142131979695E-3</v>
      </c>
      <c r="Y105" s="277">
        <f t="shared" si="85"/>
        <v>5.076142131979695E-3</v>
      </c>
      <c r="Z105" s="277">
        <f t="shared" si="85"/>
        <v>5.076142131979695E-3</v>
      </c>
      <c r="AA105" s="277">
        <f t="shared" si="85"/>
        <v>5.076142131979695E-3</v>
      </c>
      <c r="AB105" s="277">
        <f t="shared" si="85"/>
        <v>5.076142131979695E-3</v>
      </c>
      <c r="AC105" s="277">
        <f t="shared" si="96"/>
        <v>5.076142131979695E-3</v>
      </c>
      <c r="AD105" s="277">
        <f t="shared" si="96"/>
        <v>5.076142131979695E-3</v>
      </c>
      <c r="AE105" s="277">
        <f t="shared" si="96"/>
        <v>5.076142131979695E-3</v>
      </c>
      <c r="AF105" s="277">
        <f t="shared" si="96"/>
        <v>5.076142131979695E-3</v>
      </c>
      <c r="AG105" s="277">
        <f t="shared" si="96"/>
        <v>5.076142131979695E-3</v>
      </c>
      <c r="AH105" s="277">
        <f t="shared" si="96"/>
        <v>5.076142131979695E-3</v>
      </c>
      <c r="AI105" s="277">
        <f t="shared" si="96"/>
        <v>5.076142131979695E-3</v>
      </c>
      <c r="AJ105" s="277">
        <f t="shared" si="96"/>
        <v>5.076142131979695E-3</v>
      </c>
      <c r="AK105" s="277">
        <f t="shared" si="96"/>
        <v>5.076142131979695E-3</v>
      </c>
      <c r="AL105" s="277">
        <f t="shared" si="96"/>
        <v>5.076142131979695E-3</v>
      </c>
      <c r="AM105" s="277">
        <f t="shared" si="96"/>
        <v>5.076142131979695E-3</v>
      </c>
      <c r="AN105" s="277">
        <f t="shared" si="96"/>
        <v>5.076142131979695E-3</v>
      </c>
      <c r="AO105" s="277">
        <f t="shared" si="96"/>
        <v>5.076142131979695E-3</v>
      </c>
      <c r="AP105" s="277">
        <f t="shared" si="96"/>
        <v>5.076142131979695E-3</v>
      </c>
      <c r="AQ105" s="277">
        <f t="shared" si="96"/>
        <v>5.076142131979695E-3</v>
      </c>
      <c r="AR105" s="277">
        <f t="shared" si="96"/>
        <v>5.076142131979695E-3</v>
      </c>
      <c r="AS105" s="277">
        <f t="shared" si="93"/>
        <v>5.076142131979695E-3</v>
      </c>
      <c r="AT105" s="277">
        <f t="shared" si="93"/>
        <v>5.076142131979695E-3</v>
      </c>
      <c r="AU105" s="277">
        <f t="shared" si="93"/>
        <v>5.076142131979695E-3</v>
      </c>
      <c r="AV105" s="277">
        <f t="shared" si="93"/>
        <v>5.076142131979695E-3</v>
      </c>
      <c r="AW105" s="277">
        <f t="shared" si="93"/>
        <v>5.076142131979695E-3</v>
      </c>
      <c r="AX105" s="277">
        <f t="shared" si="93"/>
        <v>5.076142131979695E-3</v>
      </c>
      <c r="AY105" s="277">
        <f t="shared" si="93"/>
        <v>5.076142131979695E-3</v>
      </c>
      <c r="AZ105" s="277">
        <f t="shared" si="94"/>
        <v>5.076142131979695E-3</v>
      </c>
      <c r="BA105" s="277">
        <f t="shared" si="94"/>
        <v>5.076142131979695E-3</v>
      </c>
      <c r="BB105" s="277">
        <f t="shared" si="94"/>
        <v>5.076142131979695E-3</v>
      </c>
      <c r="BC105" s="277">
        <f t="shared" si="94"/>
        <v>5.076142131979695E-3</v>
      </c>
      <c r="BD105" s="277">
        <f t="shared" si="94"/>
        <v>5.076142131979695E-3</v>
      </c>
      <c r="BE105" s="277">
        <f t="shared" si="94"/>
        <v>5.076142131979695E-3</v>
      </c>
      <c r="BF105" s="277">
        <f t="shared" si="94"/>
        <v>5.076142131979695E-3</v>
      </c>
      <c r="BG105" s="277">
        <f t="shared" si="94"/>
        <v>5.076142131979695E-3</v>
      </c>
      <c r="BH105" s="277">
        <f t="shared" si="94"/>
        <v>5.076142131979695E-3</v>
      </c>
      <c r="BI105" s="277">
        <f t="shared" si="94"/>
        <v>5.076142131979695E-3</v>
      </c>
      <c r="BJ105" s="277">
        <f t="shared" si="94"/>
        <v>5.076142131979695E-3</v>
      </c>
      <c r="BK105" s="277">
        <f t="shared" si="94"/>
        <v>5.076142131979695E-3</v>
      </c>
      <c r="BL105" s="277">
        <f t="shared" si="94"/>
        <v>5.076142131979695E-3</v>
      </c>
      <c r="BM105" s="277">
        <f t="shared" si="94"/>
        <v>5.076142131979695E-3</v>
      </c>
      <c r="BN105" s="277">
        <f t="shared" si="94"/>
        <v>5.076142131979695E-3</v>
      </c>
      <c r="BO105" s="277">
        <f t="shared" si="94"/>
        <v>5.076142131979695E-3</v>
      </c>
      <c r="BP105" s="277">
        <f t="shared" si="68"/>
        <v>5.076142131979695E-3</v>
      </c>
      <c r="BQ105" s="277">
        <f t="shared" si="68"/>
        <v>5.076142131979695E-3</v>
      </c>
      <c r="BR105" s="277">
        <f t="shared" si="98"/>
        <v>5.076142131979695E-3</v>
      </c>
      <c r="BS105" s="277">
        <f t="shared" si="98"/>
        <v>5.076142131979695E-3</v>
      </c>
      <c r="BT105" s="277">
        <f t="shared" si="98"/>
        <v>5.076142131979695E-3</v>
      </c>
      <c r="BU105" s="277">
        <f t="shared" si="98"/>
        <v>5.076142131979695E-3</v>
      </c>
      <c r="BV105" s="277">
        <f t="shared" si="98"/>
        <v>5.076142131979695E-3</v>
      </c>
      <c r="BW105" s="277">
        <f t="shared" si="98"/>
        <v>5.076142131979695E-3</v>
      </c>
      <c r="BX105" s="277">
        <f t="shared" si="98"/>
        <v>5.076142131979695E-3</v>
      </c>
      <c r="BY105" s="277">
        <f t="shared" si="98"/>
        <v>5.076142131979695E-3</v>
      </c>
      <c r="BZ105" s="277">
        <f t="shared" si="98"/>
        <v>5.076142131979695E-3</v>
      </c>
      <c r="CA105" s="277">
        <f t="shared" si="98"/>
        <v>5.076142131979695E-3</v>
      </c>
      <c r="CB105" s="277">
        <f t="shared" si="98"/>
        <v>5.076142131979695E-3</v>
      </c>
      <c r="CC105" s="277">
        <f t="shared" si="98"/>
        <v>5.076142131979695E-3</v>
      </c>
      <c r="CD105" s="277">
        <f t="shared" si="98"/>
        <v>5.076142131979695E-3</v>
      </c>
      <c r="CE105" s="277">
        <f t="shared" si="98"/>
        <v>5.076142131979695E-3</v>
      </c>
      <c r="CF105" s="277">
        <f t="shared" si="98"/>
        <v>5.076142131979695E-3</v>
      </c>
      <c r="CG105" s="277">
        <f t="shared" si="97"/>
        <v>5.076142131979695E-3</v>
      </c>
      <c r="CH105" s="277">
        <f t="shared" si="97"/>
        <v>5.076142131979695E-3</v>
      </c>
      <c r="CI105" s="277">
        <f t="shared" si="97"/>
        <v>5.076142131979695E-3</v>
      </c>
      <c r="CJ105" s="277">
        <f t="shared" si="97"/>
        <v>5.076142131979695E-3</v>
      </c>
      <c r="CK105" s="277">
        <f t="shared" si="97"/>
        <v>5.076142131979695E-3</v>
      </c>
      <c r="CL105" s="277">
        <f t="shared" si="97"/>
        <v>5.076142131979695E-3</v>
      </c>
      <c r="CM105" s="277">
        <f t="shared" si="97"/>
        <v>5.076142131979695E-3</v>
      </c>
      <c r="CN105" s="277">
        <f t="shared" si="97"/>
        <v>5.076142131979695E-3</v>
      </c>
      <c r="CO105" s="277">
        <f t="shared" si="97"/>
        <v>5.076142131979695E-3</v>
      </c>
      <c r="CP105" s="277">
        <f t="shared" si="97"/>
        <v>5.076142131979695E-3</v>
      </c>
      <c r="CQ105" s="277">
        <f t="shared" si="97"/>
        <v>5.076142131979695E-3</v>
      </c>
      <c r="CR105" s="277">
        <f t="shared" si="97"/>
        <v>5.076142131979695E-3</v>
      </c>
      <c r="CS105" s="277">
        <f t="shared" si="97"/>
        <v>5.076142131979695E-3</v>
      </c>
      <c r="CT105" s="277">
        <f t="shared" si="100"/>
        <v>5.076142131979695E-3</v>
      </c>
      <c r="CU105" s="277">
        <f t="shared" si="100"/>
        <v>5.076142131979695E-3</v>
      </c>
      <c r="CV105" s="277">
        <f t="shared" si="100"/>
        <v>5.076142131979695E-3</v>
      </c>
      <c r="CW105" s="277">
        <f t="shared" si="100"/>
        <v>5.076142131979695E-3</v>
      </c>
      <c r="CX105" s="277">
        <f t="shared" si="100"/>
        <v>5.076142131979695E-3</v>
      </c>
      <c r="CY105" s="277">
        <f t="shared" si="100"/>
        <v>5.076142131979695E-3</v>
      </c>
      <c r="CZ105" s="277">
        <f t="shared" si="100"/>
        <v>5.076142131979695E-3</v>
      </c>
      <c r="DA105" s="277">
        <f t="shared" si="100"/>
        <v>5.076142131979695E-3</v>
      </c>
      <c r="DB105" s="277">
        <f t="shared" si="100"/>
        <v>5.076142131979695E-3</v>
      </c>
      <c r="DC105" s="277">
        <f t="shared" si="100"/>
        <v>5.076142131979695E-3</v>
      </c>
      <c r="DD105" s="277">
        <f t="shared" si="100"/>
        <v>5.076142131979695E-3</v>
      </c>
      <c r="DE105" s="277">
        <f t="shared" si="100"/>
        <v>5.076142131979695E-3</v>
      </c>
      <c r="DF105" s="277">
        <f t="shared" si="100"/>
        <v>5.076142131979695E-3</v>
      </c>
      <c r="DG105" s="277">
        <f t="shared" si="100"/>
        <v>5.076142131979695E-3</v>
      </c>
      <c r="DH105" s="277">
        <f t="shared" si="100"/>
        <v>5.076142131979695E-3</v>
      </c>
      <c r="DI105" s="277">
        <f t="shared" si="100"/>
        <v>5.076142131979695E-3</v>
      </c>
      <c r="DJ105" s="277">
        <f t="shared" si="99"/>
        <v>5.076142131979695E-3</v>
      </c>
      <c r="DK105" s="277">
        <f t="shared" si="99"/>
        <v>5.076142131979695E-3</v>
      </c>
      <c r="DL105" s="277">
        <f t="shared" si="99"/>
        <v>5.076142131979695E-3</v>
      </c>
      <c r="DM105" s="277">
        <f t="shared" si="99"/>
        <v>5.076142131979695E-3</v>
      </c>
      <c r="DN105" s="277">
        <f t="shared" si="99"/>
        <v>5.076142131979695E-3</v>
      </c>
      <c r="DO105" s="277">
        <f t="shared" si="99"/>
        <v>5.076142131979695E-3</v>
      </c>
      <c r="DP105" s="277">
        <f t="shared" si="99"/>
        <v>5.076142131979695E-3</v>
      </c>
      <c r="DQ105" s="277">
        <f t="shared" si="99"/>
        <v>5.076142131979695E-3</v>
      </c>
      <c r="DR105" s="277">
        <f t="shared" si="99"/>
        <v>5.076142131979695E-3</v>
      </c>
      <c r="DS105" s="277">
        <f t="shared" si="99"/>
        <v>5.076142131979695E-3</v>
      </c>
      <c r="DT105" s="277">
        <f t="shared" si="99"/>
        <v>5.076142131979695E-3</v>
      </c>
      <c r="DU105" s="277">
        <f t="shared" si="99"/>
        <v>5.076142131979695E-3</v>
      </c>
      <c r="DV105" s="277">
        <f t="shared" si="99"/>
        <v>5.076142131979695E-3</v>
      </c>
      <c r="DW105" s="277">
        <f t="shared" si="99"/>
        <v>5.076142131979695E-3</v>
      </c>
      <c r="DX105" s="277">
        <f t="shared" si="99"/>
        <v>5.076142131979695E-3</v>
      </c>
      <c r="DY105" s="277">
        <f t="shared" si="88"/>
        <v>5.076142131979695E-3</v>
      </c>
      <c r="DZ105" s="277">
        <f t="shared" si="88"/>
        <v>5.076142131979695E-3</v>
      </c>
      <c r="EA105" s="277">
        <f t="shared" si="88"/>
        <v>5.076142131979695E-3</v>
      </c>
      <c r="EB105" s="277">
        <f t="shared" si="91"/>
        <v>5.076142131979695E-3</v>
      </c>
      <c r="EC105" s="277">
        <f t="shared" si="91"/>
        <v>5.076142131979695E-3</v>
      </c>
      <c r="ED105" s="277">
        <f t="shared" si="91"/>
        <v>5.076142131979695E-3</v>
      </c>
      <c r="EE105" s="277">
        <f t="shared" si="91"/>
        <v>5.076142131979695E-3</v>
      </c>
      <c r="EF105" s="277">
        <f t="shared" si="91"/>
        <v>5.076142131979695E-3</v>
      </c>
      <c r="EG105" s="277">
        <f t="shared" si="91"/>
        <v>5.076142131979695E-3</v>
      </c>
      <c r="EH105" s="277">
        <f t="shared" si="91"/>
        <v>5.076142131979695E-3</v>
      </c>
      <c r="EI105" s="277">
        <f t="shared" si="91"/>
        <v>5.076142131979695E-3</v>
      </c>
      <c r="EJ105" s="277">
        <f t="shared" si="91"/>
        <v>5.076142131979695E-3</v>
      </c>
      <c r="EK105" s="277">
        <f t="shared" si="91"/>
        <v>5.076142131979695E-3</v>
      </c>
      <c r="EL105" s="277">
        <f t="shared" si="91"/>
        <v>5.076142131979695E-3</v>
      </c>
      <c r="EM105" s="277">
        <f t="shared" si="91"/>
        <v>5.076142131979695E-3</v>
      </c>
      <c r="EN105" s="277">
        <f t="shared" si="91"/>
        <v>5.076142131979695E-3</v>
      </c>
      <c r="EO105" s="277">
        <f t="shared" si="91"/>
        <v>5.076142131979695E-3</v>
      </c>
      <c r="EP105" s="277">
        <f t="shared" si="91"/>
        <v>5.076142131979695E-3</v>
      </c>
      <c r="EQ105" s="277">
        <f t="shared" si="89"/>
        <v>5.076142131979695E-3</v>
      </c>
      <c r="ER105" s="277">
        <f t="shared" si="89"/>
        <v>5.076142131979695E-3</v>
      </c>
      <c r="ES105" s="277">
        <f t="shared" si="89"/>
        <v>5.076142131979695E-3</v>
      </c>
      <c r="ET105" s="277">
        <f t="shared" si="89"/>
        <v>5.076142131979695E-3</v>
      </c>
      <c r="EU105" s="277">
        <f t="shared" si="89"/>
        <v>5.076142131979695E-3</v>
      </c>
      <c r="EV105" s="277">
        <f t="shared" si="89"/>
        <v>5.076142131979695E-3</v>
      </c>
      <c r="EW105" s="277">
        <f t="shared" si="89"/>
        <v>5.076142131979695E-3</v>
      </c>
      <c r="EX105" s="277">
        <f t="shared" si="89"/>
        <v>5.076142131979695E-3</v>
      </c>
      <c r="EY105" s="277">
        <f t="shared" si="89"/>
        <v>5.076142131979695E-3</v>
      </c>
      <c r="EZ105" s="277">
        <f t="shared" si="89"/>
        <v>5.076142131979695E-3</v>
      </c>
      <c r="FA105" s="277">
        <f t="shared" si="89"/>
        <v>5.076142131979695E-3</v>
      </c>
      <c r="FB105" s="277">
        <f t="shared" si="89"/>
        <v>5.076142131979695E-3</v>
      </c>
      <c r="FC105" s="277">
        <f t="shared" si="89"/>
        <v>5.076142131979695E-3</v>
      </c>
      <c r="FD105" s="277">
        <f t="shared" si="89"/>
        <v>5.076142131979695E-3</v>
      </c>
      <c r="FE105" s="277">
        <f t="shared" si="89"/>
        <v>5.076142131979695E-3</v>
      </c>
      <c r="FF105" s="277">
        <f t="shared" si="89"/>
        <v>5.076142131979695E-3</v>
      </c>
      <c r="FG105" s="277">
        <f t="shared" si="92"/>
        <v>5.076142131979695E-3</v>
      </c>
      <c r="FH105" s="277">
        <f t="shared" si="92"/>
        <v>5.076142131979695E-3</v>
      </c>
      <c r="FI105" s="277">
        <f t="shared" si="92"/>
        <v>5.076142131979695E-3</v>
      </c>
      <c r="FJ105" s="277">
        <f t="shared" si="92"/>
        <v>5.076142131979695E-3</v>
      </c>
      <c r="FK105" s="277">
        <f t="shared" si="92"/>
        <v>5.076142131979695E-3</v>
      </c>
      <c r="FL105" s="277">
        <f t="shared" si="92"/>
        <v>5.076142131979695E-3</v>
      </c>
      <c r="FM105" s="277">
        <f t="shared" si="92"/>
        <v>5.076142131979695E-3</v>
      </c>
      <c r="FN105" s="277">
        <f t="shared" si="92"/>
        <v>5.076142131979695E-3</v>
      </c>
      <c r="FO105" s="277">
        <f t="shared" si="92"/>
        <v>5.076142131979695E-3</v>
      </c>
      <c r="FP105" s="277">
        <f t="shared" si="92"/>
        <v>5.076142131979695E-3</v>
      </c>
      <c r="FQ105" s="277">
        <f t="shared" si="92"/>
        <v>5.076142131979695E-3</v>
      </c>
      <c r="FR105" s="277">
        <f t="shared" si="92"/>
        <v>5.076142131979695E-3</v>
      </c>
      <c r="FS105" s="277">
        <f t="shared" si="92"/>
        <v>5.076142131979695E-3</v>
      </c>
      <c r="FT105" s="277">
        <f t="shared" si="92"/>
        <v>5.076142131979695E-3</v>
      </c>
      <c r="FU105" s="277">
        <f t="shared" si="92"/>
        <v>5.076142131979695E-3</v>
      </c>
      <c r="FV105" s="277">
        <f t="shared" si="90"/>
        <v>5.076142131979695E-3</v>
      </c>
      <c r="FW105" s="277">
        <f t="shared" si="90"/>
        <v>5.076142131979695E-3</v>
      </c>
      <c r="FX105" s="277">
        <f t="shared" si="86"/>
        <v>5.076142131979695E-3</v>
      </c>
      <c r="FY105" s="277">
        <f t="shared" si="86"/>
        <v>5.076142131979695E-3</v>
      </c>
      <c r="FZ105" s="277">
        <f t="shared" si="86"/>
        <v>5.076142131979695E-3</v>
      </c>
      <c r="GA105" s="277">
        <f t="shared" si="86"/>
        <v>5.076142131979695E-3</v>
      </c>
      <c r="GB105" s="277">
        <f t="shared" si="86"/>
        <v>5.076142131979695E-3</v>
      </c>
      <c r="GC105" s="277">
        <f t="shared" si="86"/>
        <v>5.076142131979695E-3</v>
      </c>
      <c r="GD105" s="277">
        <f t="shared" si="86"/>
        <v>5.076142131979695E-3</v>
      </c>
      <c r="GE105" s="277">
        <f t="shared" si="86"/>
        <v>5.076142131979695E-3</v>
      </c>
      <c r="GF105" s="277">
        <f t="shared" si="86"/>
        <v>5.076142131979695E-3</v>
      </c>
      <c r="GG105" s="277">
        <f t="shared" si="86"/>
        <v>5.076142131979695E-3</v>
      </c>
      <c r="GH105" s="277">
        <f t="shared" si="86"/>
        <v>5.076142131979695E-3</v>
      </c>
      <c r="GI105" s="277">
        <f t="shared" si="86"/>
        <v>5.076142131979695E-3</v>
      </c>
      <c r="GJ105" s="277">
        <f t="shared" si="86"/>
        <v>5.076142131979695E-3</v>
      </c>
      <c r="GK105" s="277">
        <f t="shared" si="86"/>
        <v>5.076142131979695E-3</v>
      </c>
      <c r="GL105" s="277">
        <f t="shared" si="86"/>
        <v>5.076142131979695E-3</v>
      </c>
      <c r="GM105" s="277">
        <f t="shared" si="74"/>
        <v>5.076142131979695E-3</v>
      </c>
      <c r="GN105" s="277">
        <f t="shared" si="74"/>
        <v>5.076142131979695E-3</v>
      </c>
      <c r="GO105" s="277">
        <f t="shared" si="75"/>
        <v>5.076142131979695E-3</v>
      </c>
      <c r="GP105" s="277">
        <f t="shared" si="75"/>
        <v>5.076142131979695E-3</v>
      </c>
      <c r="GQ105" s="277">
        <f t="shared" si="75"/>
        <v>5.076142131979695E-3</v>
      </c>
      <c r="GR105" s="277">
        <f t="shared" si="75"/>
        <v>5.076142131979695E-3</v>
      </c>
      <c r="GS105" s="277">
        <f t="shared" si="75"/>
        <v>5.076142131979695E-3</v>
      </c>
    </row>
    <row r="106" spans="1:201" x14ac:dyDescent="0.35">
      <c r="A106" s="33" t="str">
        <f>'[2]Input LH Schedule'!A154&amp;" "&amp;'[2]Input LH Schedule'!E154</f>
        <v xml:space="preserve"> </v>
      </c>
      <c r="B106" s="33" t="str">
        <f>'[2]Input LH Schedule'!Z154&amp;" "&amp;'[2]Input LH Schedule'!AD154</f>
        <v xml:space="preserve"> </v>
      </c>
      <c r="C106" s="33" t="str">
        <f t="array" ref="C106">IFERROR(INDEX($B$4:$B$226, MATCH(0,INDEX(COUNTIF($C$3:C105, $B$4:$B$226)+(COUNTIF($B$4:$B$226, $B$4:$B$226)&lt;&gt;1),0,0), 0)), "")</f>
        <v/>
      </c>
      <c r="D106" s="276" t="s">
        <v>435</v>
      </c>
      <c r="E106" s="277">
        <f t="shared" si="87"/>
        <v>5.076142131979695E-3</v>
      </c>
      <c r="F106" s="277">
        <f t="shared" si="87"/>
        <v>5.076142131979695E-3</v>
      </c>
      <c r="G106" s="277">
        <f t="shared" si="87"/>
        <v>5.076142131979695E-3</v>
      </c>
      <c r="H106" s="277">
        <f t="shared" si="87"/>
        <v>5.076142131979695E-3</v>
      </c>
      <c r="I106" s="277">
        <f t="shared" si="87"/>
        <v>5.076142131979695E-3</v>
      </c>
      <c r="J106" s="277">
        <f t="shared" si="87"/>
        <v>5.076142131979695E-3</v>
      </c>
      <c r="K106" s="277">
        <f t="shared" si="87"/>
        <v>5.076142131979695E-3</v>
      </c>
      <c r="L106" s="277">
        <f t="shared" si="87"/>
        <v>5.076142131979695E-3</v>
      </c>
      <c r="M106" s="277">
        <f t="shared" si="87"/>
        <v>5.076142131979695E-3</v>
      </c>
      <c r="N106" s="277">
        <f t="shared" si="87"/>
        <v>5.076142131979695E-3</v>
      </c>
      <c r="O106" s="277">
        <f t="shared" si="87"/>
        <v>5.076142131979695E-3</v>
      </c>
      <c r="P106" s="277">
        <f t="shared" si="87"/>
        <v>5.076142131979695E-3</v>
      </c>
      <c r="Q106" s="277">
        <f t="shared" si="87"/>
        <v>5.076142131979695E-3</v>
      </c>
      <c r="R106" s="277">
        <f t="shared" si="87"/>
        <v>5.076142131979695E-3</v>
      </c>
      <c r="S106" s="277">
        <f t="shared" si="87"/>
        <v>5.076142131979695E-3</v>
      </c>
      <c r="T106" s="277">
        <f t="shared" ref="T106:AI121" si="101">1/197</f>
        <v>5.076142131979695E-3</v>
      </c>
      <c r="U106" s="277">
        <f t="shared" si="101"/>
        <v>5.076142131979695E-3</v>
      </c>
      <c r="V106" s="277">
        <f t="shared" si="101"/>
        <v>5.076142131979695E-3</v>
      </c>
      <c r="W106" s="277">
        <f t="shared" si="101"/>
        <v>5.076142131979695E-3</v>
      </c>
      <c r="X106" s="277">
        <f t="shared" si="101"/>
        <v>5.076142131979695E-3</v>
      </c>
      <c r="Y106" s="277">
        <f t="shared" si="101"/>
        <v>5.076142131979695E-3</v>
      </c>
      <c r="Z106" s="277">
        <f t="shared" si="101"/>
        <v>5.076142131979695E-3</v>
      </c>
      <c r="AA106" s="277">
        <f t="shared" si="101"/>
        <v>5.076142131979695E-3</v>
      </c>
      <c r="AB106" s="277">
        <f t="shared" si="101"/>
        <v>5.076142131979695E-3</v>
      </c>
      <c r="AC106" s="277">
        <f t="shared" si="101"/>
        <v>5.076142131979695E-3</v>
      </c>
      <c r="AD106" s="277">
        <f t="shared" si="101"/>
        <v>5.076142131979695E-3</v>
      </c>
      <c r="AE106" s="277">
        <f t="shared" si="101"/>
        <v>5.076142131979695E-3</v>
      </c>
      <c r="AF106" s="277">
        <f t="shared" si="101"/>
        <v>5.076142131979695E-3</v>
      </c>
      <c r="AG106" s="277">
        <f t="shared" si="101"/>
        <v>5.076142131979695E-3</v>
      </c>
      <c r="AH106" s="277">
        <f t="shared" si="101"/>
        <v>5.076142131979695E-3</v>
      </c>
      <c r="AI106" s="277">
        <f t="shared" si="101"/>
        <v>5.076142131979695E-3</v>
      </c>
      <c r="AJ106" s="277">
        <f t="shared" si="96"/>
        <v>5.076142131979695E-3</v>
      </c>
      <c r="AK106" s="277">
        <f t="shared" si="96"/>
        <v>5.076142131979695E-3</v>
      </c>
      <c r="AL106" s="277">
        <f t="shared" si="96"/>
        <v>5.076142131979695E-3</v>
      </c>
      <c r="AM106" s="277">
        <f t="shared" si="96"/>
        <v>5.076142131979695E-3</v>
      </c>
      <c r="AN106" s="277">
        <f t="shared" si="96"/>
        <v>5.076142131979695E-3</v>
      </c>
      <c r="AO106" s="277">
        <f t="shared" si="96"/>
        <v>5.076142131979695E-3</v>
      </c>
      <c r="AP106" s="277">
        <f t="shared" si="96"/>
        <v>5.076142131979695E-3</v>
      </c>
      <c r="AQ106" s="277">
        <f t="shared" si="96"/>
        <v>5.076142131979695E-3</v>
      </c>
      <c r="AR106" s="277">
        <f t="shared" si="96"/>
        <v>5.076142131979695E-3</v>
      </c>
      <c r="AS106" s="277">
        <f t="shared" si="93"/>
        <v>5.076142131979695E-3</v>
      </c>
      <c r="AT106" s="277">
        <f t="shared" si="93"/>
        <v>5.076142131979695E-3</v>
      </c>
      <c r="AU106" s="277">
        <f t="shared" si="93"/>
        <v>5.076142131979695E-3</v>
      </c>
      <c r="AV106" s="277">
        <f t="shared" si="93"/>
        <v>5.076142131979695E-3</v>
      </c>
      <c r="AW106" s="277">
        <f t="shared" si="93"/>
        <v>5.076142131979695E-3</v>
      </c>
      <c r="AX106" s="277">
        <f t="shared" si="93"/>
        <v>5.076142131979695E-3</v>
      </c>
      <c r="AY106" s="277">
        <f t="shared" si="93"/>
        <v>5.076142131979695E-3</v>
      </c>
      <c r="AZ106" s="277">
        <f t="shared" si="94"/>
        <v>5.076142131979695E-3</v>
      </c>
      <c r="BA106" s="277">
        <f t="shared" si="94"/>
        <v>5.076142131979695E-3</v>
      </c>
      <c r="BB106" s="277">
        <f t="shared" si="94"/>
        <v>5.076142131979695E-3</v>
      </c>
      <c r="BC106" s="277">
        <f t="shared" si="94"/>
        <v>5.076142131979695E-3</v>
      </c>
      <c r="BD106" s="277">
        <f t="shared" si="94"/>
        <v>5.076142131979695E-3</v>
      </c>
      <c r="BE106" s="277">
        <f t="shared" si="94"/>
        <v>5.076142131979695E-3</v>
      </c>
      <c r="BF106" s="277">
        <f t="shared" si="94"/>
        <v>5.076142131979695E-3</v>
      </c>
      <c r="BG106" s="277">
        <f t="shared" si="94"/>
        <v>5.076142131979695E-3</v>
      </c>
      <c r="BH106" s="277">
        <f t="shared" si="94"/>
        <v>5.076142131979695E-3</v>
      </c>
      <c r="BI106" s="277">
        <f t="shared" si="94"/>
        <v>5.076142131979695E-3</v>
      </c>
      <c r="BJ106" s="277">
        <f t="shared" si="94"/>
        <v>5.076142131979695E-3</v>
      </c>
      <c r="BK106" s="277">
        <f t="shared" si="94"/>
        <v>5.076142131979695E-3</v>
      </c>
      <c r="BL106" s="277">
        <f t="shared" si="94"/>
        <v>5.076142131979695E-3</v>
      </c>
      <c r="BM106" s="277">
        <f t="shared" si="94"/>
        <v>5.076142131979695E-3</v>
      </c>
      <c r="BN106" s="277">
        <f t="shared" si="94"/>
        <v>5.076142131979695E-3</v>
      </c>
      <c r="BO106" s="277">
        <f t="shared" si="94"/>
        <v>5.076142131979695E-3</v>
      </c>
      <c r="BP106" s="277">
        <f t="shared" si="68"/>
        <v>5.076142131979695E-3</v>
      </c>
      <c r="BQ106" s="277">
        <f t="shared" si="68"/>
        <v>5.076142131979695E-3</v>
      </c>
      <c r="BR106" s="277">
        <f t="shared" si="98"/>
        <v>5.076142131979695E-3</v>
      </c>
      <c r="BS106" s="277">
        <f t="shared" si="98"/>
        <v>5.076142131979695E-3</v>
      </c>
      <c r="BT106" s="277">
        <f t="shared" si="98"/>
        <v>5.076142131979695E-3</v>
      </c>
      <c r="BU106" s="277">
        <f t="shared" si="98"/>
        <v>5.076142131979695E-3</v>
      </c>
      <c r="BV106" s="277">
        <f t="shared" si="98"/>
        <v>5.076142131979695E-3</v>
      </c>
      <c r="BW106" s="277">
        <f t="shared" si="98"/>
        <v>5.076142131979695E-3</v>
      </c>
      <c r="BX106" s="277">
        <f t="shared" si="98"/>
        <v>5.076142131979695E-3</v>
      </c>
      <c r="BY106" s="277">
        <f t="shared" si="98"/>
        <v>5.076142131979695E-3</v>
      </c>
      <c r="BZ106" s="277">
        <f t="shared" si="98"/>
        <v>5.076142131979695E-3</v>
      </c>
      <c r="CA106" s="277">
        <f t="shared" si="98"/>
        <v>5.076142131979695E-3</v>
      </c>
      <c r="CB106" s="277">
        <f t="shared" si="98"/>
        <v>5.076142131979695E-3</v>
      </c>
      <c r="CC106" s="277">
        <f t="shared" si="98"/>
        <v>5.076142131979695E-3</v>
      </c>
      <c r="CD106" s="277">
        <f t="shared" si="98"/>
        <v>5.076142131979695E-3</v>
      </c>
      <c r="CE106" s="277">
        <f t="shared" si="98"/>
        <v>5.076142131979695E-3</v>
      </c>
      <c r="CF106" s="277">
        <f t="shared" si="98"/>
        <v>5.076142131979695E-3</v>
      </c>
      <c r="CG106" s="277">
        <f t="shared" si="97"/>
        <v>5.076142131979695E-3</v>
      </c>
      <c r="CH106" s="277">
        <f t="shared" si="97"/>
        <v>5.076142131979695E-3</v>
      </c>
      <c r="CI106" s="277">
        <f t="shared" si="97"/>
        <v>5.076142131979695E-3</v>
      </c>
      <c r="CJ106" s="277">
        <f t="shared" si="97"/>
        <v>5.076142131979695E-3</v>
      </c>
      <c r="CK106" s="277">
        <f t="shared" si="97"/>
        <v>5.076142131979695E-3</v>
      </c>
      <c r="CL106" s="277">
        <f t="shared" si="97"/>
        <v>5.076142131979695E-3</v>
      </c>
      <c r="CM106" s="277">
        <f t="shared" si="97"/>
        <v>5.076142131979695E-3</v>
      </c>
      <c r="CN106" s="277">
        <f t="shared" si="97"/>
        <v>5.076142131979695E-3</v>
      </c>
      <c r="CO106" s="277">
        <f t="shared" si="97"/>
        <v>5.076142131979695E-3</v>
      </c>
      <c r="CP106" s="277">
        <f t="shared" si="97"/>
        <v>5.076142131979695E-3</v>
      </c>
      <c r="CQ106" s="277">
        <f t="shared" si="97"/>
        <v>5.076142131979695E-3</v>
      </c>
      <c r="CR106" s="277">
        <f t="shared" si="97"/>
        <v>5.076142131979695E-3</v>
      </c>
      <c r="CS106" s="277">
        <f t="shared" si="97"/>
        <v>5.076142131979695E-3</v>
      </c>
      <c r="CT106" s="277">
        <f t="shared" si="100"/>
        <v>5.076142131979695E-3</v>
      </c>
      <c r="CU106" s="277">
        <f t="shared" si="100"/>
        <v>5.076142131979695E-3</v>
      </c>
      <c r="CV106" s="277">
        <f t="shared" si="100"/>
        <v>5.076142131979695E-3</v>
      </c>
      <c r="CW106" s="277">
        <f t="shared" si="100"/>
        <v>5.076142131979695E-3</v>
      </c>
      <c r="CX106" s="277">
        <f t="shared" si="100"/>
        <v>5.076142131979695E-3</v>
      </c>
      <c r="CY106" s="277">
        <f t="shared" si="100"/>
        <v>5.076142131979695E-3</v>
      </c>
      <c r="CZ106" s="277">
        <f t="shared" si="100"/>
        <v>5.076142131979695E-3</v>
      </c>
      <c r="DA106" s="277">
        <f t="shared" si="100"/>
        <v>5.076142131979695E-3</v>
      </c>
      <c r="DB106" s="277">
        <f t="shared" si="100"/>
        <v>5.076142131979695E-3</v>
      </c>
      <c r="DC106" s="277">
        <f t="shared" si="100"/>
        <v>5.076142131979695E-3</v>
      </c>
      <c r="DD106" s="277">
        <f t="shared" si="100"/>
        <v>5.076142131979695E-3</v>
      </c>
      <c r="DE106" s="277">
        <f t="shared" si="100"/>
        <v>5.076142131979695E-3</v>
      </c>
      <c r="DF106" s="277">
        <f t="shared" si="100"/>
        <v>5.076142131979695E-3</v>
      </c>
      <c r="DG106" s="277">
        <f t="shared" si="100"/>
        <v>5.076142131979695E-3</v>
      </c>
      <c r="DH106" s="277">
        <f t="shared" si="100"/>
        <v>5.076142131979695E-3</v>
      </c>
      <c r="DI106" s="277">
        <f t="shared" si="100"/>
        <v>5.076142131979695E-3</v>
      </c>
      <c r="DJ106" s="277">
        <f t="shared" si="99"/>
        <v>5.076142131979695E-3</v>
      </c>
      <c r="DK106" s="277">
        <f t="shared" si="99"/>
        <v>5.076142131979695E-3</v>
      </c>
      <c r="DL106" s="277">
        <f t="shared" si="99"/>
        <v>5.076142131979695E-3</v>
      </c>
      <c r="DM106" s="277">
        <f t="shared" si="99"/>
        <v>5.076142131979695E-3</v>
      </c>
      <c r="DN106" s="277">
        <f t="shared" si="99"/>
        <v>5.076142131979695E-3</v>
      </c>
      <c r="DO106" s="277">
        <f t="shared" si="99"/>
        <v>5.076142131979695E-3</v>
      </c>
      <c r="DP106" s="277">
        <f t="shared" si="99"/>
        <v>5.076142131979695E-3</v>
      </c>
      <c r="DQ106" s="277">
        <f t="shared" si="99"/>
        <v>5.076142131979695E-3</v>
      </c>
      <c r="DR106" s="277">
        <f t="shared" si="99"/>
        <v>5.076142131979695E-3</v>
      </c>
      <c r="DS106" s="277">
        <f t="shared" si="99"/>
        <v>5.076142131979695E-3</v>
      </c>
      <c r="DT106" s="277">
        <f t="shared" si="99"/>
        <v>5.076142131979695E-3</v>
      </c>
      <c r="DU106" s="277">
        <f t="shared" si="99"/>
        <v>5.076142131979695E-3</v>
      </c>
      <c r="DV106" s="277">
        <f t="shared" si="99"/>
        <v>5.076142131979695E-3</v>
      </c>
      <c r="DW106" s="277">
        <f t="shared" si="99"/>
        <v>5.076142131979695E-3</v>
      </c>
      <c r="DX106" s="277">
        <f t="shared" si="99"/>
        <v>5.076142131979695E-3</v>
      </c>
      <c r="DY106" s="277">
        <f t="shared" si="88"/>
        <v>5.076142131979695E-3</v>
      </c>
      <c r="DZ106" s="277">
        <f t="shared" si="88"/>
        <v>5.076142131979695E-3</v>
      </c>
      <c r="EA106" s="277">
        <f t="shared" si="88"/>
        <v>5.076142131979695E-3</v>
      </c>
      <c r="EB106" s="277">
        <f t="shared" si="91"/>
        <v>5.076142131979695E-3</v>
      </c>
      <c r="EC106" s="277">
        <f t="shared" si="91"/>
        <v>5.076142131979695E-3</v>
      </c>
      <c r="ED106" s="277">
        <f t="shared" si="91"/>
        <v>5.076142131979695E-3</v>
      </c>
      <c r="EE106" s="277">
        <f t="shared" si="91"/>
        <v>5.076142131979695E-3</v>
      </c>
      <c r="EF106" s="277">
        <f t="shared" si="91"/>
        <v>5.076142131979695E-3</v>
      </c>
      <c r="EG106" s="277">
        <f t="shared" si="91"/>
        <v>5.076142131979695E-3</v>
      </c>
      <c r="EH106" s="277">
        <f t="shared" si="91"/>
        <v>5.076142131979695E-3</v>
      </c>
      <c r="EI106" s="277">
        <f t="shared" si="91"/>
        <v>5.076142131979695E-3</v>
      </c>
      <c r="EJ106" s="277">
        <f t="shared" si="91"/>
        <v>5.076142131979695E-3</v>
      </c>
      <c r="EK106" s="277">
        <f t="shared" si="91"/>
        <v>5.076142131979695E-3</v>
      </c>
      <c r="EL106" s="277">
        <f t="shared" si="91"/>
        <v>5.076142131979695E-3</v>
      </c>
      <c r="EM106" s="277">
        <f t="shared" si="91"/>
        <v>5.076142131979695E-3</v>
      </c>
      <c r="EN106" s="277">
        <f t="shared" si="91"/>
        <v>5.076142131979695E-3</v>
      </c>
      <c r="EO106" s="277">
        <f t="shared" si="91"/>
        <v>5.076142131979695E-3</v>
      </c>
      <c r="EP106" s="277">
        <f t="shared" si="91"/>
        <v>5.076142131979695E-3</v>
      </c>
      <c r="EQ106" s="277">
        <f t="shared" si="89"/>
        <v>5.076142131979695E-3</v>
      </c>
      <c r="ER106" s="277">
        <f t="shared" si="89"/>
        <v>5.076142131979695E-3</v>
      </c>
      <c r="ES106" s="277">
        <f t="shared" si="89"/>
        <v>5.076142131979695E-3</v>
      </c>
      <c r="ET106" s="277">
        <f t="shared" si="89"/>
        <v>5.076142131979695E-3</v>
      </c>
      <c r="EU106" s="277">
        <f t="shared" si="89"/>
        <v>5.076142131979695E-3</v>
      </c>
      <c r="EV106" s="277">
        <f t="shared" si="89"/>
        <v>5.076142131979695E-3</v>
      </c>
      <c r="EW106" s="277">
        <f t="shared" si="89"/>
        <v>5.076142131979695E-3</v>
      </c>
      <c r="EX106" s="277">
        <f t="shared" si="89"/>
        <v>5.076142131979695E-3</v>
      </c>
      <c r="EY106" s="277">
        <f t="shared" si="89"/>
        <v>5.076142131979695E-3</v>
      </c>
      <c r="EZ106" s="277">
        <f t="shared" si="89"/>
        <v>5.076142131979695E-3</v>
      </c>
      <c r="FA106" s="277">
        <f t="shared" si="89"/>
        <v>5.076142131979695E-3</v>
      </c>
      <c r="FB106" s="277">
        <f t="shared" si="89"/>
        <v>5.076142131979695E-3</v>
      </c>
      <c r="FC106" s="277">
        <f t="shared" si="89"/>
        <v>5.076142131979695E-3</v>
      </c>
      <c r="FD106" s="277">
        <f t="shared" si="89"/>
        <v>5.076142131979695E-3</v>
      </c>
      <c r="FE106" s="277">
        <f t="shared" si="89"/>
        <v>5.076142131979695E-3</v>
      </c>
      <c r="FF106" s="277">
        <f t="shared" si="89"/>
        <v>5.076142131979695E-3</v>
      </c>
      <c r="FG106" s="277">
        <f t="shared" si="92"/>
        <v>5.076142131979695E-3</v>
      </c>
      <c r="FH106" s="277">
        <f t="shared" si="92"/>
        <v>5.076142131979695E-3</v>
      </c>
      <c r="FI106" s="277">
        <f t="shared" si="92"/>
        <v>5.076142131979695E-3</v>
      </c>
      <c r="FJ106" s="277">
        <f t="shared" si="92"/>
        <v>5.076142131979695E-3</v>
      </c>
      <c r="FK106" s="277">
        <f t="shared" si="92"/>
        <v>5.076142131979695E-3</v>
      </c>
      <c r="FL106" s="277">
        <f t="shared" si="92"/>
        <v>5.076142131979695E-3</v>
      </c>
      <c r="FM106" s="277">
        <f t="shared" si="92"/>
        <v>5.076142131979695E-3</v>
      </c>
      <c r="FN106" s="277">
        <f t="shared" si="92"/>
        <v>5.076142131979695E-3</v>
      </c>
      <c r="FO106" s="277">
        <f t="shared" si="92"/>
        <v>5.076142131979695E-3</v>
      </c>
      <c r="FP106" s="277">
        <f t="shared" si="92"/>
        <v>5.076142131979695E-3</v>
      </c>
      <c r="FQ106" s="277">
        <f t="shared" si="92"/>
        <v>5.076142131979695E-3</v>
      </c>
      <c r="FR106" s="277">
        <f t="shared" si="92"/>
        <v>5.076142131979695E-3</v>
      </c>
      <c r="FS106" s="277">
        <f t="shared" si="92"/>
        <v>5.076142131979695E-3</v>
      </c>
      <c r="FT106" s="277">
        <f t="shared" si="92"/>
        <v>5.076142131979695E-3</v>
      </c>
      <c r="FU106" s="277">
        <f t="shared" si="92"/>
        <v>5.076142131979695E-3</v>
      </c>
      <c r="FV106" s="277">
        <f t="shared" si="90"/>
        <v>5.076142131979695E-3</v>
      </c>
      <c r="FW106" s="277">
        <f t="shared" si="90"/>
        <v>5.076142131979695E-3</v>
      </c>
      <c r="FX106" s="277">
        <f t="shared" si="86"/>
        <v>5.076142131979695E-3</v>
      </c>
      <c r="FY106" s="277">
        <f t="shared" si="86"/>
        <v>5.076142131979695E-3</v>
      </c>
      <c r="FZ106" s="277">
        <f t="shared" si="86"/>
        <v>5.076142131979695E-3</v>
      </c>
      <c r="GA106" s="277">
        <f t="shared" si="86"/>
        <v>5.076142131979695E-3</v>
      </c>
      <c r="GB106" s="277">
        <f t="shared" si="86"/>
        <v>5.076142131979695E-3</v>
      </c>
      <c r="GC106" s="277">
        <f t="shared" si="86"/>
        <v>5.076142131979695E-3</v>
      </c>
      <c r="GD106" s="277">
        <f t="shared" si="86"/>
        <v>5.076142131979695E-3</v>
      </c>
      <c r="GE106" s="277">
        <f t="shared" si="86"/>
        <v>5.076142131979695E-3</v>
      </c>
      <c r="GF106" s="277">
        <f t="shared" si="86"/>
        <v>5.076142131979695E-3</v>
      </c>
      <c r="GG106" s="277">
        <f t="shared" si="86"/>
        <v>5.076142131979695E-3</v>
      </c>
      <c r="GH106" s="277">
        <f t="shared" si="86"/>
        <v>5.076142131979695E-3</v>
      </c>
      <c r="GI106" s="277">
        <f t="shared" si="86"/>
        <v>5.076142131979695E-3</v>
      </c>
      <c r="GJ106" s="277">
        <f t="shared" si="86"/>
        <v>5.076142131979695E-3</v>
      </c>
      <c r="GK106" s="277">
        <f t="shared" si="86"/>
        <v>5.076142131979695E-3</v>
      </c>
      <c r="GL106" s="277">
        <f t="shared" si="86"/>
        <v>5.076142131979695E-3</v>
      </c>
      <c r="GM106" s="277">
        <f t="shared" si="86"/>
        <v>5.076142131979695E-3</v>
      </c>
      <c r="GN106" s="277">
        <f t="shared" si="74"/>
        <v>5.076142131979695E-3</v>
      </c>
      <c r="GO106" s="277">
        <f t="shared" si="75"/>
        <v>5.076142131979695E-3</v>
      </c>
      <c r="GP106" s="277">
        <f t="shared" si="75"/>
        <v>5.076142131979695E-3</v>
      </c>
      <c r="GQ106" s="277">
        <f t="shared" si="75"/>
        <v>5.076142131979695E-3</v>
      </c>
      <c r="GR106" s="277">
        <f t="shared" si="75"/>
        <v>5.076142131979695E-3</v>
      </c>
      <c r="GS106" s="277">
        <f t="shared" si="75"/>
        <v>5.076142131979695E-3</v>
      </c>
    </row>
    <row r="107" spans="1:201" x14ac:dyDescent="0.35">
      <c r="A107" s="33" t="str">
        <f>'[2]Input LH Schedule'!A155&amp;" "&amp;'[2]Input LH Schedule'!E155</f>
        <v xml:space="preserve"> </v>
      </c>
      <c r="B107" s="33" t="str">
        <f>'[2]Input LH Schedule'!Z155&amp;" "&amp;'[2]Input LH Schedule'!AD155</f>
        <v xml:space="preserve"> </v>
      </c>
      <c r="C107" s="33" t="str">
        <f t="array" ref="C107">IFERROR(INDEX($B$4:$B$226, MATCH(0,INDEX(COUNTIF($C$3:C106, $B$4:$B$226)+(COUNTIF($B$4:$B$226, $B$4:$B$226)&lt;&gt;1),0,0), 0)), "")</f>
        <v/>
      </c>
      <c r="D107" s="276" t="s">
        <v>436</v>
      </c>
      <c r="E107" s="277">
        <f t="shared" ref="E107:T122" si="102">1/197</f>
        <v>5.076142131979695E-3</v>
      </c>
      <c r="F107" s="277">
        <f t="shared" si="102"/>
        <v>5.076142131979695E-3</v>
      </c>
      <c r="G107" s="277">
        <f t="shared" si="102"/>
        <v>5.076142131979695E-3</v>
      </c>
      <c r="H107" s="277">
        <f t="shared" si="102"/>
        <v>5.076142131979695E-3</v>
      </c>
      <c r="I107" s="277">
        <f t="shared" si="102"/>
        <v>5.076142131979695E-3</v>
      </c>
      <c r="J107" s="277">
        <f t="shared" si="102"/>
        <v>5.076142131979695E-3</v>
      </c>
      <c r="K107" s="277">
        <f t="shared" si="102"/>
        <v>5.076142131979695E-3</v>
      </c>
      <c r="L107" s="277">
        <f t="shared" si="102"/>
        <v>5.076142131979695E-3</v>
      </c>
      <c r="M107" s="277">
        <f t="shared" si="102"/>
        <v>5.076142131979695E-3</v>
      </c>
      <c r="N107" s="277">
        <f t="shared" si="102"/>
        <v>5.076142131979695E-3</v>
      </c>
      <c r="O107" s="277">
        <f t="shared" si="102"/>
        <v>5.076142131979695E-3</v>
      </c>
      <c r="P107" s="277">
        <f t="shared" si="102"/>
        <v>5.076142131979695E-3</v>
      </c>
      <c r="Q107" s="277">
        <f t="shared" si="102"/>
        <v>5.076142131979695E-3</v>
      </c>
      <c r="R107" s="277">
        <f t="shared" si="102"/>
        <v>5.076142131979695E-3</v>
      </c>
      <c r="S107" s="277">
        <f t="shared" si="102"/>
        <v>5.076142131979695E-3</v>
      </c>
      <c r="T107" s="277">
        <f t="shared" si="102"/>
        <v>5.076142131979695E-3</v>
      </c>
      <c r="U107" s="277">
        <f t="shared" si="101"/>
        <v>5.076142131979695E-3</v>
      </c>
      <c r="V107" s="277">
        <f t="shared" si="101"/>
        <v>5.076142131979695E-3</v>
      </c>
      <c r="W107" s="277">
        <f t="shared" si="101"/>
        <v>5.076142131979695E-3</v>
      </c>
      <c r="X107" s="277">
        <f t="shared" si="101"/>
        <v>5.076142131979695E-3</v>
      </c>
      <c r="Y107" s="277">
        <f t="shared" si="101"/>
        <v>5.076142131979695E-3</v>
      </c>
      <c r="Z107" s="277">
        <f t="shared" si="101"/>
        <v>5.076142131979695E-3</v>
      </c>
      <c r="AA107" s="277">
        <f t="shared" si="101"/>
        <v>5.076142131979695E-3</v>
      </c>
      <c r="AB107" s="277">
        <f t="shared" si="101"/>
        <v>5.076142131979695E-3</v>
      </c>
      <c r="AC107" s="277">
        <f t="shared" si="101"/>
        <v>5.076142131979695E-3</v>
      </c>
      <c r="AD107" s="277">
        <f t="shared" si="101"/>
        <v>5.076142131979695E-3</v>
      </c>
      <c r="AE107" s="277">
        <f t="shared" si="101"/>
        <v>5.076142131979695E-3</v>
      </c>
      <c r="AF107" s="277">
        <f t="shared" si="101"/>
        <v>5.076142131979695E-3</v>
      </c>
      <c r="AG107" s="277">
        <f t="shared" si="101"/>
        <v>5.076142131979695E-3</v>
      </c>
      <c r="AH107" s="277">
        <f t="shared" si="101"/>
        <v>5.076142131979695E-3</v>
      </c>
      <c r="AI107" s="277">
        <f t="shared" si="101"/>
        <v>5.076142131979695E-3</v>
      </c>
      <c r="AJ107" s="277">
        <f t="shared" si="96"/>
        <v>5.076142131979695E-3</v>
      </c>
      <c r="AK107" s="277">
        <f t="shared" si="96"/>
        <v>5.076142131979695E-3</v>
      </c>
      <c r="AL107" s="277">
        <f t="shared" si="96"/>
        <v>5.076142131979695E-3</v>
      </c>
      <c r="AM107" s="277">
        <f t="shared" si="96"/>
        <v>5.076142131979695E-3</v>
      </c>
      <c r="AN107" s="277">
        <f t="shared" si="96"/>
        <v>5.076142131979695E-3</v>
      </c>
      <c r="AO107" s="277">
        <f t="shared" si="96"/>
        <v>5.076142131979695E-3</v>
      </c>
      <c r="AP107" s="277">
        <f t="shared" si="96"/>
        <v>5.076142131979695E-3</v>
      </c>
      <c r="AQ107" s="277">
        <f t="shared" si="96"/>
        <v>5.076142131979695E-3</v>
      </c>
      <c r="AR107" s="277">
        <f t="shared" si="96"/>
        <v>5.076142131979695E-3</v>
      </c>
      <c r="AS107" s="277">
        <f t="shared" si="93"/>
        <v>5.076142131979695E-3</v>
      </c>
      <c r="AT107" s="277">
        <f t="shared" si="93"/>
        <v>5.076142131979695E-3</v>
      </c>
      <c r="AU107" s="277">
        <f t="shared" si="93"/>
        <v>5.076142131979695E-3</v>
      </c>
      <c r="AV107" s="277">
        <f t="shared" si="93"/>
        <v>5.076142131979695E-3</v>
      </c>
      <c r="AW107" s="277">
        <f t="shared" si="93"/>
        <v>5.076142131979695E-3</v>
      </c>
      <c r="AX107" s="277">
        <f t="shared" si="93"/>
        <v>5.076142131979695E-3</v>
      </c>
      <c r="AY107" s="277">
        <f t="shared" si="93"/>
        <v>5.076142131979695E-3</v>
      </c>
      <c r="AZ107" s="277">
        <f t="shared" si="94"/>
        <v>5.076142131979695E-3</v>
      </c>
      <c r="BA107" s="277">
        <f t="shared" si="94"/>
        <v>5.076142131979695E-3</v>
      </c>
      <c r="BB107" s="277">
        <f t="shared" si="94"/>
        <v>5.076142131979695E-3</v>
      </c>
      <c r="BC107" s="277">
        <f t="shared" si="94"/>
        <v>5.076142131979695E-3</v>
      </c>
      <c r="BD107" s="277">
        <f t="shared" si="94"/>
        <v>5.076142131979695E-3</v>
      </c>
      <c r="BE107" s="277">
        <f t="shared" si="94"/>
        <v>5.076142131979695E-3</v>
      </c>
      <c r="BF107" s="277">
        <f t="shared" si="94"/>
        <v>5.076142131979695E-3</v>
      </c>
      <c r="BG107" s="277">
        <f t="shared" si="94"/>
        <v>5.076142131979695E-3</v>
      </c>
      <c r="BH107" s="277">
        <f t="shared" si="94"/>
        <v>5.076142131979695E-3</v>
      </c>
      <c r="BI107" s="277">
        <f t="shared" si="94"/>
        <v>5.076142131979695E-3</v>
      </c>
      <c r="BJ107" s="277">
        <f t="shared" si="94"/>
        <v>5.076142131979695E-3</v>
      </c>
      <c r="BK107" s="277">
        <f t="shared" si="94"/>
        <v>5.076142131979695E-3</v>
      </c>
      <c r="BL107" s="277">
        <f t="shared" si="94"/>
        <v>5.076142131979695E-3</v>
      </c>
      <c r="BM107" s="277">
        <f t="shared" si="94"/>
        <v>5.076142131979695E-3</v>
      </c>
      <c r="BN107" s="277">
        <f t="shared" si="94"/>
        <v>5.076142131979695E-3</v>
      </c>
      <c r="BO107" s="277">
        <f t="shared" si="94"/>
        <v>5.076142131979695E-3</v>
      </c>
      <c r="BP107" s="277">
        <f t="shared" si="68"/>
        <v>5.076142131979695E-3</v>
      </c>
      <c r="BQ107" s="277">
        <f t="shared" si="68"/>
        <v>5.076142131979695E-3</v>
      </c>
      <c r="BR107" s="277">
        <f t="shared" si="98"/>
        <v>5.076142131979695E-3</v>
      </c>
      <c r="BS107" s="277">
        <f t="shared" si="98"/>
        <v>5.076142131979695E-3</v>
      </c>
      <c r="BT107" s="277">
        <f t="shared" si="98"/>
        <v>5.076142131979695E-3</v>
      </c>
      <c r="BU107" s="277">
        <f t="shared" si="98"/>
        <v>5.076142131979695E-3</v>
      </c>
      <c r="BV107" s="277">
        <f t="shared" si="98"/>
        <v>5.076142131979695E-3</v>
      </c>
      <c r="BW107" s="277">
        <f t="shared" si="98"/>
        <v>5.076142131979695E-3</v>
      </c>
      <c r="BX107" s="277">
        <f t="shared" si="98"/>
        <v>5.076142131979695E-3</v>
      </c>
      <c r="BY107" s="277">
        <f t="shared" si="98"/>
        <v>5.076142131979695E-3</v>
      </c>
      <c r="BZ107" s="277">
        <f t="shared" si="98"/>
        <v>5.076142131979695E-3</v>
      </c>
      <c r="CA107" s="277">
        <f t="shared" si="98"/>
        <v>5.076142131979695E-3</v>
      </c>
      <c r="CB107" s="277">
        <f t="shared" si="98"/>
        <v>5.076142131979695E-3</v>
      </c>
      <c r="CC107" s="277">
        <f t="shared" si="98"/>
        <v>5.076142131979695E-3</v>
      </c>
      <c r="CD107" s="277">
        <f t="shared" si="98"/>
        <v>5.076142131979695E-3</v>
      </c>
      <c r="CE107" s="277">
        <f t="shared" si="98"/>
        <v>5.076142131979695E-3</v>
      </c>
      <c r="CF107" s="277">
        <f t="shared" si="98"/>
        <v>5.076142131979695E-3</v>
      </c>
      <c r="CG107" s="277">
        <f t="shared" si="97"/>
        <v>5.076142131979695E-3</v>
      </c>
      <c r="CH107" s="277">
        <f t="shared" si="97"/>
        <v>5.076142131979695E-3</v>
      </c>
      <c r="CI107" s="277">
        <f t="shared" si="97"/>
        <v>5.076142131979695E-3</v>
      </c>
      <c r="CJ107" s="277">
        <f t="shared" si="97"/>
        <v>5.076142131979695E-3</v>
      </c>
      <c r="CK107" s="277">
        <f t="shared" si="97"/>
        <v>5.076142131979695E-3</v>
      </c>
      <c r="CL107" s="277">
        <f t="shared" si="97"/>
        <v>5.076142131979695E-3</v>
      </c>
      <c r="CM107" s="277">
        <f t="shared" si="97"/>
        <v>5.076142131979695E-3</v>
      </c>
      <c r="CN107" s="277">
        <f t="shared" si="97"/>
        <v>5.076142131979695E-3</v>
      </c>
      <c r="CO107" s="277">
        <f t="shared" si="97"/>
        <v>5.076142131979695E-3</v>
      </c>
      <c r="CP107" s="277">
        <f t="shared" si="97"/>
        <v>5.076142131979695E-3</v>
      </c>
      <c r="CQ107" s="277">
        <f t="shared" si="97"/>
        <v>5.076142131979695E-3</v>
      </c>
      <c r="CR107" s="277">
        <f t="shared" si="97"/>
        <v>5.076142131979695E-3</v>
      </c>
      <c r="CS107" s="277">
        <f t="shared" si="97"/>
        <v>5.076142131979695E-3</v>
      </c>
      <c r="CT107" s="277">
        <f t="shared" si="100"/>
        <v>5.076142131979695E-3</v>
      </c>
      <c r="CU107" s="277">
        <f t="shared" si="100"/>
        <v>5.076142131979695E-3</v>
      </c>
      <c r="CV107" s="277">
        <f t="shared" si="100"/>
        <v>5.076142131979695E-3</v>
      </c>
      <c r="CW107" s="277">
        <f t="shared" si="100"/>
        <v>5.076142131979695E-3</v>
      </c>
      <c r="CX107" s="277">
        <f t="shared" si="100"/>
        <v>5.076142131979695E-3</v>
      </c>
      <c r="CY107" s="277">
        <f t="shared" si="100"/>
        <v>5.076142131979695E-3</v>
      </c>
      <c r="CZ107" s="277">
        <f t="shared" si="100"/>
        <v>5.076142131979695E-3</v>
      </c>
      <c r="DA107" s="277">
        <f t="shared" si="100"/>
        <v>5.076142131979695E-3</v>
      </c>
      <c r="DB107" s="277">
        <f t="shared" si="100"/>
        <v>5.076142131979695E-3</v>
      </c>
      <c r="DC107" s="277">
        <f t="shared" si="100"/>
        <v>5.076142131979695E-3</v>
      </c>
      <c r="DD107" s="277">
        <f t="shared" si="100"/>
        <v>5.076142131979695E-3</v>
      </c>
      <c r="DE107" s="277">
        <f t="shared" si="100"/>
        <v>5.076142131979695E-3</v>
      </c>
      <c r="DF107" s="277">
        <f t="shared" si="100"/>
        <v>5.076142131979695E-3</v>
      </c>
      <c r="DG107" s="277">
        <f t="shared" si="100"/>
        <v>5.076142131979695E-3</v>
      </c>
      <c r="DH107" s="277">
        <f t="shared" si="100"/>
        <v>5.076142131979695E-3</v>
      </c>
      <c r="DI107" s="277">
        <f t="shared" si="100"/>
        <v>5.076142131979695E-3</v>
      </c>
      <c r="DJ107" s="277">
        <f t="shared" si="99"/>
        <v>5.076142131979695E-3</v>
      </c>
      <c r="DK107" s="277">
        <f t="shared" si="99"/>
        <v>5.076142131979695E-3</v>
      </c>
      <c r="DL107" s="277">
        <f t="shared" si="99"/>
        <v>5.076142131979695E-3</v>
      </c>
      <c r="DM107" s="277">
        <f t="shared" si="99"/>
        <v>5.076142131979695E-3</v>
      </c>
      <c r="DN107" s="277">
        <f t="shared" si="99"/>
        <v>5.076142131979695E-3</v>
      </c>
      <c r="DO107" s="277">
        <f t="shared" si="99"/>
        <v>5.076142131979695E-3</v>
      </c>
      <c r="DP107" s="277">
        <f t="shared" si="99"/>
        <v>5.076142131979695E-3</v>
      </c>
      <c r="DQ107" s="277">
        <f t="shared" si="99"/>
        <v>5.076142131979695E-3</v>
      </c>
      <c r="DR107" s="277">
        <f t="shared" si="99"/>
        <v>5.076142131979695E-3</v>
      </c>
      <c r="DS107" s="277">
        <f t="shared" si="99"/>
        <v>5.076142131979695E-3</v>
      </c>
      <c r="DT107" s="277">
        <f t="shared" si="99"/>
        <v>5.076142131979695E-3</v>
      </c>
      <c r="DU107" s="277">
        <f t="shared" si="99"/>
        <v>5.076142131979695E-3</v>
      </c>
      <c r="DV107" s="277">
        <f t="shared" si="99"/>
        <v>5.076142131979695E-3</v>
      </c>
      <c r="DW107" s="277">
        <f t="shared" si="99"/>
        <v>5.076142131979695E-3</v>
      </c>
      <c r="DX107" s="277">
        <f t="shared" si="99"/>
        <v>5.076142131979695E-3</v>
      </c>
      <c r="DY107" s="277">
        <f t="shared" si="88"/>
        <v>5.076142131979695E-3</v>
      </c>
      <c r="DZ107" s="277">
        <f t="shared" si="88"/>
        <v>5.076142131979695E-3</v>
      </c>
      <c r="EA107" s="277">
        <f t="shared" si="88"/>
        <v>5.076142131979695E-3</v>
      </c>
      <c r="EB107" s="277">
        <f t="shared" si="91"/>
        <v>5.076142131979695E-3</v>
      </c>
      <c r="EC107" s="277">
        <f t="shared" si="91"/>
        <v>5.076142131979695E-3</v>
      </c>
      <c r="ED107" s="277">
        <f t="shared" si="91"/>
        <v>5.076142131979695E-3</v>
      </c>
      <c r="EE107" s="277">
        <f t="shared" si="91"/>
        <v>5.076142131979695E-3</v>
      </c>
      <c r="EF107" s="277">
        <f t="shared" si="91"/>
        <v>5.076142131979695E-3</v>
      </c>
      <c r="EG107" s="277">
        <f t="shared" si="91"/>
        <v>5.076142131979695E-3</v>
      </c>
      <c r="EH107" s="277">
        <f t="shared" si="91"/>
        <v>5.076142131979695E-3</v>
      </c>
      <c r="EI107" s="277">
        <f t="shared" si="91"/>
        <v>5.076142131979695E-3</v>
      </c>
      <c r="EJ107" s="277">
        <f t="shared" si="91"/>
        <v>5.076142131979695E-3</v>
      </c>
      <c r="EK107" s="277">
        <f t="shared" si="91"/>
        <v>5.076142131979695E-3</v>
      </c>
      <c r="EL107" s="277">
        <f t="shared" si="91"/>
        <v>5.076142131979695E-3</v>
      </c>
      <c r="EM107" s="277">
        <f t="shared" si="91"/>
        <v>5.076142131979695E-3</v>
      </c>
      <c r="EN107" s="277">
        <f t="shared" si="91"/>
        <v>5.076142131979695E-3</v>
      </c>
      <c r="EO107" s="277">
        <f t="shared" si="91"/>
        <v>5.076142131979695E-3</v>
      </c>
      <c r="EP107" s="277">
        <f t="shared" si="91"/>
        <v>5.076142131979695E-3</v>
      </c>
      <c r="EQ107" s="277">
        <f t="shared" si="91"/>
        <v>5.076142131979695E-3</v>
      </c>
      <c r="ER107" s="277">
        <f t="shared" si="89"/>
        <v>5.076142131979695E-3</v>
      </c>
      <c r="ES107" s="277">
        <f t="shared" si="89"/>
        <v>5.076142131979695E-3</v>
      </c>
      <c r="ET107" s="277">
        <f t="shared" si="89"/>
        <v>5.076142131979695E-3</v>
      </c>
      <c r="EU107" s="277">
        <f t="shared" si="89"/>
        <v>5.076142131979695E-3</v>
      </c>
      <c r="EV107" s="277">
        <f t="shared" si="89"/>
        <v>5.076142131979695E-3</v>
      </c>
      <c r="EW107" s="277">
        <f t="shared" si="89"/>
        <v>5.076142131979695E-3</v>
      </c>
      <c r="EX107" s="277">
        <f t="shared" si="89"/>
        <v>5.076142131979695E-3</v>
      </c>
      <c r="EY107" s="277">
        <f t="shared" si="89"/>
        <v>5.076142131979695E-3</v>
      </c>
      <c r="EZ107" s="277">
        <f t="shared" si="89"/>
        <v>5.076142131979695E-3</v>
      </c>
      <c r="FA107" s="277">
        <f t="shared" si="89"/>
        <v>5.076142131979695E-3</v>
      </c>
      <c r="FB107" s="277">
        <f t="shared" si="89"/>
        <v>5.076142131979695E-3</v>
      </c>
      <c r="FC107" s="277">
        <f t="shared" si="89"/>
        <v>5.076142131979695E-3</v>
      </c>
      <c r="FD107" s="277">
        <f t="shared" si="89"/>
        <v>5.076142131979695E-3</v>
      </c>
      <c r="FE107" s="277">
        <f t="shared" ref="FD107:FS135" si="103">1/197</f>
        <v>5.076142131979695E-3</v>
      </c>
      <c r="FF107" s="277">
        <f t="shared" si="103"/>
        <v>5.076142131979695E-3</v>
      </c>
      <c r="FG107" s="277">
        <f t="shared" si="92"/>
        <v>5.076142131979695E-3</v>
      </c>
      <c r="FH107" s="277">
        <f t="shared" si="92"/>
        <v>5.076142131979695E-3</v>
      </c>
      <c r="FI107" s="277">
        <f t="shared" si="92"/>
        <v>5.076142131979695E-3</v>
      </c>
      <c r="FJ107" s="277">
        <f t="shared" si="92"/>
        <v>5.076142131979695E-3</v>
      </c>
      <c r="FK107" s="277">
        <f t="shared" si="92"/>
        <v>5.076142131979695E-3</v>
      </c>
      <c r="FL107" s="277">
        <f t="shared" si="92"/>
        <v>5.076142131979695E-3</v>
      </c>
      <c r="FM107" s="277">
        <f t="shared" si="92"/>
        <v>5.076142131979695E-3</v>
      </c>
      <c r="FN107" s="277">
        <f t="shared" si="92"/>
        <v>5.076142131979695E-3</v>
      </c>
      <c r="FO107" s="277">
        <f t="shared" si="92"/>
        <v>5.076142131979695E-3</v>
      </c>
      <c r="FP107" s="277">
        <f t="shared" si="92"/>
        <v>5.076142131979695E-3</v>
      </c>
      <c r="FQ107" s="277">
        <f t="shared" si="92"/>
        <v>5.076142131979695E-3</v>
      </c>
      <c r="FR107" s="277">
        <f t="shared" si="92"/>
        <v>5.076142131979695E-3</v>
      </c>
      <c r="FS107" s="277">
        <f t="shared" si="92"/>
        <v>5.076142131979695E-3</v>
      </c>
      <c r="FT107" s="277">
        <f t="shared" si="92"/>
        <v>5.076142131979695E-3</v>
      </c>
      <c r="FU107" s="277">
        <f t="shared" si="92"/>
        <v>5.076142131979695E-3</v>
      </c>
      <c r="FV107" s="277">
        <f t="shared" si="90"/>
        <v>5.076142131979695E-3</v>
      </c>
      <c r="FW107" s="277">
        <f t="shared" si="90"/>
        <v>5.076142131979695E-3</v>
      </c>
      <c r="FX107" s="277">
        <f t="shared" si="86"/>
        <v>5.076142131979695E-3</v>
      </c>
      <c r="FY107" s="277">
        <f t="shared" si="86"/>
        <v>5.076142131979695E-3</v>
      </c>
      <c r="FZ107" s="277">
        <f t="shared" si="86"/>
        <v>5.076142131979695E-3</v>
      </c>
      <c r="GA107" s="277">
        <f t="shared" ref="FX107:GM123" si="104">1/197</f>
        <v>5.076142131979695E-3</v>
      </c>
      <c r="GB107" s="277">
        <f t="shared" si="104"/>
        <v>5.076142131979695E-3</v>
      </c>
      <c r="GC107" s="277">
        <f t="shared" si="104"/>
        <v>5.076142131979695E-3</v>
      </c>
      <c r="GD107" s="277">
        <f t="shared" si="104"/>
        <v>5.076142131979695E-3</v>
      </c>
      <c r="GE107" s="277">
        <f t="shared" si="104"/>
        <v>5.076142131979695E-3</v>
      </c>
      <c r="GF107" s="277">
        <f t="shared" si="104"/>
        <v>5.076142131979695E-3</v>
      </c>
      <c r="GG107" s="277">
        <f t="shared" si="104"/>
        <v>5.076142131979695E-3</v>
      </c>
      <c r="GH107" s="277">
        <f t="shared" si="104"/>
        <v>5.076142131979695E-3</v>
      </c>
      <c r="GI107" s="277">
        <f t="shared" si="104"/>
        <v>5.076142131979695E-3</v>
      </c>
      <c r="GJ107" s="277">
        <f t="shared" si="104"/>
        <v>5.076142131979695E-3</v>
      </c>
      <c r="GK107" s="277">
        <f t="shared" si="104"/>
        <v>5.076142131979695E-3</v>
      </c>
      <c r="GL107" s="277">
        <f t="shared" si="104"/>
        <v>5.076142131979695E-3</v>
      </c>
      <c r="GM107" s="277">
        <f t="shared" si="104"/>
        <v>5.076142131979695E-3</v>
      </c>
      <c r="GN107" s="277">
        <f t="shared" si="75"/>
        <v>5.076142131979695E-3</v>
      </c>
      <c r="GO107" s="277">
        <f t="shared" si="75"/>
        <v>5.076142131979695E-3</v>
      </c>
      <c r="GP107" s="277">
        <f t="shared" si="75"/>
        <v>5.076142131979695E-3</v>
      </c>
      <c r="GQ107" s="277">
        <f t="shared" si="75"/>
        <v>5.076142131979695E-3</v>
      </c>
      <c r="GR107" s="277">
        <f t="shared" si="75"/>
        <v>5.076142131979695E-3</v>
      </c>
      <c r="GS107" s="277">
        <f t="shared" si="75"/>
        <v>5.076142131979695E-3</v>
      </c>
    </row>
    <row r="108" spans="1:201" x14ac:dyDescent="0.35">
      <c r="A108" s="33" t="str">
        <f>'[2]Input LH Schedule'!A156&amp;" "&amp;'[2]Input LH Schedule'!E156</f>
        <v xml:space="preserve"> </v>
      </c>
      <c r="B108" s="33" t="str">
        <f>'[2]Input LH Schedule'!Z156&amp;" "&amp;'[2]Input LH Schedule'!AD156</f>
        <v xml:space="preserve"> </v>
      </c>
      <c r="C108" s="33" t="str">
        <f t="array" ref="C108">IFERROR(INDEX($B$4:$B$226, MATCH(0,INDEX(COUNTIF($C$3:C107, $B$4:$B$226)+(COUNTIF($B$4:$B$226, $B$4:$B$226)&lt;&gt;1),0,0), 0)), "")</f>
        <v/>
      </c>
      <c r="D108" s="276" t="s">
        <v>437</v>
      </c>
      <c r="E108" s="277">
        <f t="shared" si="102"/>
        <v>5.076142131979695E-3</v>
      </c>
      <c r="F108" s="277">
        <f t="shared" si="102"/>
        <v>5.076142131979695E-3</v>
      </c>
      <c r="G108" s="277">
        <f t="shared" si="102"/>
        <v>5.076142131979695E-3</v>
      </c>
      <c r="H108" s="277">
        <f t="shared" si="102"/>
        <v>5.076142131979695E-3</v>
      </c>
      <c r="I108" s="277">
        <f t="shared" si="102"/>
        <v>5.076142131979695E-3</v>
      </c>
      <c r="J108" s="277">
        <f t="shared" si="102"/>
        <v>5.076142131979695E-3</v>
      </c>
      <c r="K108" s="277">
        <f t="shared" si="102"/>
        <v>5.076142131979695E-3</v>
      </c>
      <c r="L108" s="277">
        <f t="shared" si="102"/>
        <v>5.076142131979695E-3</v>
      </c>
      <c r="M108" s="277">
        <f t="shared" si="102"/>
        <v>5.076142131979695E-3</v>
      </c>
      <c r="N108" s="277">
        <f t="shared" si="102"/>
        <v>5.076142131979695E-3</v>
      </c>
      <c r="O108" s="277">
        <f t="shared" si="102"/>
        <v>5.076142131979695E-3</v>
      </c>
      <c r="P108" s="277">
        <f t="shared" si="102"/>
        <v>5.076142131979695E-3</v>
      </c>
      <c r="Q108" s="277">
        <f t="shared" si="102"/>
        <v>5.076142131979695E-3</v>
      </c>
      <c r="R108" s="277">
        <f t="shared" si="102"/>
        <v>5.076142131979695E-3</v>
      </c>
      <c r="S108" s="277">
        <f t="shared" si="102"/>
        <v>5.076142131979695E-3</v>
      </c>
      <c r="T108" s="277">
        <f t="shared" si="102"/>
        <v>5.076142131979695E-3</v>
      </c>
      <c r="U108" s="277">
        <f t="shared" si="101"/>
        <v>5.076142131979695E-3</v>
      </c>
      <c r="V108" s="277">
        <f t="shared" si="101"/>
        <v>5.076142131979695E-3</v>
      </c>
      <c r="W108" s="277">
        <f t="shared" si="101"/>
        <v>5.076142131979695E-3</v>
      </c>
      <c r="X108" s="277">
        <f t="shared" si="101"/>
        <v>5.076142131979695E-3</v>
      </c>
      <c r="Y108" s="277">
        <f t="shared" si="101"/>
        <v>5.076142131979695E-3</v>
      </c>
      <c r="Z108" s="277">
        <f t="shared" si="101"/>
        <v>5.076142131979695E-3</v>
      </c>
      <c r="AA108" s="277">
        <f t="shared" si="101"/>
        <v>5.076142131979695E-3</v>
      </c>
      <c r="AB108" s="277">
        <f t="shared" si="101"/>
        <v>5.076142131979695E-3</v>
      </c>
      <c r="AC108" s="277">
        <f t="shared" si="101"/>
        <v>5.076142131979695E-3</v>
      </c>
      <c r="AD108" s="277">
        <f t="shared" si="101"/>
        <v>5.076142131979695E-3</v>
      </c>
      <c r="AE108" s="277">
        <f t="shared" si="101"/>
        <v>5.076142131979695E-3</v>
      </c>
      <c r="AF108" s="277">
        <f t="shared" si="101"/>
        <v>5.076142131979695E-3</v>
      </c>
      <c r="AG108" s="277">
        <f t="shared" si="101"/>
        <v>5.076142131979695E-3</v>
      </c>
      <c r="AH108" s="277">
        <f t="shared" si="101"/>
        <v>5.076142131979695E-3</v>
      </c>
      <c r="AI108" s="277">
        <f t="shared" si="101"/>
        <v>5.076142131979695E-3</v>
      </c>
      <c r="AJ108" s="277">
        <f t="shared" si="96"/>
        <v>5.076142131979695E-3</v>
      </c>
      <c r="AK108" s="277">
        <f t="shared" si="96"/>
        <v>5.076142131979695E-3</v>
      </c>
      <c r="AL108" s="277">
        <f t="shared" si="96"/>
        <v>5.076142131979695E-3</v>
      </c>
      <c r="AM108" s="277">
        <f t="shared" si="96"/>
        <v>5.076142131979695E-3</v>
      </c>
      <c r="AN108" s="277">
        <f t="shared" si="96"/>
        <v>5.076142131979695E-3</v>
      </c>
      <c r="AO108" s="277">
        <f t="shared" si="96"/>
        <v>5.076142131979695E-3</v>
      </c>
      <c r="AP108" s="277">
        <f t="shared" si="96"/>
        <v>5.076142131979695E-3</v>
      </c>
      <c r="AQ108" s="277">
        <f t="shared" si="96"/>
        <v>5.076142131979695E-3</v>
      </c>
      <c r="AR108" s="277">
        <f t="shared" si="96"/>
        <v>5.076142131979695E-3</v>
      </c>
      <c r="AS108" s="277">
        <f t="shared" si="93"/>
        <v>5.076142131979695E-3</v>
      </c>
      <c r="AT108" s="277">
        <f t="shared" si="93"/>
        <v>5.076142131979695E-3</v>
      </c>
      <c r="AU108" s="277">
        <f t="shared" si="93"/>
        <v>5.076142131979695E-3</v>
      </c>
      <c r="AV108" s="277">
        <f t="shared" si="93"/>
        <v>5.076142131979695E-3</v>
      </c>
      <c r="AW108" s="277">
        <f t="shared" si="93"/>
        <v>5.076142131979695E-3</v>
      </c>
      <c r="AX108" s="277">
        <f t="shared" si="93"/>
        <v>5.076142131979695E-3</v>
      </c>
      <c r="AY108" s="277">
        <f t="shared" si="93"/>
        <v>5.076142131979695E-3</v>
      </c>
      <c r="AZ108" s="277">
        <f t="shared" si="94"/>
        <v>5.076142131979695E-3</v>
      </c>
      <c r="BA108" s="277">
        <f t="shared" si="94"/>
        <v>5.076142131979695E-3</v>
      </c>
      <c r="BB108" s="277">
        <f t="shared" si="94"/>
        <v>5.076142131979695E-3</v>
      </c>
      <c r="BC108" s="277">
        <f t="shared" si="94"/>
        <v>5.076142131979695E-3</v>
      </c>
      <c r="BD108" s="277">
        <f t="shared" si="94"/>
        <v>5.076142131979695E-3</v>
      </c>
      <c r="BE108" s="277">
        <f t="shared" si="94"/>
        <v>5.076142131979695E-3</v>
      </c>
      <c r="BF108" s="277">
        <f t="shared" si="94"/>
        <v>5.076142131979695E-3</v>
      </c>
      <c r="BG108" s="277">
        <f t="shared" si="94"/>
        <v>5.076142131979695E-3</v>
      </c>
      <c r="BH108" s="277">
        <f t="shared" si="94"/>
        <v>5.076142131979695E-3</v>
      </c>
      <c r="BI108" s="277">
        <f t="shared" si="94"/>
        <v>5.076142131979695E-3</v>
      </c>
      <c r="BJ108" s="277">
        <f t="shared" si="94"/>
        <v>5.076142131979695E-3</v>
      </c>
      <c r="BK108" s="277">
        <f t="shared" si="94"/>
        <v>5.076142131979695E-3</v>
      </c>
      <c r="BL108" s="277">
        <f t="shared" si="94"/>
        <v>5.076142131979695E-3</v>
      </c>
      <c r="BM108" s="277">
        <f t="shared" si="94"/>
        <v>5.076142131979695E-3</v>
      </c>
      <c r="BN108" s="277">
        <f t="shared" si="94"/>
        <v>5.076142131979695E-3</v>
      </c>
      <c r="BO108" s="277">
        <f t="shared" si="94"/>
        <v>5.076142131979695E-3</v>
      </c>
      <c r="BP108" s="277">
        <f t="shared" si="68"/>
        <v>5.076142131979695E-3</v>
      </c>
      <c r="BQ108" s="277">
        <f t="shared" si="68"/>
        <v>5.076142131979695E-3</v>
      </c>
      <c r="BR108" s="277">
        <f t="shared" si="98"/>
        <v>5.076142131979695E-3</v>
      </c>
      <c r="BS108" s="277">
        <f t="shared" si="98"/>
        <v>5.076142131979695E-3</v>
      </c>
      <c r="BT108" s="277">
        <f t="shared" si="98"/>
        <v>5.076142131979695E-3</v>
      </c>
      <c r="BU108" s="277">
        <f t="shared" si="98"/>
        <v>5.076142131979695E-3</v>
      </c>
      <c r="BV108" s="277">
        <f t="shared" si="98"/>
        <v>5.076142131979695E-3</v>
      </c>
      <c r="BW108" s="277">
        <f t="shared" si="98"/>
        <v>5.076142131979695E-3</v>
      </c>
      <c r="BX108" s="277">
        <f t="shared" si="98"/>
        <v>5.076142131979695E-3</v>
      </c>
      <c r="BY108" s="277">
        <f t="shared" si="98"/>
        <v>5.076142131979695E-3</v>
      </c>
      <c r="BZ108" s="277">
        <f t="shared" si="98"/>
        <v>5.076142131979695E-3</v>
      </c>
      <c r="CA108" s="277">
        <f t="shared" si="98"/>
        <v>5.076142131979695E-3</v>
      </c>
      <c r="CB108" s="277">
        <f t="shared" si="98"/>
        <v>5.076142131979695E-3</v>
      </c>
      <c r="CC108" s="277">
        <f t="shared" si="98"/>
        <v>5.076142131979695E-3</v>
      </c>
      <c r="CD108" s="277">
        <f t="shared" si="98"/>
        <v>5.076142131979695E-3</v>
      </c>
      <c r="CE108" s="277">
        <f t="shared" si="98"/>
        <v>5.076142131979695E-3</v>
      </c>
      <c r="CF108" s="277">
        <f t="shared" si="98"/>
        <v>5.076142131979695E-3</v>
      </c>
      <c r="CG108" s="277">
        <f t="shared" si="97"/>
        <v>5.076142131979695E-3</v>
      </c>
      <c r="CH108" s="277">
        <f t="shared" si="97"/>
        <v>5.076142131979695E-3</v>
      </c>
      <c r="CI108" s="277">
        <f t="shared" si="97"/>
        <v>5.076142131979695E-3</v>
      </c>
      <c r="CJ108" s="277">
        <f t="shared" si="97"/>
        <v>5.076142131979695E-3</v>
      </c>
      <c r="CK108" s="277">
        <f t="shared" si="97"/>
        <v>5.076142131979695E-3</v>
      </c>
      <c r="CL108" s="277">
        <f t="shared" si="97"/>
        <v>5.076142131979695E-3</v>
      </c>
      <c r="CM108" s="277">
        <f t="shared" si="97"/>
        <v>5.076142131979695E-3</v>
      </c>
      <c r="CN108" s="277">
        <f t="shared" si="97"/>
        <v>5.076142131979695E-3</v>
      </c>
      <c r="CO108" s="277">
        <f t="shared" si="97"/>
        <v>5.076142131979695E-3</v>
      </c>
      <c r="CP108" s="277">
        <f t="shared" si="97"/>
        <v>5.076142131979695E-3</v>
      </c>
      <c r="CQ108" s="277">
        <f t="shared" si="97"/>
        <v>5.076142131979695E-3</v>
      </c>
      <c r="CR108" s="277">
        <f t="shared" si="97"/>
        <v>5.076142131979695E-3</v>
      </c>
      <c r="CS108" s="277">
        <f t="shared" si="97"/>
        <v>5.076142131979695E-3</v>
      </c>
      <c r="CT108" s="277">
        <f t="shared" si="100"/>
        <v>5.076142131979695E-3</v>
      </c>
      <c r="CU108" s="277">
        <f t="shared" si="100"/>
        <v>5.076142131979695E-3</v>
      </c>
      <c r="CV108" s="277">
        <f t="shared" si="100"/>
        <v>5.076142131979695E-3</v>
      </c>
      <c r="CW108" s="277">
        <f t="shared" si="100"/>
        <v>5.076142131979695E-3</v>
      </c>
      <c r="CX108" s="277">
        <f t="shared" si="100"/>
        <v>5.076142131979695E-3</v>
      </c>
      <c r="CY108" s="277">
        <f t="shared" si="100"/>
        <v>5.076142131979695E-3</v>
      </c>
      <c r="CZ108" s="277">
        <f t="shared" si="100"/>
        <v>5.076142131979695E-3</v>
      </c>
      <c r="DA108" s="277">
        <f t="shared" si="100"/>
        <v>5.076142131979695E-3</v>
      </c>
      <c r="DB108" s="277">
        <f t="shared" si="100"/>
        <v>5.076142131979695E-3</v>
      </c>
      <c r="DC108" s="277">
        <f t="shared" si="100"/>
        <v>5.076142131979695E-3</v>
      </c>
      <c r="DD108" s="277">
        <f t="shared" si="100"/>
        <v>5.076142131979695E-3</v>
      </c>
      <c r="DE108" s="277">
        <f t="shared" si="100"/>
        <v>5.076142131979695E-3</v>
      </c>
      <c r="DF108" s="277">
        <f t="shared" si="100"/>
        <v>5.076142131979695E-3</v>
      </c>
      <c r="DG108" s="277">
        <f t="shared" si="100"/>
        <v>5.076142131979695E-3</v>
      </c>
      <c r="DH108" s="277">
        <f t="shared" si="100"/>
        <v>5.076142131979695E-3</v>
      </c>
      <c r="DI108" s="277">
        <f t="shared" si="100"/>
        <v>5.076142131979695E-3</v>
      </c>
      <c r="DJ108" s="277">
        <f t="shared" si="99"/>
        <v>5.076142131979695E-3</v>
      </c>
      <c r="DK108" s="277">
        <f t="shared" si="99"/>
        <v>5.076142131979695E-3</v>
      </c>
      <c r="DL108" s="277">
        <f t="shared" si="99"/>
        <v>5.076142131979695E-3</v>
      </c>
      <c r="DM108" s="277">
        <f t="shared" si="99"/>
        <v>5.076142131979695E-3</v>
      </c>
      <c r="DN108" s="277">
        <f t="shared" si="99"/>
        <v>5.076142131979695E-3</v>
      </c>
      <c r="DO108" s="277">
        <f t="shared" si="99"/>
        <v>5.076142131979695E-3</v>
      </c>
      <c r="DP108" s="277">
        <f t="shared" si="99"/>
        <v>5.076142131979695E-3</v>
      </c>
      <c r="DQ108" s="277">
        <f t="shared" si="99"/>
        <v>5.076142131979695E-3</v>
      </c>
      <c r="DR108" s="277">
        <f t="shared" si="99"/>
        <v>5.076142131979695E-3</v>
      </c>
      <c r="DS108" s="277">
        <f t="shared" si="99"/>
        <v>5.076142131979695E-3</v>
      </c>
      <c r="DT108" s="277">
        <f t="shared" si="99"/>
        <v>5.076142131979695E-3</v>
      </c>
      <c r="DU108" s="277">
        <f t="shared" si="99"/>
        <v>5.076142131979695E-3</v>
      </c>
      <c r="DV108" s="277">
        <f t="shared" si="99"/>
        <v>5.076142131979695E-3</v>
      </c>
      <c r="DW108" s="277">
        <f t="shared" si="99"/>
        <v>5.076142131979695E-3</v>
      </c>
      <c r="DX108" s="277">
        <f t="shared" si="99"/>
        <v>5.076142131979695E-3</v>
      </c>
      <c r="DY108" s="277">
        <f t="shared" si="88"/>
        <v>5.076142131979695E-3</v>
      </c>
      <c r="DZ108" s="277">
        <f t="shared" si="88"/>
        <v>5.076142131979695E-3</v>
      </c>
      <c r="EA108" s="277">
        <f t="shared" si="88"/>
        <v>5.076142131979695E-3</v>
      </c>
      <c r="EB108" s="277">
        <f t="shared" si="91"/>
        <v>5.076142131979695E-3</v>
      </c>
      <c r="EC108" s="277">
        <f t="shared" si="91"/>
        <v>5.076142131979695E-3</v>
      </c>
      <c r="ED108" s="277">
        <f t="shared" si="91"/>
        <v>5.076142131979695E-3</v>
      </c>
      <c r="EE108" s="277">
        <f t="shared" si="91"/>
        <v>5.076142131979695E-3</v>
      </c>
      <c r="EF108" s="277">
        <f t="shared" si="91"/>
        <v>5.076142131979695E-3</v>
      </c>
      <c r="EG108" s="277">
        <f t="shared" si="91"/>
        <v>5.076142131979695E-3</v>
      </c>
      <c r="EH108" s="277">
        <f t="shared" si="91"/>
        <v>5.076142131979695E-3</v>
      </c>
      <c r="EI108" s="277">
        <f t="shared" si="91"/>
        <v>5.076142131979695E-3</v>
      </c>
      <c r="EJ108" s="277">
        <f t="shared" si="91"/>
        <v>5.076142131979695E-3</v>
      </c>
      <c r="EK108" s="277">
        <f t="shared" si="91"/>
        <v>5.076142131979695E-3</v>
      </c>
      <c r="EL108" s="277">
        <f t="shared" si="91"/>
        <v>5.076142131979695E-3</v>
      </c>
      <c r="EM108" s="277">
        <f t="shared" si="91"/>
        <v>5.076142131979695E-3</v>
      </c>
      <c r="EN108" s="277">
        <f t="shared" si="91"/>
        <v>5.076142131979695E-3</v>
      </c>
      <c r="EO108" s="277">
        <f t="shared" si="91"/>
        <v>5.076142131979695E-3</v>
      </c>
      <c r="EP108" s="277">
        <f t="shared" si="91"/>
        <v>5.076142131979695E-3</v>
      </c>
      <c r="EQ108" s="277">
        <f t="shared" ref="EN108:FC128" si="105">1/197</f>
        <v>5.076142131979695E-3</v>
      </c>
      <c r="ER108" s="277">
        <f t="shared" si="105"/>
        <v>5.076142131979695E-3</v>
      </c>
      <c r="ES108" s="277">
        <f t="shared" si="105"/>
        <v>5.076142131979695E-3</v>
      </c>
      <c r="ET108" s="277">
        <f t="shared" si="105"/>
        <v>5.076142131979695E-3</v>
      </c>
      <c r="EU108" s="277">
        <f t="shared" si="105"/>
        <v>5.076142131979695E-3</v>
      </c>
      <c r="EV108" s="277">
        <f t="shared" si="105"/>
        <v>5.076142131979695E-3</v>
      </c>
      <c r="EW108" s="277">
        <f t="shared" si="105"/>
        <v>5.076142131979695E-3</v>
      </c>
      <c r="EX108" s="277">
        <f t="shared" si="105"/>
        <v>5.076142131979695E-3</v>
      </c>
      <c r="EY108" s="277">
        <f t="shared" si="105"/>
        <v>5.076142131979695E-3</v>
      </c>
      <c r="EZ108" s="277">
        <f t="shared" si="105"/>
        <v>5.076142131979695E-3</v>
      </c>
      <c r="FA108" s="277">
        <f t="shared" si="105"/>
        <v>5.076142131979695E-3</v>
      </c>
      <c r="FB108" s="277">
        <f t="shared" si="105"/>
        <v>5.076142131979695E-3</v>
      </c>
      <c r="FC108" s="277">
        <f t="shared" si="105"/>
        <v>5.076142131979695E-3</v>
      </c>
      <c r="FD108" s="277">
        <f t="shared" si="103"/>
        <v>5.076142131979695E-3</v>
      </c>
      <c r="FE108" s="277">
        <f t="shared" si="103"/>
        <v>5.076142131979695E-3</v>
      </c>
      <c r="FF108" s="277">
        <f t="shared" si="103"/>
        <v>5.076142131979695E-3</v>
      </c>
      <c r="FG108" s="277">
        <f t="shared" si="92"/>
        <v>5.076142131979695E-3</v>
      </c>
      <c r="FH108" s="277">
        <f t="shared" si="92"/>
        <v>5.076142131979695E-3</v>
      </c>
      <c r="FI108" s="277">
        <f t="shared" si="92"/>
        <v>5.076142131979695E-3</v>
      </c>
      <c r="FJ108" s="277">
        <f t="shared" si="92"/>
        <v>5.076142131979695E-3</v>
      </c>
      <c r="FK108" s="277">
        <f t="shared" si="92"/>
        <v>5.076142131979695E-3</v>
      </c>
      <c r="FL108" s="277">
        <f t="shared" si="92"/>
        <v>5.076142131979695E-3</v>
      </c>
      <c r="FM108" s="277">
        <f t="shared" si="92"/>
        <v>5.076142131979695E-3</v>
      </c>
      <c r="FN108" s="277">
        <f t="shared" si="92"/>
        <v>5.076142131979695E-3</v>
      </c>
      <c r="FO108" s="277">
        <f t="shared" si="92"/>
        <v>5.076142131979695E-3</v>
      </c>
      <c r="FP108" s="277">
        <f t="shared" si="92"/>
        <v>5.076142131979695E-3</v>
      </c>
      <c r="FQ108" s="277">
        <f t="shared" si="92"/>
        <v>5.076142131979695E-3</v>
      </c>
      <c r="FR108" s="277">
        <f t="shared" si="92"/>
        <v>5.076142131979695E-3</v>
      </c>
      <c r="FS108" s="277">
        <f t="shared" si="92"/>
        <v>5.076142131979695E-3</v>
      </c>
      <c r="FT108" s="277">
        <f t="shared" si="92"/>
        <v>5.076142131979695E-3</v>
      </c>
      <c r="FU108" s="277">
        <f t="shared" si="92"/>
        <v>5.076142131979695E-3</v>
      </c>
      <c r="FV108" s="277">
        <f t="shared" si="90"/>
        <v>5.076142131979695E-3</v>
      </c>
      <c r="FW108" s="277">
        <f t="shared" si="90"/>
        <v>5.076142131979695E-3</v>
      </c>
      <c r="FX108" s="277">
        <f t="shared" si="104"/>
        <v>5.076142131979695E-3</v>
      </c>
      <c r="FY108" s="277">
        <f t="shared" si="104"/>
        <v>5.076142131979695E-3</v>
      </c>
      <c r="FZ108" s="277">
        <f t="shared" si="104"/>
        <v>5.076142131979695E-3</v>
      </c>
      <c r="GA108" s="277">
        <f t="shared" si="104"/>
        <v>5.076142131979695E-3</v>
      </c>
      <c r="GB108" s="277">
        <f t="shared" si="104"/>
        <v>5.076142131979695E-3</v>
      </c>
      <c r="GC108" s="277">
        <f t="shared" si="104"/>
        <v>5.076142131979695E-3</v>
      </c>
      <c r="GD108" s="277">
        <f t="shared" si="104"/>
        <v>5.076142131979695E-3</v>
      </c>
      <c r="GE108" s="277">
        <f t="shared" si="104"/>
        <v>5.076142131979695E-3</v>
      </c>
      <c r="GF108" s="277">
        <f t="shared" si="104"/>
        <v>5.076142131979695E-3</v>
      </c>
      <c r="GG108" s="277">
        <f t="shared" si="104"/>
        <v>5.076142131979695E-3</v>
      </c>
      <c r="GH108" s="277">
        <f t="shared" si="104"/>
        <v>5.076142131979695E-3</v>
      </c>
      <c r="GI108" s="277">
        <f t="shared" si="104"/>
        <v>5.076142131979695E-3</v>
      </c>
      <c r="GJ108" s="277">
        <f t="shared" si="104"/>
        <v>5.076142131979695E-3</v>
      </c>
      <c r="GK108" s="277">
        <f t="shared" si="104"/>
        <v>5.076142131979695E-3</v>
      </c>
      <c r="GL108" s="277">
        <f t="shared" si="104"/>
        <v>5.076142131979695E-3</v>
      </c>
      <c r="GM108" s="277">
        <f t="shared" si="104"/>
        <v>5.076142131979695E-3</v>
      </c>
      <c r="GN108" s="277">
        <f t="shared" si="75"/>
        <v>5.076142131979695E-3</v>
      </c>
      <c r="GO108" s="277">
        <f t="shared" si="75"/>
        <v>5.076142131979695E-3</v>
      </c>
      <c r="GP108" s="277">
        <f t="shared" si="75"/>
        <v>5.076142131979695E-3</v>
      </c>
      <c r="GQ108" s="277">
        <f t="shared" si="75"/>
        <v>5.076142131979695E-3</v>
      </c>
      <c r="GR108" s="277">
        <f t="shared" si="75"/>
        <v>5.076142131979695E-3</v>
      </c>
      <c r="GS108" s="277">
        <f t="shared" si="75"/>
        <v>5.076142131979695E-3</v>
      </c>
    </row>
    <row r="109" spans="1:201" x14ac:dyDescent="0.35">
      <c r="A109" s="33" t="str">
        <f>'[2]Input LH Schedule'!A157&amp;" "&amp;'[2]Input LH Schedule'!E157</f>
        <v xml:space="preserve"> </v>
      </c>
      <c r="B109" s="33" t="str">
        <f>'[2]Input LH Schedule'!Z157&amp;" "&amp;'[2]Input LH Schedule'!AD157</f>
        <v xml:space="preserve"> </v>
      </c>
      <c r="C109" s="33" t="str">
        <f t="array" ref="C109">IFERROR(INDEX($B$4:$B$226, MATCH(0,INDEX(COUNTIF($C$3:C108, $B$4:$B$226)+(COUNTIF($B$4:$B$226, $B$4:$B$226)&lt;&gt;1),0,0), 0)), "")</f>
        <v/>
      </c>
      <c r="D109" s="276" t="s">
        <v>257</v>
      </c>
      <c r="E109" s="277">
        <f t="shared" si="102"/>
        <v>5.076142131979695E-3</v>
      </c>
      <c r="F109" s="277">
        <f t="shared" si="102"/>
        <v>5.076142131979695E-3</v>
      </c>
      <c r="G109" s="277">
        <f t="shared" si="102"/>
        <v>5.076142131979695E-3</v>
      </c>
      <c r="H109" s="277">
        <f t="shared" si="102"/>
        <v>5.076142131979695E-3</v>
      </c>
      <c r="I109" s="277">
        <f t="shared" si="102"/>
        <v>5.076142131979695E-3</v>
      </c>
      <c r="J109" s="277">
        <f t="shared" si="102"/>
        <v>5.076142131979695E-3</v>
      </c>
      <c r="K109" s="277">
        <f t="shared" si="102"/>
        <v>5.076142131979695E-3</v>
      </c>
      <c r="L109" s="277">
        <f t="shared" si="102"/>
        <v>5.076142131979695E-3</v>
      </c>
      <c r="M109" s="277">
        <f t="shared" si="102"/>
        <v>5.076142131979695E-3</v>
      </c>
      <c r="N109" s="277">
        <f t="shared" si="102"/>
        <v>5.076142131979695E-3</v>
      </c>
      <c r="O109" s="277">
        <f t="shared" si="102"/>
        <v>5.076142131979695E-3</v>
      </c>
      <c r="P109" s="277">
        <f t="shared" si="102"/>
        <v>5.076142131979695E-3</v>
      </c>
      <c r="Q109" s="277">
        <f t="shared" si="102"/>
        <v>5.076142131979695E-3</v>
      </c>
      <c r="R109" s="277">
        <f t="shared" si="102"/>
        <v>5.076142131979695E-3</v>
      </c>
      <c r="S109" s="277">
        <f t="shared" si="102"/>
        <v>5.076142131979695E-3</v>
      </c>
      <c r="T109" s="277">
        <f t="shared" si="102"/>
        <v>5.076142131979695E-3</v>
      </c>
      <c r="U109" s="277">
        <f t="shared" si="101"/>
        <v>5.076142131979695E-3</v>
      </c>
      <c r="V109" s="277">
        <f t="shared" si="101"/>
        <v>5.076142131979695E-3</v>
      </c>
      <c r="W109" s="277">
        <f t="shared" si="101"/>
        <v>5.076142131979695E-3</v>
      </c>
      <c r="X109" s="277">
        <f t="shared" si="101"/>
        <v>5.076142131979695E-3</v>
      </c>
      <c r="Y109" s="277">
        <f t="shared" si="101"/>
        <v>5.076142131979695E-3</v>
      </c>
      <c r="Z109" s="277">
        <f t="shared" si="101"/>
        <v>5.076142131979695E-3</v>
      </c>
      <c r="AA109" s="277">
        <f t="shared" si="101"/>
        <v>5.076142131979695E-3</v>
      </c>
      <c r="AB109" s="277">
        <f t="shared" si="101"/>
        <v>5.076142131979695E-3</v>
      </c>
      <c r="AC109" s="277">
        <f t="shared" si="101"/>
        <v>5.076142131979695E-3</v>
      </c>
      <c r="AD109" s="277">
        <f t="shared" si="101"/>
        <v>5.076142131979695E-3</v>
      </c>
      <c r="AE109" s="277">
        <f t="shared" si="101"/>
        <v>5.076142131979695E-3</v>
      </c>
      <c r="AF109" s="277">
        <f t="shared" si="101"/>
        <v>5.076142131979695E-3</v>
      </c>
      <c r="AG109" s="277">
        <f t="shared" si="101"/>
        <v>5.076142131979695E-3</v>
      </c>
      <c r="AH109" s="277">
        <f t="shared" si="101"/>
        <v>5.076142131979695E-3</v>
      </c>
      <c r="AI109" s="277">
        <f t="shared" si="101"/>
        <v>5.076142131979695E-3</v>
      </c>
      <c r="AJ109" s="277">
        <f t="shared" si="96"/>
        <v>5.076142131979695E-3</v>
      </c>
      <c r="AK109" s="277">
        <f t="shared" si="96"/>
        <v>5.076142131979695E-3</v>
      </c>
      <c r="AL109" s="277">
        <f t="shared" si="96"/>
        <v>5.076142131979695E-3</v>
      </c>
      <c r="AM109" s="277">
        <f t="shared" si="96"/>
        <v>5.076142131979695E-3</v>
      </c>
      <c r="AN109" s="277">
        <f t="shared" si="96"/>
        <v>5.076142131979695E-3</v>
      </c>
      <c r="AO109" s="277">
        <f t="shared" si="96"/>
        <v>5.076142131979695E-3</v>
      </c>
      <c r="AP109" s="277">
        <f t="shared" si="96"/>
        <v>5.076142131979695E-3</v>
      </c>
      <c r="AQ109" s="277">
        <f t="shared" si="96"/>
        <v>5.076142131979695E-3</v>
      </c>
      <c r="AR109" s="277">
        <f t="shared" si="96"/>
        <v>5.076142131979695E-3</v>
      </c>
      <c r="AS109" s="277">
        <f t="shared" si="93"/>
        <v>5.076142131979695E-3</v>
      </c>
      <c r="AT109" s="277">
        <f t="shared" si="93"/>
        <v>5.076142131979695E-3</v>
      </c>
      <c r="AU109" s="277">
        <f t="shared" si="93"/>
        <v>5.076142131979695E-3</v>
      </c>
      <c r="AV109" s="277">
        <f t="shared" si="93"/>
        <v>5.076142131979695E-3</v>
      </c>
      <c r="AW109" s="277">
        <f t="shared" si="93"/>
        <v>5.076142131979695E-3</v>
      </c>
      <c r="AX109" s="277">
        <f t="shared" si="93"/>
        <v>5.076142131979695E-3</v>
      </c>
      <c r="AY109" s="277">
        <f t="shared" si="93"/>
        <v>5.076142131979695E-3</v>
      </c>
      <c r="AZ109" s="277">
        <f t="shared" si="93"/>
        <v>5.076142131979695E-3</v>
      </c>
      <c r="BA109" s="277">
        <f t="shared" si="93"/>
        <v>5.076142131979695E-3</v>
      </c>
      <c r="BB109" s="277">
        <f t="shared" si="93"/>
        <v>5.076142131979695E-3</v>
      </c>
      <c r="BC109" s="277">
        <f t="shared" si="93"/>
        <v>5.076142131979695E-3</v>
      </c>
      <c r="BD109" s="277">
        <f t="shared" si="94"/>
        <v>5.076142131979695E-3</v>
      </c>
      <c r="BE109" s="277">
        <f t="shared" si="94"/>
        <v>5.076142131979695E-3</v>
      </c>
      <c r="BF109" s="277">
        <f t="shared" si="94"/>
        <v>5.076142131979695E-3</v>
      </c>
      <c r="BG109" s="277">
        <f t="shared" si="94"/>
        <v>5.076142131979695E-3</v>
      </c>
      <c r="BH109" s="277">
        <f t="shared" si="94"/>
        <v>5.076142131979695E-3</v>
      </c>
      <c r="BI109" s="277">
        <f t="shared" si="94"/>
        <v>5.076142131979695E-3</v>
      </c>
      <c r="BJ109" s="277">
        <f t="shared" si="94"/>
        <v>5.076142131979695E-3</v>
      </c>
      <c r="BK109" s="277">
        <f t="shared" si="94"/>
        <v>5.076142131979695E-3</v>
      </c>
      <c r="BL109" s="277">
        <f t="shared" si="94"/>
        <v>5.076142131979695E-3</v>
      </c>
      <c r="BM109" s="277">
        <f t="shared" si="94"/>
        <v>5.076142131979695E-3</v>
      </c>
      <c r="BN109" s="277">
        <f t="shared" si="94"/>
        <v>5.076142131979695E-3</v>
      </c>
      <c r="BO109" s="277">
        <f t="shared" si="94"/>
        <v>5.076142131979695E-3</v>
      </c>
      <c r="BP109" s="277">
        <f t="shared" si="68"/>
        <v>5.076142131979695E-3</v>
      </c>
      <c r="BQ109" s="277">
        <f t="shared" si="68"/>
        <v>5.076142131979695E-3</v>
      </c>
      <c r="BR109" s="277">
        <f t="shared" si="68"/>
        <v>5.076142131979695E-3</v>
      </c>
      <c r="BS109" s="277">
        <f t="shared" si="68"/>
        <v>5.076142131979695E-3</v>
      </c>
      <c r="BT109" s="277">
        <f t="shared" si="68"/>
        <v>5.076142131979695E-3</v>
      </c>
      <c r="BU109" s="277">
        <f t="shared" si="68"/>
        <v>5.076142131979695E-3</v>
      </c>
      <c r="BV109" s="277">
        <f t="shared" si="68"/>
        <v>5.076142131979695E-3</v>
      </c>
      <c r="BW109" s="277">
        <f t="shared" si="68"/>
        <v>5.076142131979695E-3</v>
      </c>
      <c r="BX109" s="277">
        <f t="shared" si="68"/>
        <v>5.076142131979695E-3</v>
      </c>
      <c r="BY109" s="277">
        <f t="shared" si="68"/>
        <v>5.076142131979695E-3</v>
      </c>
      <c r="BZ109" s="277">
        <f t="shared" si="68"/>
        <v>5.076142131979695E-3</v>
      </c>
      <c r="CA109" s="277">
        <f t="shared" si="68"/>
        <v>5.076142131979695E-3</v>
      </c>
      <c r="CB109" s="277">
        <f t="shared" si="68"/>
        <v>5.076142131979695E-3</v>
      </c>
      <c r="CC109" s="277">
        <f t="shared" si="68"/>
        <v>5.076142131979695E-3</v>
      </c>
      <c r="CD109" s="277">
        <f t="shared" si="68"/>
        <v>5.076142131979695E-3</v>
      </c>
      <c r="CE109" s="277">
        <f t="shared" si="97"/>
        <v>5.076142131979695E-3</v>
      </c>
      <c r="CF109" s="277">
        <f t="shared" si="97"/>
        <v>5.076142131979695E-3</v>
      </c>
      <c r="CG109" s="277">
        <f t="shared" si="97"/>
        <v>5.076142131979695E-3</v>
      </c>
      <c r="CH109" s="277">
        <f t="shared" si="97"/>
        <v>5.076142131979695E-3</v>
      </c>
      <c r="CI109" s="277">
        <f t="shared" si="97"/>
        <v>5.076142131979695E-3</v>
      </c>
      <c r="CJ109" s="277">
        <f t="shared" si="97"/>
        <v>5.076142131979695E-3</v>
      </c>
      <c r="CK109" s="277">
        <f t="shared" si="97"/>
        <v>5.076142131979695E-3</v>
      </c>
      <c r="CL109" s="277">
        <f t="shared" si="97"/>
        <v>5.076142131979695E-3</v>
      </c>
      <c r="CM109" s="277">
        <f t="shared" si="97"/>
        <v>5.076142131979695E-3</v>
      </c>
      <c r="CN109" s="277">
        <f t="shared" si="97"/>
        <v>5.076142131979695E-3</v>
      </c>
      <c r="CO109" s="277">
        <f t="shared" si="97"/>
        <v>5.076142131979695E-3</v>
      </c>
      <c r="CP109" s="277">
        <f t="shared" si="97"/>
        <v>5.076142131979695E-3</v>
      </c>
      <c r="CQ109" s="277">
        <f t="shared" si="97"/>
        <v>5.076142131979695E-3</v>
      </c>
      <c r="CR109" s="277">
        <f t="shared" si="97"/>
        <v>5.076142131979695E-3</v>
      </c>
      <c r="CS109" s="277">
        <f t="shared" si="97"/>
        <v>5.076142131979695E-3</v>
      </c>
      <c r="CT109" s="277">
        <f t="shared" si="100"/>
        <v>5.076142131979695E-3</v>
      </c>
      <c r="CU109" s="277">
        <f t="shared" si="100"/>
        <v>5.076142131979695E-3</v>
      </c>
      <c r="CV109" s="277">
        <f t="shared" si="100"/>
        <v>5.076142131979695E-3</v>
      </c>
      <c r="CW109" s="277">
        <f t="shared" si="100"/>
        <v>5.076142131979695E-3</v>
      </c>
      <c r="CX109" s="277">
        <f t="shared" si="100"/>
        <v>5.076142131979695E-3</v>
      </c>
      <c r="CY109" s="277">
        <f t="shared" si="100"/>
        <v>5.076142131979695E-3</v>
      </c>
      <c r="CZ109" s="277">
        <f t="shared" si="100"/>
        <v>5.076142131979695E-3</v>
      </c>
      <c r="DA109" s="277">
        <f t="shared" si="100"/>
        <v>5.076142131979695E-3</v>
      </c>
      <c r="DB109" s="277">
        <f t="shared" si="100"/>
        <v>5.076142131979695E-3</v>
      </c>
      <c r="DC109" s="277">
        <f t="shared" si="100"/>
        <v>5.076142131979695E-3</v>
      </c>
      <c r="DD109" s="277">
        <f t="shared" si="100"/>
        <v>5.076142131979695E-3</v>
      </c>
      <c r="DE109" s="277">
        <f t="shared" si="100"/>
        <v>5.076142131979695E-3</v>
      </c>
      <c r="DF109" s="277">
        <f t="shared" si="100"/>
        <v>5.076142131979695E-3</v>
      </c>
      <c r="DG109" s="277">
        <f t="shared" si="100"/>
        <v>5.076142131979695E-3</v>
      </c>
      <c r="DH109" s="277">
        <f t="shared" si="100"/>
        <v>5.076142131979695E-3</v>
      </c>
      <c r="DI109" s="277">
        <f t="shared" si="100"/>
        <v>5.076142131979695E-3</v>
      </c>
      <c r="DJ109" s="277">
        <f t="shared" si="99"/>
        <v>5.076142131979695E-3</v>
      </c>
      <c r="DK109" s="277">
        <f t="shared" si="99"/>
        <v>5.076142131979695E-3</v>
      </c>
      <c r="DL109" s="277">
        <f t="shared" si="99"/>
        <v>5.076142131979695E-3</v>
      </c>
      <c r="DM109" s="277">
        <f t="shared" si="99"/>
        <v>5.076142131979695E-3</v>
      </c>
      <c r="DN109" s="277">
        <f t="shared" si="99"/>
        <v>5.076142131979695E-3</v>
      </c>
      <c r="DO109" s="277">
        <f t="shared" si="99"/>
        <v>5.076142131979695E-3</v>
      </c>
      <c r="DP109" s="277">
        <f t="shared" si="99"/>
        <v>5.076142131979695E-3</v>
      </c>
      <c r="DQ109" s="277">
        <f t="shared" si="99"/>
        <v>5.076142131979695E-3</v>
      </c>
      <c r="DR109" s="277">
        <f t="shared" si="99"/>
        <v>5.076142131979695E-3</v>
      </c>
      <c r="DS109" s="277">
        <f t="shared" si="99"/>
        <v>5.076142131979695E-3</v>
      </c>
      <c r="DT109" s="277">
        <f t="shared" si="99"/>
        <v>5.076142131979695E-3</v>
      </c>
      <c r="DU109" s="277">
        <f t="shared" si="99"/>
        <v>5.076142131979695E-3</v>
      </c>
      <c r="DV109" s="277">
        <f t="shared" si="99"/>
        <v>5.076142131979695E-3</v>
      </c>
      <c r="DW109" s="277">
        <f t="shared" si="99"/>
        <v>5.076142131979695E-3</v>
      </c>
      <c r="DX109" s="277">
        <f t="shared" si="99"/>
        <v>5.076142131979695E-3</v>
      </c>
      <c r="DY109" s="277">
        <f t="shared" si="88"/>
        <v>5.076142131979695E-3</v>
      </c>
      <c r="DZ109" s="277">
        <f t="shared" si="88"/>
        <v>5.076142131979695E-3</v>
      </c>
      <c r="EA109" s="277">
        <f t="shared" si="88"/>
        <v>5.076142131979695E-3</v>
      </c>
      <c r="EB109" s="277">
        <f t="shared" ref="EB109:EQ124" si="106">1/197</f>
        <v>5.076142131979695E-3</v>
      </c>
      <c r="EC109" s="277">
        <f t="shared" si="106"/>
        <v>5.076142131979695E-3</v>
      </c>
      <c r="ED109" s="277">
        <f t="shared" si="106"/>
        <v>5.076142131979695E-3</v>
      </c>
      <c r="EE109" s="277">
        <f t="shared" si="106"/>
        <v>5.076142131979695E-3</v>
      </c>
      <c r="EF109" s="277">
        <f t="shared" si="106"/>
        <v>5.076142131979695E-3</v>
      </c>
      <c r="EG109" s="277">
        <f t="shared" si="106"/>
        <v>5.076142131979695E-3</v>
      </c>
      <c r="EH109" s="277">
        <f t="shared" si="106"/>
        <v>5.076142131979695E-3</v>
      </c>
      <c r="EI109" s="277">
        <f t="shared" si="106"/>
        <v>5.076142131979695E-3</v>
      </c>
      <c r="EJ109" s="277">
        <f t="shared" si="106"/>
        <v>5.076142131979695E-3</v>
      </c>
      <c r="EK109" s="277">
        <f t="shared" si="106"/>
        <v>5.076142131979695E-3</v>
      </c>
      <c r="EL109" s="277">
        <f t="shared" si="106"/>
        <v>5.076142131979695E-3</v>
      </c>
      <c r="EM109" s="277">
        <f t="shared" si="106"/>
        <v>5.076142131979695E-3</v>
      </c>
      <c r="EN109" s="277">
        <f t="shared" si="106"/>
        <v>5.076142131979695E-3</v>
      </c>
      <c r="EO109" s="277">
        <f t="shared" si="106"/>
        <v>5.076142131979695E-3</v>
      </c>
      <c r="EP109" s="277">
        <f t="shared" si="106"/>
        <v>5.076142131979695E-3</v>
      </c>
      <c r="EQ109" s="277">
        <f t="shared" si="106"/>
        <v>5.076142131979695E-3</v>
      </c>
      <c r="ER109" s="277">
        <f t="shared" si="105"/>
        <v>5.076142131979695E-3</v>
      </c>
      <c r="ES109" s="277">
        <f t="shared" si="105"/>
        <v>5.076142131979695E-3</v>
      </c>
      <c r="ET109" s="277">
        <f t="shared" si="105"/>
        <v>5.076142131979695E-3</v>
      </c>
      <c r="EU109" s="277">
        <f t="shared" si="105"/>
        <v>5.076142131979695E-3</v>
      </c>
      <c r="EV109" s="277">
        <f t="shared" si="105"/>
        <v>5.076142131979695E-3</v>
      </c>
      <c r="EW109" s="277">
        <f t="shared" si="105"/>
        <v>5.076142131979695E-3</v>
      </c>
      <c r="EX109" s="277">
        <f t="shared" si="105"/>
        <v>5.076142131979695E-3</v>
      </c>
      <c r="EY109" s="277">
        <f t="shared" si="105"/>
        <v>5.076142131979695E-3</v>
      </c>
      <c r="EZ109" s="277">
        <f t="shared" si="105"/>
        <v>5.076142131979695E-3</v>
      </c>
      <c r="FA109" s="277">
        <f t="shared" si="105"/>
        <v>5.076142131979695E-3</v>
      </c>
      <c r="FB109" s="277">
        <f t="shared" si="105"/>
        <v>5.076142131979695E-3</v>
      </c>
      <c r="FC109" s="277">
        <f t="shared" si="105"/>
        <v>5.076142131979695E-3</v>
      </c>
      <c r="FD109" s="277">
        <f t="shared" si="103"/>
        <v>5.076142131979695E-3</v>
      </c>
      <c r="FE109" s="277">
        <f t="shared" si="103"/>
        <v>5.076142131979695E-3</v>
      </c>
      <c r="FF109" s="277">
        <f t="shared" si="103"/>
        <v>5.076142131979695E-3</v>
      </c>
      <c r="FG109" s="277">
        <f t="shared" si="92"/>
        <v>5.076142131979695E-3</v>
      </c>
      <c r="FH109" s="277">
        <f t="shared" si="92"/>
        <v>5.076142131979695E-3</v>
      </c>
      <c r="FI109" s="277">
        <f t="shared" si="92"/>
        <v>5.076142131979695E-3</v>
      </c>
      <c r="FJ109" s="277">
        <f t="shared" si="92"/>
        <v>5.076142131979695E-3</v>
      </c>
      <c r="FK109" s="277">
        <f t="shared" si="92"/>
        <v>5.076142131979695E-3</v>
      </c>
      <c r="FL109" s="277">
        <f t="shared" si="92"/>
        <v>5.076142131979695E-3</v>
      </c>
      <c r="FM109" s="277">
        <f t="shared" si="92"/>
        <v>5.076142131979695E-3</v>
      </c>
      <c r="FN109" s="277">
        <f t="shared" si="92"/>
        <v>5.076142131979695E-3</v>
      </c>
      <c r="FO109" s="277">
        <f t="shared" si="92"/>
        <v>5.076142131979695E-3</v>
      </c>
      <c r="FP109" s="277">
        <f t="shared" si="92"/>
        <v>5.076142131979695E-3</v>
      </c>
      <c r="FQ109" s="277">
        <f t="shared" si="92"/>
        <v>5.076142131979695E-3</v>
      </c>
      <c r="FR109" s="277">
        <f t="shared" si="92"/>
        <v>5.076142131979695E-3</v>
      </c>
      <c r="FS109" s="277">
        <f t="shared" si="92"/>
        <v>5.076142131979695E-3</v>
      </c>
      <c r="FT109" s="277">
        <f t="shared" si="92"/>
        <v>5.076142131979695E-3</v>
      </c>
      <c r="FU109" s="277">
        <f t="shared" si="92"/>
        <v>5.076142131979695E-3</v>
      </c>
      <c r="FV109" s="277">
        <f t="shared" si="90"/>
        <v>5.076142131979695E-3</v>
      </c>
      <c r="FW109" s="277">
        <f t="shared" si="90"/>
        <v>5.076142131979695E-3</v>
      </c>
      <c r="FX109" s="277">
        <f t="shared" si="104"/>
        <v>5.076142131979695E-3</v>
      </c>
      <c r="FY109" s="277">
        <f t="shared" si="104"/>
        <v>5.076142131979695E-3</v>
      </c>
      <c r="FZ109" s="277">
        <f t="shared" si="104"/>
        <v>5.076142131979695E-3</v>
      </c>
      <c r="GA109" s="277">
        <f t="shared" si="104"/>
        <v>5.076142131979695E-3</v>
      </c>
      <c r="GB109" s="277">
        <f t="shared" si="104"/>
        <v>5.076142131979695E-3</v>
      </c>
      <c r="GC109" s="277">
        <f t="shared" si="104"/>
        <v>5.076142131979695E-3</v>
      </c>
      <c r="GD109" s="277">
        <f t="shared" si="104"/>
        <v>5.076142131979695E-3</v>
      </c>
      <c r="GE109" s="277">
        <f t="shared" si="104"/>
        <v>5.076142131979695E-3</v>
      </c>
      <c r="GF109" s="277">
        <f t="shared" si="104"/>
        <v>5.076142131979695E-3</v>
      </c>
      <c r="GG109" s="277">
        <f t="shared" si="104"/>
        <v>5.076142131979695E-3</v>
      </c>
      <c r="GH109" s="277">
        <f t="shared" si="104"/>
        <v>5.076142131979695E-3</v>
      </c>
      <c r="GI109" s="277">
        <f t="shared" si="104"/>
        <v>5.076142131979695E-3</v>
      </c>
      <c r="GJ109" s="277">
        <f t="shared" si="104"/>
        <v>5.076142131979695E-3</v>
      </c>
      <c r="GK109" s="277">
        <f t="shared" si="104"/>
        <v>5.076142131979695E-3</v>
      </c>
      <c r="GL109" s="277">
        <f t="shared" si="104"/>
        <v>5.076142131979695E-3</v>
      </c>
      <c r="GM109" s="277">
        <f t="shared" si="104"/>
        <v>5.076142131979695E-3</v>
      </c>
      <c r="GN109" s="277">
        <f t="shared" si="75"/>
        <v>5.076142131979695E-3</v>
      </c>
      <c r="GO109" s="277">
        <f t="shared" si="75"/>
        <v>5.076142131979695E-3</v>
      </c>
      <c r="GP109" s="277">
        <f t="shared" si="75"/>
        <v>5.076142131979695E-3</v>
      </c>
      <c r="GQ109" s="277">
        <f t="shared" si="75"/>
        <v>5.076142131979695E-3</v>
      </c>
      <c r="GR109" s="277">
        <f t="shared" si="75"/>
        <v>5.076142131979695E-3</v>
      </c>
      <c r="GS109" s="277">
        <f t="shared" si="75"/>
        <v>5.076142131979695E-3</v>
      </c>
    </row>
    <row r="110" spans="1:201" x14ac:dyDescent="0.35">
      <c r="A110" s="33" t="str">
        <f>'[2]Input LH Schedule'!A158&amp;" "&amp;'[2]Input LH Schedule'!E158</f>
        <v xml:space="preserve"> </v>
      </c>
      <c r="B110" s="33" t="str">
        <f>'[2]Input LH Schedule'!Z158&amp;" "&amp;'[2]Input LH Schedule'!AD158</f>
        <v xml:space="preserve"> </v>
      </c>
      <c r="C110" s="33" t="str">
        <f t="array" ref="C110">IFERROR(INDEX($B$4:$B$226, MATCH(0,INDEX(COUNTIF($C$3:C109, $B$4:$B$226)+(COUNTIF($B$4:$B$226, $B$4:$B$226)&lt;&gt;1),0,0), 0)), "")</f>
        <v/>
      </c>
      <c r="D110" s="276" t="s">
        <v>258</v>
      </c>
      <c r="E110" s="277">
        <f t="shared" si="102"/>
        <v>5.076142131979695E-3</v>
      </c>
      <c r="F110" s="277">
        <f t="shared" si="102"/>
        <v>5.076142131979695E-3</v>
      </c>
      <c r="G110" s="277">
        <f t="shared" si="102"/>
        <v>5.076142131979695E-3</v>
      </c>
      <c r="H110" s="277">
        <f t="shared" si="102"/>
        <v>5.076142131979695E-3</v>
      </c>
      <c r="I110" s="277">
        <f t="shared" si="102"/>
        <v>5.076142131979695E-3</v>
      </c>
      <c r="J110" s="277">
        <f t="shared" si="102"/>
        <v>5.076142131979695E-3</v>
      </c>
      <c r="K110" s="277">
        <f t="shared" si="102"/>
        <v>5.076142131979695E-3</v>
      </c>
      <c r="L110" s="277">
        <f t="shared" si="102"/>
        <v>5.076142131979695E-3</v>
      </c>
      <c r="M110" s="277">
        <f t="shared" si="102"/>
        <v>5.076142131979695E-3</v>
      </c>
      <c r="N110" s="277">
        <f t="shared" si="102"/>
        <v>5.076142131979695E-3</v>
      </c>
      <c r="O110" s="277">
        <f t="shared" si="102"/>
        <v>5.076142131979695E-3</v>
      </c>
      <c r="P110" s="277">
        <f t="shared" si="102"/>
        <v>5.076142131979695E-3</v>
      </c>
      <c r="Q110" s="277">
        <f t="shared" si="102"/>
        <v>5.076142131979695E-3</v>
      </c>
      <c r="R110" s="277">
        <f t="shared" si="102"/>
        <v>5.076142131979695E-3</v>
      </c>
      <c r="S110" s="277">
        <f t="shared" si="102"/>
        <v>5.076142131979695E-3</v>
      </c>
      <c r="T110" s="277">
        <f t="shared" si="102"/>
        <v>5.076142131979695E-3</v>
      </c>
      <c r="U110" s="277">
        <f t="shared" si="101"/>
        <v>5.076142131979695E-3</v>
      </c>
      <c r="V110" s="277">
        <f t="shared" si="101"/>
        <v>5.076142131979695E-3</v>
      </c>
      <c r="W110" s="277">
        <f t="shared" si="101"/>
        <v>5.076142131979695E-3</v>
      </c>
      <c r="X110" s="277">
        <f t="shared" si="101"/>
        <v>5.076142131979695E-3</v>
      </c>
      <c r="Y110" s="277">
        <f t="shared" si="101"/>
        <v>5.076142131979695E-3</v>
      </c>
      <c r="Z110" s="277">
        <f t="shared" si="101"/>
        <v>5.076142131979695E-3</v>
      </c>
      <c r="AA110" s="277">
        <f t="shared" si="101"/>
        <v>5.076142131979695E-3</v>
      </c>
      <c r="AB110" s="277">
        <f t="shared" si="101"/>
        <v>5.076142131979695E-3</v>
      </c>
      <c r="AC110" s="277">
        <f t="shared" si="101"/>
        <v>5.076142131979695E-3</v>
      </c>
      <c r="AD110" s="277">
        <f t="shared" si="101"/>
        <v>5.076142131979695E-3</v>
      </c>
      <c r="AE110" s="277">
        <f t="shared" si="101"/>
        <v>5.076142131979695E-3</v>
      </c>
      <c r="AF110" s="277">
        <f t="shared" si="101"/>
        <v>5.076142131979695E-3</v>
      </c>
      <c r="AG110" s="277">
        <f t="shared" si="101"/>
        <v>5.076142131979695E-3</v>
      </c>
      <c r="AH110" s="277">
        <f t="shared" si="101"/>
        <v>5.076142131979695E-3</v>
      </c>
      <c r="AI110" s="277">
        <f t="shared" si="101"/>
        <v>5.076142131979695E-3</v>
      </c>
      <c r="AJ110" s="277">
        <f t="shared" si="96"/>
        <v>5.076142131979695E-3</v>
      </c>
      <c r="AK110" s="277">
        <f t="shared" si="96"/>
        <v>5.076142131979695E-3</v>
      </c>
      <c r="AL110" s="277">
        <f t="shared" si="96"/>
        <v>5.076142131979695E-3</v>
      </c>
      <c r="AM110" s="277">
        <f t="shared" si="96"/>
        <v>5.076142131979695E-3</v>
      </c>
      <c r="AN110" s="277">
        <f t="shared" si="96"/>
        <v>5.076142131979695E-3</v>
      </c>
      <c r="AO110" s="277">
        <f t="shared" si="96"/>
        <v>5.076142131979695E-3</v>
      </c>
      <c r="AP110" s="277">
        <f t="shared" si="96"/>
        <v>5.076142131979695E-3</v>
      </c>
      <c r="AQ110" s="277">
        <f t="shared" si="96"/>
        <v>5.076142131979695E-3</v>
      </c>
      <c r="AR110" s="277">
        <f t="shared" si="96"/>
        <v>5.076142131979695E-3</v>
      </c>
      <c r="AS110" s="277">
        <f t="shared" si="93"/>
        <v>5.076142131979695E-3</v>
      </c>
      <c r="AT110" s="277">
        <f t="shared" si="93"/>
        <v>5.076142131979695E-3</v>
      </c>
      <c r="AU110" s="277">
        <f t="shared" si="93"/>
        <v>5.076142131979695E-3</v>
      </c>
      <c r="AV110" s="277">
        <f t="shared" si="93"/>
        <v>5.076142131979695E-3</v>
      </c>
      <c r="AW110" s="277">
        <f t="shared" si="93"/>
        <v>5.076142131979695E-3</v>
      </c>
      <c r="AX110" s="277">
        <f t="shared" si="93"/>
        <v>5.076142131979695E-3</v>
      </c>
      <c r="AY110" s="277">
        <f t="shared" si="93"/>
        <v>5.076142131979695E-3</v>
      </c>
      <c r="AZ110" s="277">
        <f t="shared" si="93"/>
        <v>5.076142131979695E-3</v>
      </c>
      <c r="BA110" s="277">
        <f t="shared" si="93"/>
        <v>5.076142131979695E-3</v>
      </c>
      <c r="BB110" s="277">
        <f t="shared" si="93"/>
        <v>5.076142131979695E-3</v>
      </c>
      <c r="BC110" s="277">
        <f t="shared" si="93"/>
        <v>5.076142131979695E-3</v>
      </c>
      <c r="BD110" s="277">
        <f t="shared" si="94"/>
        <v>5.076142131979695E-3</v>
      </c>
      <c r="BE110" s="277">
        <f t="shared" ref="AZ110:BO130" si="107">1/197</f>
        <v>5.076142131979695E-3</v>
      </c>
      <c r="BF110" s="277">
        <f t="shared" si="107"/>
        <v>5.076142131979695E-3</v>
      </c>
      <c r="BG110" s="277">
        <f t="shared" si="107"/>
        <v>5.076142131979695E-3</v>
      </c>
      <c r="BH110" s="277">
        <f t="shared" si="107"/>
        <v>5.076142131979695E-3</v>
      </c>
      <c r="BI110" s="277">
        <f t="shared" si="107"/>
        <v>5.076142131979695E-3</v>
      </c>
      <c r="BJ110" s="277">
        <f t="shared" si="107"/>
        <v>5.076142131979695E-3</v>
      </c>
      <c r="BK110" s="277">
        <f t="shared" si="107"/>
        <v>5.076142131979695E-3</v>
      </c>
      <c r="BL110" s="277">
        <f t="shared" si="107"/>
        <v>5.076142131979695E-3</v>
      </c>
      <c r="BM110" s="277">
        <f t="shared" si="107"/>
        <v>5.076142131979695E-3</v>
      </c>
      <c r="BN110" s="277">
        <f t="shared" si="107"/>
        <v>5.076142131979695E-3</v>
      </c>
      <c r="BO110" s="277">
        <f t="shared" si="107"/>
        <v>5.076142131979695E-3</v>
      </c>
      <c r="BP110" s="277">
        <f t="shared" si="68"/>
        <v>5.076142131979695E-3</v>
      </c>
      <c r="BQ110" s="277">
        <f t="shared" si="68"/>
        <v>5.076142131979695E-3</v>
      </c>
      <c r="BR110" s="277">
        <f t="shared" si="68"/>
        <v>5.076142131979695E-3</v>
      </c>
      <c r="BS110" s="277">
        <f t="shared" si="68"/>
        <v>5.076142131979695E-3</v>
      </c>
      <c r="BT110" s="277">
        <f t="shared" si="68"/>
        <v>5.076142131979695E-3</v>
      </c>
      <c r="BU110" s="277">
        <f t="shared" si="68"/>
        <v>5.076142131979695E-3</v>
      </c>
      <c r="BV110" s="277">
        <f t="shared" si="68"/>
        <v>5.076142131979695E-3</v>
      </c>
      <c r="BW110" s="277">
        <f t="shared" si="68"/>
        <v>5.076142131979695E-3</v>
      </c>
      <c r="BX110" s="277">
        <f t="shared" si="68"/>
        <v>5.076142131979695E-3</v>
      </c>
      <c r="BY110" s="277">
        <f t="shared" si="68"/>
        <v>5.076142131979695E-3</v>
      </c>
      <c r="BZ110" s="277">
        <f t="shared" si="68"/>
        <v>5.076142131979695E-3</v>
      </c>
      <c r="CA110" s="277">
        <f t="shared" si="68"/>
        <v>5.076142131979695E-3</v>
      </c>
      <c r="CB110" s="277">
        <f t="shared" si="68"/>
        <v>5.076142131979695E-3</v>
      </c>
      <c r="CC110" s="277">
        <f t="shared" si="68"/>
        <v>5.076142131979695E-3</v>
      </c>
      <c r="CD110" s="277">
        <f t="shared" si="68"/>
        <v>5.076142131979695E-3</v>
      </c>
      <c r="CE110" s="277">
        <f t="shared" si="97"/>
        <v>5.076142131979695E-3</v>
      </c>
      <c r="CF110" s="277">
        <f t="shared" si="97"/>
        <v>5.076142131979695E-3</v>
      </c>
      <c r="CG110" s="277">
        <f t="shared" si="97"/>
        <v>5.076142131979695E-3</v>
      </c>
      <c r="CH110" s="277">
        <f t="shared" si="97"/>
        <v>5.076142131979695E-3</v>
      </c>
      <c r="CI110" s="277">
        <f t="shared" si="97"/>
        <v>5.076142131979695E-3</v>
      </c>
      <c r="CJ110" s="277">
        <f t="shared" si="97"/>
        <v>5.076142131979695E-3</v>
      </c>
      <c r="CK110" s="277">
        <f t="shared" si="97"/>
        <v>5.076142131979695E-3</v>
      </c>
      <c r="CL110" s="277">
        <f t="shared" si="97"/>
        <v>5.076142131979695E-3</v>
      </c>
      <c r="CM110" s="277">
        <f t="shared" si="97"/>
        <v>5.076142131979695E-3</v>
      </c>
      <c r="CN110" s="277">
        <f t="shared" si="97"/>
        <v>5.076142131979695E-3</v>
      </c>
      <c r="CO110" s="277">
        <f t="shared" si="97"/>
        <v>5.076142131979695E-3</v>
      </c>
      <c r="CP110" s="277">
        <f t="shared" si="97"/>
        <v>5.076142131979695E-3</v>
      </c>
      <c r="CQ110" s="277">
        <f t="shared" si="97"/>
        <v>5.076142131979695E-3</v>
      </c>
      <c r="CR110" s="277">
        <f t="shared" si="97"/>
        <v>5.076142131979695E-3</v>
      </c>
      <c r="CS110" s="277">
        <f t="shared" si="97"/>
        <v>5.076142131979695E-3</v>
      </c>
      <c r="CT110" s="277">
        <f t="shared" si="100"/>
        <v>5.076142131979695E-3</v>
      </c>
      <c r="CU110" s="277">
        <f t="shared" si="100"/>
        <v>5.076142131979695E-3</v>
      </c>
      <c r="CV110" s="277">
        <f t="shared" si="100"/>
        <v>5.076142131979695E-3</v>
      </c>
      <c r="CW110" s="277">
        <f t="shared" si="100"/>
        <v>5.076142131979695E-3</v>
      </c>
      <c r="CX110" s="277">
        <f t="shared" si="100"/>
        <v>5.076142131979695E-3</v>
      </c>
      <c r="CY110" s="277">
        <f t="shared" si="100"/>
        <v>5.076142131979695E-3</v>
      </c>
      <c r="CZ110" s="277">
        <f t="shared" si="100"/>
        <v>5.076142131979695E-3</v>
      </c>
      <c r="DA110" s="277">
        <f t="shared" si="100"/>
        <v>5.076142131979695E-3</v>
      </c>
      <c r="DB110" s="277">
        <f t="shared" si="100"/>
        <v>5.076142131979695E-3</v>
      </c>
      <c r="DC110" s="277">
        <f t="shared" si="100"/>
        <v>5.076142131979695E-3</v>
      </c>
      <c r="DD110" s="277">
        <f t="shared" si="100"/>
        <v>5.076142131979695E-3</v>
      </c>
      <c r="DE110" s="277">
        <f t="shared" si="100"/>
        <v>5.076142131979695E-3</v>
      </c>
      <c r="DF110" s="277">
        <f t="shared" si="100"/>
        <v>5.076142131979695E-3</v>
      </c>
      <c r="DG110" s="277">
        <f t="shared" si="100"/>
        <v>5.076142131979695E-3</v>
      </c>
      <c r="DH110" s="277">
        <f t="shared" si="100"/>
        <v>5.076142131979695E-3</v>
      </c>
      <c r="DI110" s="277">
        <f t="shared" si="100"/>
        <v>5.076142131979695E-3</v>
      </c>
      <c r="DJ110" s="277">
        <f t="shared" si="99"/>
        <v>5.076142131979695E-3</v>
      </c>
      <c r="DK110" s="277">
        <f t="shared" si="99"/>
        <v>5.076142131979695E-3</v>
      </c>
      <c r="DL110" s="277">
        <f t="shared" si="99"/>
        <v>5.076142131979695E-3</v>
      </c>
      <c r="DM110" s="277">
        <f t="shared" si="99"/>
        <v>5.076142131979695E-3</v>
      </c>
      <c r="DN110" s="277">
        <f t="shared" si="99"/>
        <v>5.076142131979695E-3</v>
      </c>
      <c r="DO110" s="277">
        <f t="shared" si="99"/>
        <v>5.076142131979695E-3</v>
      </c>
      <c r="DP110" s="277">
        <f t="shared" si="99"/>
        <v>5.076142131979695E-3</v>
      </c>
      <c r="DQ110" s="277">
        <f t="shared" si="99"/>
        <v>5.076142131979695E-3</v>
      </c>
      <c r="DR110" s="277">
        <f t="shared" si="99"/>
        <v>5.076142131979695E-3</v>
      </c>
      <c r="DS110" s="277">
        <f t="shared" si="99"/>
        <v>5.076142131979695E-3</v>
      </c>
      <c r="DT110" s="277">
        <f t="shared" si="99"/>
        <v>5.076142131979695E-3</v>
      </c>
      <c r="DU110" s="277">
        <f t="shared" si="99"/>
        <v>5.076142131979695E-3</v>
      </c>
      <c r="DV110" s="277">
        <f t="shared" si="99"/>
        <v>5.076142131979695E-3</v>
      </c>
      <c r="DW110" s="277">
        <f t="shared" si="99"/>
        <v>5.076142131979695E-3</v>
      </c>
      <c r="DX110" s="277">
        <f t="shared" si="99"/>
        <v>5.076142131979695E-3</v>
      </c>
      <c r="DY110" s="277">
        <f t="shared" si="88"/>
        <v>5.076142131979695E-3</v>
      </c>
      <c r="DZ110" s="277">
        <f t="shared" si="88"/>
        <v>5.076142131979695E-3</v>
      </c>
      <c r="EA110" s="277">
        <f t="shared" si="88"/>
        <v>5.076142131979695E-3</v>
      </c>
      <c r="EB110" s="277">
        <f t="shared" si="106"/>
        <v>5.076142131979695E-3</v>
      </c>
      <c r="EC110" s="277">
        <f t="shared" si="106"/>
        <v>5.076142131979695E-3</v>
      </c>
      <c r="ED110" s="277">
        <f t="shared" si="106"/>
        <v>5.076142131979695E-3</v>
      </c>
      <c r="EE110" s="277">
        <f t="shared" si="106"/>
        <v>5.076142131979695E-3</v>
      </c>
      <c r="EF110" s="277">
        <f t="shared" si="106"/>
        <v>5.076142131979695E-3</v>
      </c>
      <c r="EG110" s="277">
        <f t="shared" si="106"/>
        <v>5.076142131979695E-3</v>
      </c>
      <c r="EH110" s="277">
        <f t="shared" si="106"/>
        <v>5.076142131979695E-3</v>
      </c>
      <c r="EI110" s="277">
        <f t="shared" si="106"/>
        <v>5.076142131979695E-3</v>
      </c>
      <c r="EJ110" s="277">
        <f t="shared" si="106"/>
        <v>5.076142131979695E-3</v>
      </c>
      <c r="EK110" s="277">
        <f t="shared" si="106"/>
        <v>5.076142131979695E-3</v>
      </c>
      <c r="EL110" s="277">
        <f t="shared" si="106"/>
        <v>5.076142131979695E-3</v>
      </c>
      <c r="EM110" s="277">
        <f t="shared" si="106"/>
        <v>5.076142131979695E-3</v>
      </c>
      <c r="EN110" s="277">
        <f t="shared" si="106"/>
        <v>5.076142131979695E-3</v>
      </c>
      <c r="EO110" s="277">
        <f t="shared" si="106"/>
        <v>5.076142131979695E-3</v>
      </c>
      <c r="EP110" s="277">
        <f t="shared" si="106"/>
        <v>5.076142131979695E-3</v>
      </c>
      <c r="EQ110" s="277">
        <f t="shared" si="106"/>
        <v>5.076142131979695E-3</v>
      </c>
      <c r="ER110" s="277">
        <f t="shared" si="105"/>
        <v>5.076142131979695E-3</v>
      </c>
      <c r="ES110" s="277">
        <f t="shared" si="105"/>
        <v>5.076142131979695E-3</v>
      </c>
      <c r="ET110" s="277">
        <f t="shared" si="105"/>
        <v>5.076142131979695E-3</v>
      </c>
      <c r="EU110" s="277">
        <f t="shared" si="105"/>
        <v>5.076142131979695E-3</v>
      </c>
      <c r="EV110" s="277">
        <f t="shared" si="105"/>
        <v>5.076142131979695E-3</v>
      </c>
      <c r="EW110" s="277">
        <f t="shared" si="105"/>
        <v>5.076142131979695E-3</v>
      </c>
      <c r="EX110" s="277">
        <f t="shared" si="105"/>
        <v>5.076142131979695E-3</v>
      </c>
      <c r="EY110" s="277">
        <f t="shared" si="105"/>
        <v>5.076142131979695E-3</v>
      </c>
      <c r="EZ110" s="277">
        <f t="shared" si="105"/>
        <v>5.076142131979695E-3</v>
      </c>
      <c r="FA110" s="277">
        <f t="shared" si="105"/>
        <v>5.076142131979695E-3</v>
      </c>
      <c r="FB110" s="277">
        <f t="shared" si="105"/>
        <v>5.076142131979695E-3</v>
      </c>
      <c r="FC110" s="277">
        <f t="shared" si="105"/>
        <v>5.076142131979695E-3</v>
      </c>
      <c r="FD110" s="277">
        <f t="shared" si="103"/>
        <v>5.076142131979695E-3</v>
      </c>
      <c r="FE110" s="277">
        <f t="shared" si="103"/>
        <v>5.076142131979695E-3</v>
      </c>
      <c r="FF110" s="277">
        <f t="shared" si="103"/>
        <v>5.076142131979695E-3</v>
      </c>
      <c r="FG110" s="277">
        <f t="shared" si="92"/>
        <v>5.076142131979695E-3</v>
      </c>
      <c r="FH110" s="277">
        <f t="shared" si="92"/>
        <v>5.076142131979695E-3</v>
      </c>
      <c r="FI110" s="277">
        <f t="shared" si="92"/>
        <v>5.076142131979695E-3</v>
      </c>
      <c r="FJ110" s="277">
        <f t="shared" si="92"/>
        <v>5.076142131979695E-3</v>
      </c>
      <c r="FK110" s="277">
        <f t="shared" si="92"/>
        <v>5.076142131979695E-3</v>
      </c>
      <c r="FL110" s="277">
        <f t="shared" si="92"/>
        <v>5.076142131979695E-3</v>
      </c>
      <c r="FM110" s="277">
        <f t="shared" si="92"/>
        <v>5.076142131979695E-3</v>
      </c>
      <c r="FN110" s="277">
        <f t="shared" si="92"/>
        <v>5.076142131979695E-3</v>
      </c>
      <c r="FO110" s="277">
        <f t="shared" si="92"/>
        <v>5.076142131979695E-3</v>
      </c>
      <c r="FP110" s="277">
        <f t="shared" si="92"/>
        <v>5.076142131979695E-3</v>
      </c>
      <c r="FQ110" s="277">
        <f t="shared" si="92"/>
        <v>5.076142131979695E-3</v>
      </c>
      <c r="FR110" s="277">
        <f t="shared" si="92"/>
        <v>5.076142131979695E-3</v>
      </c>
      <c r="FS110" s="277">
        <f t="shared" si="92"/>
        <v>5.076142131979695E-3</v>
      </c>
      <c r="FT110" s="277">
        <f t="shared" si="92"/>
        <v>5.076142131979695E-3</v>
      </c>
      <c r="FU110" s="277">
        <f t="shared" si="92"/>
        <v>5.076142131979695E-3</v>
      </c>
      <c r="FV110" s="277">
        <f t="shared" si="90"/>
        <v>5.076142131979695E-3</v>
      </c>
      <c r="FW110" s="277">
        <f t="shared" si="90"/>
        <v>5.076142131979695E-3</v>
      </c>
      <c r="FX110" s="277">
        <f t="shared" si="104"/>
        <v>5.076142131979695E-3</v>
      </c>
      <c r="FY110" s="277">
        <f t="shared" si="104"/>
        <v>5.076142131979695E-3</v>
      </c>
      <c r="FZ110" s="277">
        <f t="shared" si="104"/>
        <v>5.076142131979695E-3</v>
      </c>
      <c r="GA110" s="277">
        <f t="shared" si="104"/>
        <v>5.076142131979695E-3</v>
      </c>
      <c r="GB110" s="277">
        <f t="shared" si="104"/>
        <v>5.076142131979695E-3</v>
      </c>
      <c r="GC110" s="277">
        <f t="shared" si="104"/>
        <v>5.076142131979695E-3</v>
      </c>
      <c r="GD110" s="277">
        <f t="shared" si="104"/>
        <v>5.076142131979695E-3</v>
      </c>
      <c r="GE110" s="277">
        <f t="shared" si="104"/>
        <v>5.076142131979695E-3</v>
      </c>
      <c r="GF110" s="277">
        <f t="shared" si="104"/>
        <v>5.076142131979695E-3</v>
      </c>
      <c r="GG110" s="277">
        <f t="shared" si="104"/>
        <v>5.076142131979695E-3</v>
      </c>
      <c r="GH110" s="277">
        <f t="shared" si="104"/>
        <v>5.076142131979695E-3</v>
      </c>
      <c r="GI110" s="277">
        <f t="shared" si="104"/>
        <v>5.076142131979695E-3</v>
      </c>
      <c r="GJ110" s="277">
        <f t="shared" si="104"/>
        <v>5.076142131979695E-3</v>
      </c>
      <c r="GK110" s="277">
        <f t="shared" si="104"/>
        <v>5.076142131979695E-3</v>
      </c>
      <c r="GL110" s="277">
        <f t="shared" si="104"/>
        <v>5.076142131979695E-3</v>
      </c>
      <c r="GM110" s="277">
        <f t="shared" si="104"/>
        <v>5.076142131979695E-3</v>
      </c>
      <c r="GN110" s="277">
        <f t="shared" si="75"/>
        <v>5.076142131979695E-3</v>
      </c>
      <c r="GO110" s="277">
        <f t="shared" si="75"/>
        <v>5.076142131979695E-3</v>
      </c>
      <c r="GP110" s="277">
        <f t="shared" si="75"/>
        <v>5.076142131979695E-3</v>
      </c>
      <c r="GQ110" s="277">
        <f t="shared" si="75"/>
        <v>5.076142131979695E-3</v>
      </c>
      <c r="GR110" s="277">
        <f t="shared" si="75"/>
        <v>5.076142131979695E-3</v>
      </c>
      <c r="GS110" s="277">
        <f t="shared" si="75"/>
        <v>5.076142131979695E-3</v>
      </c>
    </row>
    <row r="111" spans="1:201" x14ac:dyDescent="0.35">
      <c r="A111" s="33" t="str">
        <f>'[2]Input LH Schedule'!A159&amp;" "&amp;'[2]Input LH Schedule'!E159</f>
        <v xml:space="preserve"> </v>
      </c>
      <c r="B111" s="33" t="str">
        <f>'[2]Input LH Schedule'!Z159&amp;" "&amp;'[2]Input LH Schedule'!AD159</f>
        <v xml:space="preserve"> </v>
      </c>
      <c r="C111" s="33" t="str">
        <f t="array" ref="C111">IFERROR(INDEX($B$4:$B$226, MATCH(0,INDEX(COUNTIF($C$3:C110, $B$4:$B$226)+(COUNTIF($B$4:$B$226, $B$4:$B$226)&lt;&gt;1),0,0), 0)), "")</f>
        <v/>
      </c>
      <c r="D111" s="276" t="s">
        <v>259</v>
      </c>
      <c r="E111" s="277">
        <f t="shared" si="102"/>
        <v>5.076142131979695E-3</v>
      </c>
      <c r="F111" s="277">
        <f t="shared" si="102"/>
        <v>5.076142131979695E-3</v>
      </c>
      <c r="G111" s="277">
        <f t="shared" si="102"/>
        <v>5.076142131979695E-3</v>
      </c>
      <c r="H111" s="277">
        <f t="shared" si="102"/>
        <v>5.076142131979695E-3</v>
      </c>
      <c r="I111" s="277">
        <f t="shared" si="102"/>
        <v>5.076142131979695E-3</v>
      </c>
      <c r="J111" s="277">
        <f t="shared" si="102"/>
        <v>5.076142131979695E-3</v>
      </c>
      <c r="K111" s="277">
        <f t="shared" si="102"/>
        <v>5.076142131979695E-3</v>
      </c>
      <c r="L111" s="277">
        <f t="shared" si="102"/>
        <v>5.076142131979695E-3</v>
      </c>
      <c r="M111" s="277">
        <f t="shared" si="102"/>
        <v>5.076142131979695E-3</v>
      </c>
      <c r="N111" s="277">
        <f t="shared" si="102"/>
        <v>5.076142131979695E-3</v>
      </c>
      <c r="O111" s="277">
        <f t="shared" si="102"/>
        <v>5.076142131979695E-3</v>
      </c>
      <c r="P111" s="277">
        <f t="shared" si="102"/>
        <v>5.076142131979695E-3</v>
      </c>
      <c r="Q111" s="277">
        <f t="shared" si="102"/>
        <v>5.076142131979695E-3</v>
      </c>
      <c r="R111" s="277">
        <f t="shared" si="102"/>
        <v>5.076142131979695E-3</v>
      </c>
      <c r="S111" s="277">
        <f t="shared" si="102"/>
        <v>5.076142131979695E-3</v>
      </c>
      <c r="T111" s="277">
        <f t="shared" si="102"/>
        <v>5.076142131979695E-3</v>
      </c>
      <c r="U111" s="277">
        <f t="shared" si="101"/>
        <v>5.076142131979695E-3</v>
      </c>
      <c r="V111" s="277">
        <f t="shared" si="101"/>
        <v>5.076142131979695E-3</v>
      </c>
      <c r="W111" s="277">
        <f t="shared" si="101"/>
        <v>5.076142131979695E-3</v>
      </c>
      <c r="X111" s="277">
        <f t="shared" si="101"/>
        <v>5.076142131979695E-3</v>
      </c>
      <c r="Y111" s="277">
        <f t="shared" si="101"/>
        <v>5.076142131979695E-3</v>
      </c>
      <c r="Z111" s="277">
        <f t="shared" si="101"/>
        <v>5.076142131979695E-3</v>
      </c>
      <c r="AA111" s="277">
        <f t="shared" si="101"/>
        <v>5.076142131979695E-3</v>
      </c>
      <c r="AB111" s="277">
        <f t="shared" si="101"/>
        <v>5.076142131979695E-3</v>
      </c>
      <c r="AC111" s="277">
        <f t="shared" si="101"/>
        <v>5.076142131979695E-3</v>
      </c>
      <c r="AD111" s="277">
        <f t="shared" si="101"/>
        <v>5.076142131979695E-3</v>
      </c>
      <c r="AE111" s="277">
        <f t="shared" si="101"/>
        <v>5.076142131979695E-3</v>
      </c>
      <c r="AF111" s="277">
        <f t="shared" si="101"/>
        <v>5.076142131979695E-3</v>
      </c>
      <c r="AG111" s="277">
        <f t="shared" si="101"/>
        <v>5.076142131979695E-3</v>
      </c>
      <c r="AH111" s="277">
        <f t="shared" si="101"/>
        <v>5.076142131979695E-3</v>
      </c>
      <c r="AI111" s="277">
        <f t="shared" si="101"/>
        <v>5.076142131979695E-3</v>
      </c>
      <c r="AJ111" s="277">
        <f t="shared" si="96"/>
        <v>5.076142131979695E-3</v>
      </c>
      <c r="AK111" s="277">
        <f t="shared" si="96"/>
        <v>5.076142131979695E-3</v>
      </c>
      <c r="AL111" s="277">
        <f t="shared" si="96"/>
        <v>5.076142131979695E-3</v>
      </c>
      <c r="AM111" s="277">
        <f t="shared" si="96"/>
        <v>5.076142131979695E-3</v>
      </c>
      <c r="AN111" s="277">
        <f t="shared" si="96"/>
        <v>5.076142131979695E-3</v>
      </c>
      <c r="AO111" s="277">
        <f t="shared" si="96"/>
        <v>5.076142131979695E-3</v>
      </c>
      <c r="AP111" s="277">
        <f t="shared" si="96"/>
        <v>5.076142131979695E-3</v>
      </c>
      <c r="AQ111" s="277">
        <f t="shared" si="96"/>
        <v>5.076142131979695E-3</v>
      </c>
      <c r="AR111" s="277">
        <f t="shared" si="96"/>
        <v>5.076142131979695E-3</v>
      </c>
      <c r="AS111" s="277">
        <f t="shared" si="93"/>
        <v>5.076142131979695E-3</v>
      </c>
      <c r="AT111" s="277">
        <f t="shared" si="93"/>
        <v>5.076142131979695E-3</v>
      </c>
      <c r="AU111" s="277">
        <f t="shared" si="93"/>
        <v>5.076142131979695E-3</v>
      </c>
      <c r="AV111" s="277">
        <f t="shared" si="93"/>
        <v>5.076142131979695E-3</v>
      </c>
      <c r="AW111" s="277">
        <f t="shared" si="93"/>
        <v>5.076142131979695E-3</v>
      </c>
      <c r="AX111" s="277">
        <f t="shared" si="93"/>
        <v>5.076142131979695E-3</v>
      </c>
      <c r="AY111" s="277">
        <f t="shared" si="93"/>
        <v>5.076142131979695E-3</v>
      </c>
      <c r="AZ111" s="277">
        <f t="shared" si="93"/>
        <v>5.076142131979695E-3</v>
      </c>
      <c r="BA111" s="277">
        <f t="shared" si="93"/>
        <v>5.076142131979695E-3</v>
      </c>
      <c r="BB111" s="277">
        <f t="shared" si="93"/>
        <v>5.076142131979695E-3</v>
      </c>
      <c r="BC111" s="277">
        <f t="shared" si="93"/>
        <v>5.076142131979695E-3</v>
      </c>
      <c r="BD111" s="277">
        <f t="shared" si="107"/>
        <v>5.076142131979695E-3</v>
      </c>
      <c r="BE111" s="277">
        <f t="shared" si="107"/>
        <v>5.076142131979695E-3</v>
      </c>
      <c r="BF111" s="277">
        <f t="shared" si="107"/>
        <v>5.076142131979695E-3</v>
      </c>
      <c r="BG111" s="277">
        <f t="shared" si="107"/>
        <v>5.076142131979695E-3</v>
      </c>
      <c r="BH111" s="277">
        <f t="shared" si="107"/>
        <v>5.076142131979695E-3</v>
      </c>
      <c r="BI111" s="277">
        <f t="shared" si="107"/>
        <v>5.076142131979695E-3</v>
      </c>
      <c r="BJ111" s="277">
        <f t="shared" si="107"/>
        <v>5.076142131979695E-3</v>
      </c>
      <c r="BK111" s="277">
        <f t="shared" si="107"/>
        <v>5.076142131979695E-3</v>
      </c>
      <c r="BL111" s="277">
        <f t="shared" si="107"/>
        <v>5.076142131979695E-3</v>
      </c>
      <c r="BM111" s="277">
        <f t="shared" si="107"/>
        <v>5.076142131979695E-3</v>
      </c>
      <c r="BN111" s="277">
        <f t="shared" si="107"/>
        <v>5.076142131979695E-3</v>
      </c>
      <c r="BO111" s="277">
        <f t="shared" si="107"/>
        <v>5.076142131979695E-3</v>
      </c>
      <c r="BP111" s="277">
        <f t="shared" si="68"/>
        <v>5.076142131979695E-3</v>
      </c>
      <c r="BQ111" s="277">
        <f t="shared" si="68"/>
        <v>5.076142131979695E-3</v>
      </c>
      <c r="BR111" s="277">
        <f t="shared" si="68"/>
        <v>5.076142131979695E-3</v>
      </c>
      <c r="BS111" s="277">
        <f t="shared" si="68"/>
        <v>5.076142131979695E-3</v>
      </c>
      <c r="BT111" s="277">
        <f t="shared" si="68"/>
        <v>5.076142131979695E-3</v>
      </c>
      <c r="BU111" s="277">
        <f t="shared" si="68"/>
        <v>5.076142131979695E-3</v>
      </c>
      <c r="BV111" s="277">
        <f t="shared" si="68"/>
        <v>5.076142131979695E-3</v>
      </c>
      <c r="BW111" s="277">
        <f t="shared" si="68"/>
        <v>5.076142131979695E-3</v>
      </c>
      <c r="BX111" s="277">
        <f t="shared" si="68"/>
        <v>5.076142131979695E-3</v>
      </c>
      <c r="BY111" s="277">
        <f t="shared" si="68"/>
        <v>5.076142131979695E-3</v>
      </c>
      <c r="BZ111" s="277">
        <f t="shared" si="68"/>
        <v>5.076142131979695E-3</v>
      </c>
      <c r="CA111" s="277">
        <f t="shared" si="68"/>
        <v>5.076142131979695E-3</v>
      </c>
      <c r="CB111" s="277">
        <f t="shared" si="68"/>
        <v>5.076142131979695E-3</v>
      </c>
      <c r="CC111" s="277">
        <f t="shared" si="68"/>
        <v>5.076142131979695E-3</v>
      </c>
      <c r="CD111" s="277">
        <f t="shared" si="68"/>
        <v>5.076142131979695E-3</v>
      </c>
      <c r="CE111" s="277">
        <f t="shared" si="97"/>
        <v>5.076142131979695E-3</v>
      </c>
      <c r="CF111" s="277">
        <f t="shared" si="97"/>
        <v>5.076142131979695E-3</v>
      </c>
      <c r="CG111" s="277">
        <f t="shared" si="97"/>
        <v>5.076142131979695E-3</v>
      </c>
      <c r="CH111" s="277">
        <f t="shared" si="97"/>
        <v>5.076142131979695E-3</v>
      </c>
      <c r="CI111" s="277">
        <f t="shared" si="97"/>
        <v>5.076142131979695E-3</v>
      </c>
      <c r="CJ111" s="277">
        <f t="shared" si="97"/>
        <v>5.076142131979695E-3</v>
      </c>
      <c r="CK111" s="277">
        <f t="shared" si="97"/>
        <v>5.076142131979695E-3</v>
      </c>
      <c r="CL111" s="277">
        <f t="shared" si="97"/>
        <v>5.076142131979695E-3</v>
      </c>
      <c r="CM111" s="277">
        <f t="shared" si="97"/>
        <v>5.076142131979695E-3</v>
      </c>
      <c r="CN111" s="277">
        <f t="shared" si="97"/>
        <v>5.076142131979695E-3</v>
      </c>
      <c r="CO111" s="277">
        <f t="shared" si="97"/>
        <v>5.076142131979695E-3</v>
      </c>
      <c r="CP111" s="277">
        <f t="shared" si="97"/>
        <v>5.076142131979695E-3</v>
      </c>
      <c r="CQ111" s="277">
        <f t="shared" si="97"/>
        <v>5.076142131979695E-3</v>
      </c>
      <c r="CR111" s="277">
        <f t="shared" si="97"/>
        <v>5.076142131979695E-3</v>
      </c>
      <c r="CS111" s="277">
        <f t="shared" si="97"/>
        <v>5.076142131979695E-3</v>
      </c>
      <c r="CT111" s="277">
        <f t="shared" si="97"/>
        <v>5.076142131979695E-3</v>
      </c>
      <c r="CU111" s="277">
        <f t="shared" si="100"/>
        <v>5.076142131979695E-3</v>
      </c>
      <c r="CV111" s="277">
        <f t="shared" si="100"/>
        <v>5.076142131979695E-3</v>
      </c>
      <c r="CW111" s="277">
        <f t="shared" si="100"/>
        <v>5.076142131979695E-3</v>
      </c>
      <c r="CX111" s="277">
        <f t="shared" si="100"/>
        <v>5.076142131979695E-3</v>
      </c>
      <c r="CY111" s="277">
        <f t="shared" si="100"/>
        <v>5.076142131979695E-3</v>
      </c>
      <c r="CZ111" s="277">
        <f t="shared" si="100"/>
        <v>5.076142131979695E-3</v>
      </c>
      <c r="DA111" s="277">
        <f t="shared" si="100"/>
        <v>5.076142131979695E-3</v>
      </c>
      <c r="DB111" s="277">
        <f t="shared" si="100"/>
        <v>5.076142131979695E-3</v>
      </c>
      <c r="DC111" s="277">
        <f t="shared" si="100"/>
        <v>5.076142131979695E-3</v>
      </c>
      <c r="DD111" s="277">
        <f t="shared" si="100"/>
        <v>5.076142131979695E-3</v>
      </c>
      <c r="DE111" s="277">
        <f t="shared" si="100"/>
        <v>5.076142131979695E-3</v>
      </c>
      <c r="DF111" s="277">
        <f t="shared" si="100"/>
        <v>5.076142131979695E-3</v>
      </c>
      <c r="DG111" s="277">
        <f t="shared" si="100"/>
        <v>5.076142131979695E-3</v>
      </c>
      <c r="DH111" s="277">
        <f t="shared" si="100"/>
        <v>5.076142131979695E-3</v>
      </c>
      <c r="DI111" s="277">
        <f t="shared" si="100"/>
        <v>5.076142131979695E-3</v>
      </c>
      <c r="DJ111" s="277">
        <f t="shared" si="99"/>
        <v>5.076142131979695E-3</v>
      </c>
      <c r="DK111" s="277">
        <f t="shared" si="99"/>
        <v>5.076142131979695E-3</v>
      </c>
      <c r="DL111" s="277">
        <f t="shared" si="99"/>
        <v>5.076142131979695E-3</v>
      </c>
      <c r="DM111" s="277">
        <f t="shared" si="99"/>
        <v>5.076142131979695E-3</v>
      </c>
      <c r="DN111" s="277">
        <f t="shared" si="99"/>
        <v>5.076142131979695E-3</v>
      </c>
      <c r="DO111" s="277">
        <f t="shared" si="99"/>
        <v>5.076142131979695E-3</v>
      </c>
      <c r="DP111" s="277">
        <f t="shared" si="99"/>
        <v>5.076142131979695E-3</v>
      </c>
      <c r="DQ111" s="277">
        <f t="shared" si="99"/>
        <v>5.076142131979695E-3</v>
      </c>
      <c r="DR111" s="277">
        <f t="shared" si="99"/>
        <v>5.076142131979695E-3</v>
      </c>
      <c r="DS111" s="277">
        <f t="shared" si="99"/>
        <v>5.076142131979695E-3</v>
      </c>
      <c r="DT111" s="277">
        <f t="shared" si="99"/>
        <v>5.076142131979695E-3</v>
      </c>
      <c r="DU111" s="277">
        <f t="shared" si="99"/>
        <v>5.076142131979695E-3</v>
      </c>
      <c r="DV111" s="277">
        <f t="shared" si="99"/>
        <v>5.076142131979695E-3</v>
      </c>
      <c r="DW111" s="277">
        <f t="shared" si="99"/>
        <v>5.076142131979695E-3</v>
      </c>
      <c r="DX111" s="277">
        <f t="shared" si="99"/>
        <v>5.076142131979695E-3</v>
      </c>
      <c r="DY111" s="277">
        <f t="shared" si="88"/>
        <v>5.076142131979695E-3</v>
      </c>
      <c r="DZ111" s="277">
        <f t="shared" si="88"/>
        <v>5.076142131979695E-3</v>
      </c>
      <c r="EA111" s="277">
        <f t="shared" si="88"/>
        <v>5.076142131979695E-3</v>
      </c>
      <c r="EB111" s="277">
        <f t="shared" si="106"/>
        <v>5.076142131979695E-3</v>
      </c>
      <c r="EC111" s="277">
        <f t="shared" si="106"/>
        <v>5.076142131979695E-3</v>
      </c>
      <c r="ED111" s="277">
        <f t="shared" si="106"/>
        <v>5.076142131979695E-3</v>
      </c>
      <c r="EE111" s="277">
        <f t="shared" si="106"/>
        <v>5.076142131979695E-3</v>
      </c>
      <c r="EF111" s="277">
        <f t="shared" si="106"/>
        <v>5.076142131979695E-3</v>
      </c>
      <c r="EG111" s="277">
        <f t="shared" si="106"/>
        <v>5.076142131979695E-3</v>
      </c>
      <c r="EH111" s="277">
        <f t="shared" si="106"/>
        <v>5.076142131979695E-3</v>
      </c>
      <c r="EI111" s="277">
        <f t="shared" si="106"/>
        <v>5.076142131979695E-3</v>
      </c>
      <c r="EJ111" s="277">
        <f t="shared" si="106"/>
        <v>5.076142131979695E-3</v>
      </c>
      <c r="EK111" s="277">
        <f t="shared" si="106"/>
        <v>5.076142131979695E-3</v>
      </c>
      <c r="EL111" s="277">
        <f t="shared" si="106"/>
        <v>5.076142131979695E-3</v>
      </c>
      <c r="EM111" s="277">
        <f t="shared" si="106"/>
        <v>5.076142131979695E-3</v>
      </c>
      <c r="EN111" s="277">
        <f t="shared" si="106"/>
        <v>5.076142131979695E-3</v>
      </c>
      <c r="EO111" s="277">
        <f t="shared" si="106"/>
        <v>5.076142131979695E-3</v>
      </c>
      <c r="EP111" s="277">
        <f t="shared" si="106"/>
        <v>5.076142131979695E-3</v>
      </c>
      <c r="EQ111" s="277">
        <f t="shared" si="106"/>
        <v>5.076142131979695E-3</v>
      </c>
      <c r="ER111" s="277">
        <f t="shared" si="105"/>
        <v>5.076142131979695E-3</v>
      </c>
      <c r="ES111" s="277">
        <f t="shared" si="105"/>
        <v>5.076142131979695E-3</v>
      </c>
      <c r="ET111" s="277">
        <f t="shared" si="105"/>
        <v>5.076142131979695E-3</v>
      </c>
      <c r="EU111" s="277">
        <f t="shared" si="105"/>
        <v>5.076142131979695E-3</v>
      </c>
      <c r="EV111" s="277">
        <f t="shared" si="105"/>
        <v>5.076142131979695E-3</v>
      </c>
      <c r="EW111" s="277">
        <f t="shared" si="105"/>
        <v>5.076142131979695E-3</v>
      </c>
      <c r="EX111" s="277">
        <f t="shared" si="105"/>
        <v>5.076142131979695E-3</v>
      </c>
      <c r="EY111" s="277">
        <f t="shared" si="105"/>
        <v>5.076142131979695E-3</v>
      </c>
      <c r="EZ111" s="277">
        <f t="shared" si="105"/>
        <v>5.076142131979695E-3</v>
      </c>
      <c r="FA111" s="277">
        <f t="shared" si="105"/>
        <v>5.076142131979695E-3</v>
      </c>
      <c r="FB111" s="277">
        <f t="shared" si="105"/>
        <v>5.076142131979695E-3</v>
      </c>
      <c r="FC111" s="277">
        <f t="shared" si="105"/>
        <v>5.076142131979695E-3</v>
      </c>
      <c r="FD111" s="277">
        <f t="shared" si="103"/>
        <v>5.076142131979695E-3</v>
      </c>
      <c r="FE111" s="277">
        <f t="shared" si="103"/>
        <v>5.076142131979695E-3</v>
      </c>
      <c r="FF111" s="277">
        <f t="shared" si="103"/>
        <v>5.076142131979695E-3</v>
      </c>
      <c r="FG111" s="277">
        <f t="shared" si="92"/>
        <v>5.076142131979695E-3</v>
      </c>
      <c r="FH111" s="277">
        <f t="shared" si="92"/>
        <v>5.076142131979695E-3</v>
      </c>
      <c r="FI111" s="277">
        <f t="shared" si="92"/>
        <v>5.076142131979695E-3</v>
      </c>
      <c r="FJ111" s="277">
        <f t="shared" si="92"/>
        <v>5.076142131979695E-3</v>
      </c>
      <c r="FK111" s="277">
        <f t="shared" si="92"/>
        <v>5.076142131979695E-3</v>
      </c>
      <c r="FL111" s="277">
        <f t="shared" si="92"/>
        <v>5.076142131979695E-3</v>
      </c>
      <c r="FM111" s="277">
        <f t="shared" si="92"/>
        <v>5.076142131979695E-3</v>
      </c>
      <c r="FN111" s="277">
        <f t="shared" si="92"/>
        <v>5.076142131979695E-3</v>
      </c>
      <c r="FO111" s="277">
        <f t="shared" si="92"/>
        <v>5.076142131979695E-3</v>
      </c>
      <c r="FP111" s="277">
        <f t="shared" si="92"/>
        <v>5.076142131979695E-3</v>
      </c>
      <c r="FQ111" s="277">
        <f t="shared" si="92"/>
        <v>5.076142131979695E-3</v>
      </c>
      <c r="FR111" s="277">
        <f t="shared" si="92"/>
        <v>5.076142131979695E-3</v>
      </c>
      <c r="FS111" s="277">
        <f t="shared" si="92"/>
        <v>5.076142131979695E-3</v>
      </c>
      <c r="FT111" s="277">
        <f t="shared" si="92"/>
        <v>5.076142131979695E-3</v>
      </c>
      <c r="FU111" s="277">
        <f t="shared" si="92"/>
        <v>5.076142131979695E-3</v>
      </c>
      <c r="FV111" s="277">
        <f t="shared" si="90"/>
        <v>5.076142131979695E-3</v>
      </c>
      <c r="FW111" s="277">
        <f t="shared" si="90"/>
        <v>5.076142131979695E-3</v>
      </c>
      <c r="FX111" s="277">
        <f t="shared" si="104"/>
        <v>5.076142131979695E-3</v>
      </c>
      <c r="FY111" s="277">
        <f t="shared" si="104"/>
        <v>5.076142131979695E-3</v>
      </c>
      <c r="FZ111" s="277">
        <f t="shared" si="104"/>
        <v>5.076142131979695E-3</v>
      </c>
      <c r="GA111" s="277">
        <f t="shared" si="104"/>
        <v>5.076142131979695E-3</v>
      </c>
      <c r="GB111" s="277">
        <f t="shared" si="104"/>
        <v>5.076142131979695E-3</v>
      </c>
      <c r="GC111" s="277">
        <f t="shared" si="104"/>
        <v>5.076142131979695E-3</v>
      </c>
      <c r="GD111" s="277">
        <f t="shared" si="104"/>
        <v>5.076142131979695E-3</v>
      </c>
      <c r="GE111" s="277">
        <f t="shared" si="104"/>
        <v>5.076142131979695E-3</v>
      </c>
      <c r="GF111" s="277">
        <f t="shared" si="104"/>
        <v>5.076142131979695E-3</v>
      </c>
      <c r="GG111" s="277">
        <f t="shared" si="104"/>
        <v>5.076142131979695E-3</v>
      </c>
      <c r="GH111" s="277">
        <f t="shared" si="104"/>
        <v>5.076142131979695E-3</v>
      </c>
      <c r="GI111" s="277">
        <f t="shared" si="104"/>
        <v>5.076142131979695E-3</v>
      </c>
      <c r="GJ111" s="277">
        <f t="shared" si="104"/>
        <v>5.076142131979695E-3</v>
      </c>
      <c r="GK111" s="277">
        <f t="shared" si="104"/>
        <v>5.076142131979695E-3</v>
      </c>
      <c r="GL111" s="277">
        <f t="shared" si="104"/>
        <v>5.076142131979695E-3</v>
      </c>
      <c r="GM111" s="277">
        <f t="shared" si="104"/>
        <v>5.076142131979695E-3</v>
      </c>
      <c r="GN111" s="277">
        <f t="shared" si="75"/>
        <v>5.076142131979695E-3</v>
      </c>
      <c r="GO111" s="277">
        <f t="shared" si="75"/>
        <v>5.076142131979695E-3</v>
      </c>
      <c r="GP111" s="277">
        <f t="shared" si="75"/>
        <v>5.076142131979695E-3</v>
      </c>
      <c r="GQ111" s="277">
        <f t="shared" si="75"/>
        <v>5.076142131979695E-3</v>
      </c>
      <c r="GR111" s="277">
        <f t="shared" si="75"/>
        <v>5.076142131979695E-3</v>
      </c>
      <c r="GS111" s="277">
        <f t="shared" si="75"/>
        <v>5.076142131979695E-3</v>
      </c>
    </row>
    <row r="112" spans="1:201" x14ac:dyDescent="0.35">
      <c r="A112" s="33" t="str">
        <f>'[2]Input LH Schedule'!A160&amp;" "&amp;'[2]Input LH Schedule'!E160</f>
        <v xml:space="preserve"> </v>
      </c>
      <c r="B112" s="33" t="str">
        <f>'[2]Input LH Schedule'!Z160&amp;" "&amp;'[2]Input LH Schedule'!AD160</f>
        <v xml:space="preserve"> </v>
      </c>
      <c r="C112" s="33" t="str">
        <f t="array" ref="C112">IFERROR(INDEX($B$4:$B$226, MATCH(0,INDEX(COUNTIF($C$3:C111, $B$4:$B$226)+(COUNTIF($B$4:$B$226, $B$4:$B$226)&lt;&gt;1),0,0), 0)), "")</f>
        <v/>
      </c>
      <c r="D112" s="276" t="s">
        <v>260</v>
      </c>
      <c r="E112" s="277">
        <f t="shared" si="102"/>
        <v>5.076142131979695E-3</v>
      </c>
      <c r="F112" s="277">
        <f t="shared" si="102"/>
        <v>5.076142131979695E-3</v>
      </c>
      <c r="G112" s="277">
        <f t="shared" si="102"/>
        <v>5.076142131979695E-3</v>
      </c>
      <c r="H112" s="277">
        <f t="shared" si="102"/>
        <v>5.076142131979695E-3</v>
      </c>
      <c r="I112" s="277">
        <f t="shared" si="102"/>
        <v>5.076142131979695E-3</v>
      </c>
      <c r="J112" s="277">
        <f t="shared" si="102"/>
        <v>5.076142131979695E-3</v>
      </c>
      <c r="K112" s="277">
        <f t="shared" si="102"/>
        <v>5.076142131979695E-3</v>
      </c>
      <c r="L112" s="277">
        <f t="shared" si="102"/>
        <v>5.076142131979695E-3</v>
      </c>
      <c r="M112" s="277">
        <f t="shared" si="102"/>
        <v>5.076142131979695E-3</v>
      </c>
      <c r="N112" s="277">
        <f t="shared" si="102"/>
        <v>5.076142131979695E-3</v>
      </c>
      <c r="O112" s="277">
        <f t="shared" si="102"/>
        <v>5.076142131979695E-3</v>
      </c>
      <c r="P112" s="277">
        <f t="shared" si="102"/>
        <v>5.076142131979695E-3</v>
      </c>
      <c r="Q112" s="277">
        <f t="shared" si="102"/>
        <v>5.076142131979695E-3</v>
      </c>
      <c r="R112" s="277">
        <f t="shared" si="102"/>
        <v>5.076142131979695E-3</v>
      </c>
      <c r="S112" s="277">
        <f t="shared" si="102"/>
        <v>5.076142131979695E-3</v>
      </c>
      <c r="T112" s="277">
        <f t="shared" si="102"/>
        <v>5.076142131979695E-3</v>
      </c>
      <c r="U112" s="277">
        <f t="shared" si="101"/>
        <v>5.076142131979695E-3</v>
      </c>
      <c r="V112" s="277">
        <f t="shared" si="101"/>
        <v>5.076142131979695E-3</v>
      </c>
      <c r="W112" s="277">
        <f t="shared" si="101"/>
        <v>5.076142131979695E-3</v>
      </c>
      <c r="X112" s="277">
        <f t="shared" si="101"/>
        <v>5.076142131979695E-3</v>
      </c>
      <c r="Y112" s="277">
        <f t="shared" si="101"/>
        <v>5.076142131979695E-3</v>
      </c>
      <c r="Z112" s="277">
        <f t="shared" si="101"/>
        <v>5.076142131979695E-3</v>
      </c>
      <c r="AA112" s="277">
        <f t="shared" si="101"/>
        <v>5.076142131979695E-3</v>
      </c>
      <c r="AB112" s="277">
        <f t="shared" si="101"/>
        <v>5.076142131979695E-3</v>
      </c>
      <c r="AC112" s="277">
        <f t="shared" si="101"/>
        <v>5.076142131979695E-3</v>
      </c>
      <c r="AD112" s="277">
        <f t="shared" si="101"/>
        <v>5.076142131979695E-3</v>
      </c>
      <c r="AE112" s="277">
        <f t="shared" si="101"/>
        <v>5.076142131979695E-3</v>
      </c>
      <c r="AF112" s="277">
        <f t="shared" si="101"/>
        <v>5.076142131979695E-3</v>
      </c>
      <c r="AG112" s="277">
        <f t="shared" si="101"/>
        <v>5.076142131979695E-3</v>
      </c>
      <c r="AH112" s="277">
        <f t="shared" si="101"/>
        <v>5.076142131979695E-3</v>
      </c>
      <c r="AI112" s="277">
        <f t="shared" si="101"/>
        <v>5.076142131979695E-3</v>
      </c>
      <c r="AJ112" s="277">
        <f t="shared" si="96"/>
        <v>5.076142131979695E-3</v>
      </c>
      <c r="AK112" s="277">
        <f t="shared" si="96"/>
        <v>5.076142131979695E-3</v>
      </c>
      <c r="AL112" s="277">
        <f t="shared" si="96"/>
        <v>5.076142131979695E-3</v>
      </c>
      <c r="AM112" s="277">
        <f t="shared" si="96"/>
        <v>5.076142131979695E-3</v>
      </c>
      <c r="AN112" s="277">
        <f t="shared" si="96"/>
        <v>5.076142131979695E-3</v>
      </c>
      <c r="AO112" s="277">
        <f t="shared" si="96"/>
        <v>5.076142131979695E-3</v>
      </c>
      <c r="AP112" s="277">
        <f t="shared" si="96"/>
        <v>5.076142131979695E-3</v>
      </c>
      <c r="AQ112" s="277">
        <f t="shared" si="96"/>
        <v>5.076142131979695E-3</v>
      </c>
      <c r="AR112" s="277">
        <f t="shared" si="96"/>
        <v>5.076142131979695E-3</v>
      </c>
      <c r="AS112" s="277">
        <f t="shared" si="93"/>
        <v>5.076142131979695E-3</v>
      </c>
      <c r="AT112" s="277">
        <f t="shared" si="93"/>
        <v>5.076142131979695E-3</v>
      </c>
      <c r="AU112" s="277">
        <f t="shared" si="93"/>
        <v>5.076142131979695E-3</v>
      </c>
      <c r="AV112" s="277">
        <f t="shared" si="93"/>
        <v>5.076142131979695E-3</v>
      </c>
      <c r="AW112" s="277">
        <f t="shared" si="93"/>
        <v>5.076142131979695E-3</v>
      </c>
      <c r="AX112" s="277">
        <f t="shared" si="93"/>
        <v>5.076142131979695E-3</v>
      </c>
      <c r="AY112" s="277">
        <f t="shared" si="93"/>
        <v>5.076142131979695E-3</v>
      </c>
      <c r="AZ112" s="277">
        <f t="shared" si="93"/>
        <v>5.076142131979695E-3</v>
      </c>
      <c r="BA112" s="277">
        <f t="shared" si="93"/>
        <v>5.076142131979695E-3</v>
      </c>
      <c r="BB112" s="277">
        <f t="shared" si="93"/>
        <v>5.076142131979695E-3</v>
      </c>
      <c r="BC112" s="277">
        <f t="shared" si="93"/>
        <v>5.076142131979695E-3</v>
      </c>
      <c r="BD112" s="277">
        <f t="shared" si="107"/>
        <v>5.076142131979695E-3</v>
      </c>
      <c r="BE112" s="277">
        <f t="shared" si="107"/>
        <v>5.076142131979695E-3</v>
      </c>
      <c r="BF112" s="277">
        <f t="shared" si="107"/>
        <v>5.076142131979695E-3</v>
      </c>
      <c r="BG112" s="277">
        <f t="shared" si="107"/>
        <v>5.076142131979695E-3</v>
      </c>
      <c r="BH112" s="277">
        <f t="shared" si="107"/>
        <v>5.076142131979695E-3</v>
      </c>
      <c r="BI112" s="277">
        <f t="shared" si="107"/>
        <v>5.076142131979695E-3</v>
      </c>
      <c r="BJ112" s="277">
        <f t="shared" si="107"/>
        <v>5.076142131979695E-3</v>
      </c>
      <c r="BK112" s="277">
        <f t="shared" si="107"/>
        <v>5.076142131979695E-3</v>
      </c>
      <c r="BL112" s="277">
        <f t="shared" si="107"/>
        <v>5.076142131979695E-3</v>
      </c>
      <c r="BM112" s="277">
        <f t="shared" si="107"/>
        <v>5.076142131979695E-3</v>
      </c>
      <c r="BN112" s="277">
        <f t="shared" si="107"/>
        <v>5.076142131979695E-3</v>
      </c>
      <c r="BO112" s="277">
        <f t="shared" si="107"/>
        <v>5.076142131979695E-3</v>
      </c>
      <c r="BP112" s="277">
        <f t="shared" si="68"/>
        <v>5.076142131979695E-3</v>
      </c>
      <c r="BQ112" s="277">
        <f t="shared" si="68"/>
        <v>5.076142131979695E-3</v>
      </c>
      <c r="BR112" s="277">
        <f t="shared" si="68"/>
        <v>5.076142131979695E-3</v>
      </c>
      <c r="BS112" s="277">
        <f t="shared" si="68"/>
        <v>5.076142131979695E-3</v>
      </c>
      <c r="BT112" s="277">
        <f t="shared" si="68"/>
        <v>5.076142131979695E-3</v>
      </c>
      <c r="BU112" s="277">
        <f t="shared" si="68"/>
        <v>5.076142131979695E-3</v>
      </c>
      <c r="BV112" s="277">
        <f t="shared" si="68"/>
        <v>5.076142131979695E-3</v>
      </c>
      <c r="BW112" s="277">
        <f t="shared" si="68"/>
        <v>5.076142131979695E-3</v>
      </c>
      <c r="BX112" s="277">
        <f t="shared" si="68"/>
        <v>5.076142131979695E-3</v>
      </c>
      <c r="BY112" s="277">
        <f t="shared" si="68"/>
        <v>5.076142131979695E-3</v>
      </c>
      <c r="BZ112" s="277">
        <f t="shared" si="68"/>
        <v>5.076142131979695E-3</v>
      </c>
      <c r="CA112" s="277">
        <f t="shared" si="68"/>
        <v>5.076142131979695E-3</v>
      </c>
      <c r="CB112" s="277">
        <f t="shared" si="68"/>
        <v>5.076142131979695E-3</v>
      </c>
      <c r="CC112" s="277">
        <f t="shared" si="68"/>
        <v>5.076142131979695E-3</v>
      </c>
      <c r="CD112" s="277">
        <f t="shared" si="68"/>
        <v>5.076142131979695E-3</v>
      </c>
      <c r="CE112" s="277">
        <f t="shared" si="97"/>
        <v>5.076142131979695E-3</v>
      </c>
      <c r="CF112" s="277">
        <f t="shared" si="97"/>
        <v>5.076142131979695E-3</v>
      </c>
      <c r="CG112" s="277">
        <f t="shared" si="97"/>
        <v>5.076142131979695E-3</v>
      </c>
      <c r="CH112" s="277">
        <f t="shared" si="97"/>
        <v>5.076142131979695E-3</v>
      </c>
      <c r="CI112" s="277">
        <f t="shared" si="97"/>
        <v>5.076142131979695E-3</v>
      </c>
      <c r="CJ112" s="277">
        <f t="shared" si="97"/>
        <v>5.076142131979695E-3</v>
      </c>
      <c r="CK112" s="277">
        <f t="shared" si="97"/>
        <v>5.076142131979695E-3</v>
      </c>
      <c r="CL112" s="277">
        <f t="shared" si="97"/>
        <v>5.076142131979695E-3</v>
      </c>
      <c r="CM112" s="277">
        <f t="shared" si="97"/>
        <v>5.076142131979695E-3</v>
      </c>
      <c r="CN112" s="277">
        <f t="shared" si="97"/>
        <v>5.076142131979695E-3</v>
      </c>
      <c r="CO112" s="277">
        <f t="shared" si="97"/>
        <v>5.076142131979695E-3</v>
      </c>
      <c r="CP112" s="277">
        <f t="shared" si="97"/>
        <v>5.076142131979695E-3</v>
      </c>
      <c r="CQ112" s="277">
        <f t="shared" si="97"/>
        <v>5.076142131979695E-3</v>
      </c>
      <c r="CR112" s="277">
        <f t="shared" si="97"/>
        <v>5.076142131979695E-3</v>
      </c>
      <c r="CS112" s="277">
        <f t="shared" ref="CJ112:CY128" si="108">1/197</f>
        <v>5.076142131979695E-3</v>
      </c>
      <c r="CT112" s="277">
        <f t="shared" si="108"/>
        <v>5.076142131979695E-3</v>
      </c>
      <c r="CU112" s="277">
        <f t="shared" si="108"/>
        <v>5.076142131979695E-3</v>
      </c>
      <c r="CV112" s="277">
        <f t="shared" si="108"/>
        <v>5.076142131979695E-3</v>
      </c>
      <c r="CW112" s="277">
        <f t="shared" si="108"/>
        <v>5.076142131979695E-3</v>
      </c>
      <c r="CX112" s="277">
        <f t="shared" si="108"/>
        <v>5.076142131979695E-3</v>
      </c>
      <c r="CY112" s="277">
        <f t="shared" si="108"/>
        <v>5.076142131979695E-3</v>
      </c>
      <c r="CZ112" s="277">
        <f t="shared" si="100"/>
        <v>5.076142131979695E-3</v>
      </c>
      <c r="DA112" s="277">
        <f t="shared" si="100"/>
        <v>5.076142131979695E-3</v>
      </c>
      <c r="DB112" s="277">
        <f t="shared" si="100"/>
        <v>5.076142131979695E-3</v>
      </c>
      <c r="DC112" s="277">
        <f t="shared" si="100"/>
        <v>5.076142131979695E-3</v>
      </c>
      <c r="DD112" s="277">
        <f t="shared" si="100"/>
        <v>5.076142131979695E-3</v>
      </c>
      <c r="DE112" s="277">
        <f t="shared" si="100"/>
        <v>5.076142131979695E-3</v>
      </c>
      <c r="DF112" s="277">
        <f t="shared" si="100"/>
        <v>5.076142131979695E-3</v>
      </c>
      <c r="DG112" s="277">
        <f t="shared" si="100"/>
        <v>5.076142131979695E-3</v>
      </c>
      <c r="DH112" s="277">
        <f t="shared" si="100"/>
        <v>5.076142131979695E-3</v>
      </c>
      <c r="DI112" s="277">
        <f t="shared" si="100"/>
        <v>5.076142131979695E-3</v>
      </c>
      <c r="DJ112" s="277">
        <f t="shared" si="99"/>
        <v>5.076142131979695E-3</v>
      </c>
      <c r="DK112" s="277">
        <f t="shared" si="99"/>
        <v>5.076142131979695E-3</v>
      </c>
      <c r="DL112" s="277">
        <f t="shared" si="99"/>
        <v>5.076142131979695E-3</v>
      </c>
      <c r="DM112" s="277">
        <f t="shared" si="99"/>
        <v>5.076142131979695E-3</v>
      </c>
      <c r="DN112" s="277">
        <f t="shared" si="99"/>
        <v>5.076142131979695E-3</v>
      </c>
      <c r="DO112" s="277">
        <f t="shared" si="99"/>
        <v>5.076142131979695E-3</v>
      </c>
      <c r="DP112" s="277">
        <f t="shared" si="99"/>
        <v>5.076142131979695E-3</v>
      </c>
      <c r="DQ112" s="277">
        <f t="shared" si="99"/>
        <v>5.076142131979695E-3</v>
      </c>
      <c r="DR112" s="277">
        <f t="shared" si="99"/>
        <v>5.076142131979695E-3</v>
      </c>
      <c r="DS112" s="277">
        <f t="shared" si="99"/>
        <v>5.076142131979695E-3</v>
      </c>
      <c r="DT112" s="277">
        <f t="shared" si="99"/>
        <v>5.076142131979695E-3</v>
      </c>
      <c r="DU112" s="277">
        <f t="shared" si="99"/>
        <v>5.076142131979695E-3</v>
      </c>
      <c r="DV112" s="277">
        <f t="shared" si="99"/>
        <v>5.076142131979695E-3</v>
      </c>
      <c r="DW112" s="277">
        <f t="shared" si="99"/>
        <v>5.076142131979695E-3</v>
      </c>
      <c r="DX112" s="277">
        <f t="shared" si="99"/>
        <v>5.076142131979695E-3</v>
      </c>
      <c r="DY112" s="277">
        <f t="shared" si="88"/>
        <v>5.076142131979695E-3</v>
      </c>
      <c r="DZ112" s="277">
        <f t="shared" si="88"/>
        <v>5.076142131979695E-3</v>
      </c>
      <c r="EA112" s="277">
        <f t="shared" si="88"/>
        <v>5.076142131979695E-3</v>
      </c>
      <c r="EB112" s="277">
        <f t="shared" si="106"/>
        <v>5.076142131979695E-3</v>
      </c>
      <c r="EC112" s="277">
        <f t="shared" si="106"/>
        <v>5.076142131979695E-3</v>
      </c>
      <c r="ED112" s="277">
        <f t="shared" si="106"/>
        <v>5.076142131979695E-3</v>
      </c>
      <c r="EE112" s="277">
        <f t="shared" si="106"/>
        <v>5.076142131979695E-3</v>
      </c>
      <c r="EF112" s="277">
        <f t="shared" si="106"/>
        <v>5.076142131979695E-3</v>
      </c>
      <c r="EG112" s="277">
        <f t="shared" si="106"/>
        <v>5.076142131979695E-3</v>
      </c>
      <c r="EH112" s="277">
        <f t="shared" si="106"/>
        <v>5.076142131979695E-3</v>
      </c>
      <c r="EI112" s="277">
        <f t="shared" si="106"/>
        <v>5.076142131979695E-3</v>
      </c>
      <c r="EJ112" s="277">
        <f t="shared" si="106"/>
        <v>5.076142131979695E-3</v>
      </c>
      <c r="EK112" s="277">
        <f t="shared" si="106"/>
        <v>5.076142131979695E-3</v>
      </c>
      <c r="EL112" s="277">
        <f t="shared" si="106"/>
        <v>5.076142131979695E-3</v>
      </c>
      <c r="EM112" s="277">
        <f t="shared" si="106"/>
        <v>5.076142131979695E-3</v>
      </c>
      <c r="EN112" s="277">
        <f t="shared" si="106"/>
        <v>5.076142131979695E-3</v>
      </c>
      <c r="EO112" s="277">
        <f t="shared" si="106"/>
        <v>5.076142131979695E-3</v>
      </c>
      <c r="EP112" s="277">
        <f t="shared" si="106"/>
        <v>5.076142131979695E-3</v>
      </c>
      <c r="EQ112" s="277">
        <f t="shared" si="106"/>
        <v>5.076142131979695E-3</v>
      </c>
      <c r="ER112" s="277">
        <f t="shared" si="105"/>
        <v>5.076142131979695E-3</v>
      </c>
      <c r="ES112" s="277">
        <f t="shared" si="105"/>
        <v>5.076142131979695E-3</v>
      </c>
      <c r="ET112" s="277">
        <f t="shared" si="105"/>
        <v>5.076142131979695E-3</v>
      </c>
      <c r="EU112" s="277">
        <f t="shared" si="105"/>
        <v>5.076142131979695E-3</v>
      </c>
      <c r="EV112" s="277">
        <f t="shared" si="105"/>
        <v>5.076142131979695E-3</v>
      </c>
      <c r="EW112" s="277">
        <f t="shared" si="105"/>
        <v>5.076142131979695E-3</v>
      </c>
      <c r="EX112" s="277">
        <f t="shared" si="105"/>
        <v>5.076142131979695E-3</v>
      </c>
      <c r="EY112" s="277">
        <f t="shared" si="105"/>
        <v>5.076142131979695E-3</v>
      </c>
      <c r="EZ112" s="277">
        <f t="shared" si="105"/>
        <v>5.076142131979695E-3</v>
      </c>
      <c r="FA112" s="277">
        <f t="shared" si="105"/>
        <v>5.076142131979695E-3</v>
      </c>
      <c r="FB112" s="277">
        <f t="shared" si="105"/>
        <v>5.076142131979695E-3</v>
      </c>
      <c r="FC112" s="277">
        <f t="shared" si="105"/>
        <v>5.076142131979695E-3</v>
      </c>
      <c r="FD112" s="277">
        <f t="shared" si="103"/>
        <v>5.076142131979695E-3</v>
      </c>
      <c r="FE112" s="277">
        <f t="shared" si="103"/>
        <v>5.076142131979695E-3</v>
      </c>
      <c r="FF112" s="277">
        <f t="shared" si="103"/>
        <v>5.076142131979695E-3</v>
      </c>
      <c r="FG112" s="277">
        <f t="shared" si="92"/>
        <v>5.076142131979695E-3</v>
      </c>
      <c r="FH112" s="277">
        <f t="shared" si="92"/>
        <v>5.076142131979695E-3</v>
      </c>
      <c r="FI112" s="277">
        <f t="shared" si="92"/>
        <v>5.076142131979695E-3</v>
      </c>
      <c r="FJ112" s="277">
        <f t="shared" si="92"/>
        <v>5.076142131979695E-3</v>
      </c>
      <c r="FK112" s="277">
        <f t="shared" si="92"/>
        <v>5.076142131979695E-3</v>
      </c>
      <c r="FL112" s="277">
        <f t="shared" si="92"/>
        <v>5.076142131979695E-3</v>
      </c>
      <c r="FM112" s="277">
        <f t="shared" si="92"/>
        <v>5.076142131979695E-3</v>
      </c>
      <c r="FN112" s="277">
        <f t="shared" si="92"/>
        <v>5.076142131979695E-3</v>
      </c>
      <c r="FO112" s="277">
        <f t="shared" si="92"/>
        <v>5.076142131979695E-3</v>
      </c>
      <c r="FP112" s="277">
        <f t="shared" si="92"/>
        <v>5.076142131979695E-3</v>
      </c>
      <c r="FQ112" s="277">
        <f t="shared" si="92"/>
        <v>5.076142131979695E-3</v>
      </c>
      <c r="FR112" s="277">
        <f t="shared" si="92"/>
        <v>5.076142131979695E-3</v>
      </c>
      <c r="FS112" s="277">
        <f t="shared" si="92"/>
        <v>5.076142131979695E-3</v>
      </c>
      <c r="FT112" s="277">
        <f t="shared" si="92"/>
        <v>5.076142131979695E-3</v>
      </c>
      <c r="FU112" s="277">
        <f t="shared" si="92"/>
        <v>5.076142131979695E-3</v>
      </c>
      <c r="FV112" s="277">
        <f t="shared" si="90"/>
        <v>5.076142131979695E-3</v>
      </c>
      <c r="FW112" s="277">
        <f t="shared" si="90"/>
        <v>5.076142131979695E-3</v>
      </c>
      <c r="FX112" s="277">
        <f t="shared" si="104"/>
        <v>5.076142131979695E-3</v>
      </c>
      <c r="FY112" s="277">
        <f t="shared" si="104"/>
        <v>5.076142131979695E-3</v>
      </c>
      <c r="FZ112" s="277">
        <f t="shared" si="104"/>
        <v>5.076142131979695E-3</v>
      </c>
      <c r="GA112" s="277">
        <f t="shared" si="104"/>
        <v>5.076142131979695E-3</v>
      </c>
      <c r="GB112" s="277">
        <f t="shared" si="104"/>
        <v>5.076142131979695E-3</v>
      </c>
      <c r="GC112" s="277">
        <f t="shared" si="104"/>
        <v>5.076142131979695E-3</v>
      </c>
      <c r="GD112" s="277">
        <f t="shared" si="104"/>
        <v>5.076142131979695E-3</v>
      </c>
      <c r="GE112" s="277">
        <f t="shared" si="104"/>
        <v>5.076142131979695E-3</v>
      </c>
      <c r="GF112" s="277">
        <f t="shared" si="104"/>
        <v>5.076142131979695E-3</v>
      </c>
      <c r="GG112" s="277">
        <f t="shared" si="104"/>
        <v>5.076142131979695E-3</v>
      </c>
      <c r="GH112" s="277">
        <f t="shared" si="104"/>
        <v>5.076142131979695E-3</v>
      </c>
      <c r="GI112" s="277">
        <f t="shared" si="104"/>
        <v>5.076142131979695E-3</v>
      </c>
      <c r="GJ112" s="277">
        <f t="shared" si="104"/>
        <v>5.076142131979695E-3</v>
      </c>
      <c r="GK112" s="277">
        <f t="shared" si="104"/>
        <v>5.076142131979695E-3</v>
      </c>
      <c r="GL112" s="277">
        <f t="shared" si="104"/>
        <v>5.076142131979695E-3</v>
      </c>
      <c r="GM112" s="277">
        <f t="shared" si="104"/>
        <v>5.076142131979695E-3</v>
      </c>
      <c r="GN112" s="277">
        <f t="shared" si="75"/>
        <v>5.076142131979695E-3</v>
      </c>
      <c r="GO112" s="277">
        <f t="shared" si="75"/>
        <v>5.076142131979695E-3</v>
      </c>
      <c r="GP112" s="277">
        <f t="shared" si="75"/>
        <v>5.076142131979695E-3</v>
      </c>
      <c r="GQ112" s="277">
        <f t="shared" si="75"/>
        <v>5.076142131979695E-3</v>
      </c>
      <c r="GR112" s="277">
        <f t="shared" si="75"/>
        <v>5.076142131979695E-3</v>
      </c>
      <c r="GS112" s="277">
        <f t="shared" si="75"/>
        <v>5.076142131979695E-3</v>
      </c>
    </row>
    <row r="113" spans="1:201" x14ac:dyDescent="0.35">
      <c r="A113" s="33" t="str">
        <f>'[2]Input LH Schedule'!A161&amp;" "&amp;'[2]Input LH Schedule'!E161</f>
        <v xml:space="preserve"> </v>
      </c>
      <c r="B113" s="33" t="str">
        <f>'[2]Input LH Schedule'!Z161&amp;" "&amp;'[2]Input LH Schedule'!AD161</f>
        <v xml:space="preserve"> </v>
      </c>
      <c r="C113" s="33" t="str">
        <f t="array" ref="C113">IFERROR(INDEX($B$4:$B$226, MATCH(0,INDEX(COUNTIF($C$3:C112, $B$4:$B$226)+(COUNTIF($B$4:$B$226, $B$4:$B$226)&lt;&gt;1),0,0), 0)), "")</f>
        <v/>
      </c>
      <c r="D113" s="276" t="s">
        <v>261</v>
      </c>
      <c r="E113" s="277">
        <f t="shared" si="102"/>
        <v>5.076142131979695E-3</v>
      </c>
      <c r="F113" s="277">
        <f t="shared" si="102"/>
        <v>5.076142131979695E-3</v>
      </c>
      <c r="G113" s="277">
        <f t="shared" si="102"/>
        <v>5.076142131979695E-3</v>
      </c>
      <c r="H113" s="277">
        <f t="shared" si="102"/>
        <v>5.076142131979695E-3</v>
      </c>
      <c r="I113" s="277">
        <f t="shared" si="102"/>
        <v>5.076142131979695E-3</v>
      </c>
      <c r="J113" s="277">
        <f t="shared" si="102"/>
        <v>5.076142131979695E-3</v>
      </c>
      <c r="K113" s="277">
        <f t="shared" si="102"/>
        <v>5.076142131979695E-3</v>
      </c>
      <c r="L113" s="277">
        <f t="shared" si="102"/>
        <v>5.076142131979695E-3</v>
      </c>
      <c r="M113" s="277">
        <f t="shared" si="102"/>
        <v>5.076142131979695E-3</v>
      </c>
      <c r="N113" s="277">
        <f t="shared" si="102"/>
        <v>5.076142131979695E-3</v>
      </c>
      <c r="O113" s="277">
        <f t="shared" si="102"/>
        <v>5.076142131979695E-3</v>
      </c>
      <c r="P113" s="277">
        <f t="shared" si="102"/>
        <v>5.076142131979695E-3</v>
      </c>
      <c r="Q113" s="277">
        <f t="shared" si="102"/>
        <v>5.076142131979695E-3</v>
      </c>
      <c r="R113" s="277">
        <f t="shared" si="102"/>
        <v>5.076142131979695E-3</v>
      </c>
      <c r="S113" s="277">
        <f t="shared" si="102"/>
        <v>5.076142131979695E-3</v>
      </c>
      <c r="T113" s="277">
        <f t="shared" si="102"/>
        <v>5.076142131979695E-3</v>
      </c>
      <c r="U113" s="277">
        <f t="shared" si="101"/>
        <v>5.076142131979695E-3</v>
      </c>
      <c r="V113" s="277">
        <f t="shared" si="101"/>
        <v>5.076142131979695E-3</v>
      </c>
      <c r="W113" s="277">
        <f t="shared" si="101"/>
        <v>5.076142131979695E-3</v>
      </c>
      <c r="X113" s="277">
        <f t="shared" si="101"/>
        <v>5.076142131979695E-3</v>
      </c>
      <c r="Y113" s="277">
        <f t="shared" si="101"/>
        <v>5.076142131979695E-3</v>
      </c>
      <c r="Z113" s="277">
        <f t="shared" si="101"/>
        <v>5.076142131979695E-3</v>
      </c>
      <c r="AA113" s="277">
        <f t="shared" si="101"/>
        <v>5.076142131979695E-3</v>
      </c>
      <c r="AB113" s="277">
        <f t="shared" si="101"/>
        <v>5.076142131979695E-3</v>
      </c>
      <c r="AC113" s="277">
        <f t="shared" si="101"/>
        <v>5.076142131979695E-3</v>
      </c>
      <c r="AD113" s="277">
        <f t="shared" si="101"/>
        <v>5.076142131979695E-3</v>
      </c>
      <c r="AE113" s="277">
        <f t="shared" si="101"/>
        <v>5.076142131979695E-3</v>
      </c>
      <c r="AF113" s="277">
        <f t="shared" si="101"/>
        <v>5.076142131979695E-3</v>
      </c>
      <c r="AG113" s="277">
        <f t="shared" si="101"/>
        <v>5.076142131979695E-3</v>
      </c>
      <c r="AH113" s="277">
        <f t="shared" si="101"/>
        <v>5.076142131979695E-3</v>
      </c>
      <c r="AI113" s="277">
        <f t="shared" si="101"/>
        <v>5.076142131979695E-3</v>
      </c>
      <c r="AJ113" s="277">
        <f t="shared" si="96"/>
        <v>5.076142131979695E-3</v>
      </c>
      <c r="AK113" s="277">
        <f t="shared" si="96"/>
        <v>5.076142131979695E-3</v>
      </c>
      <c r="AL113" s="277">
        <f t="shared" si="96"/>
        <v>5.076142131979695E-3</v>
      </c>
      <c r="AM113" s="277">
        <f t="shared" si="96"/>
        <v>5.076142131979695E-3</v>
      </c>
      <c r="AN113" s="277">
        <f t="shared" si="96"/>
        <v>5.076142131979695E-3</v>
      </c>
      <c r="AO113" s="277">
        <f t="shared" si="96"/>
        <v>5.076142131979695E-3</v>
      </c>
      <c r="AP113" s="277">
        <f t="shared" si="96"/>
        <v>5.076142131979695E-3</v>
      </c>
      <c r="AQ113" s="277">
        <f t="shared" ref="AJ113:AY129" si="109">1/197</f>
        <v>5.076142131979695E-3</v>
      </c>
      <c r="AR113" s="277">
        <f t="shared" si="109"/>
        <v>5.076142131979695E-3</v>
      </c>
      <c r="AS113" s="277">
        <f t="shared" si="109"/>
        <v>5.076142131979695E-3</v>
      </c>
      <c r="AT113" s="277">
        <f t="shared" si="109"/>
        <v>5.076142131979695E-3</v>
      </c>
      <c r="AU113" s="277">
        <f t="shared" si="109"/>
        <v>5.076142131979695E-3</v>
      </c>
      <c r="AV113" s="277">
        <f t="shared" si="109"/>
        <v>5.076142131979695E-3</v>
      </c>
      <c r="AW113" s="277">
        <f t="shared" si="109"/>
        <v>5.076142131979695E-3</v>
      </c>
      <c r="AX113" s="277">
        <f t="shared" si="109"/>
        <v>5.076142131979695E-3</v>
      </c>
      <c r="AY113" s="277">
        <f t="shared" si="109"/>
        <v>5.076142131979695E-3</v>
      </c>
      <c r="AZ113" s="277">
        <f t="shared" si="93"/>
        <v>5.076142131979695E-3</v>
      </c>
      <c r="BA113" s="277">
        <f t="shared" si="93"/>
        <v>5.076142131979695E-3</v>
      </c>
      <c r="BB113" s="277">
        <f t="shared" si="93"/>
        <v>5.076142131979695E-3</v>
      </c>
      <c r="BC113" s="277">
        <f t="shared" si="93"/>
        <v>5.076142131979695E-3</v>
      </c>
      <c r="BD113" s="277">
        <f t="shared" si="107"/>
        <v>5.076142131979695E-3</v>
      </c>
      <c r="BE113" s="277">
        <f t="shared" si="107"/>
        <v>5.076142131979695E-3</v>
      </c>
      <c r="BF113" s="277">
        <f t="shared" si="107"/>
        <v>5.076142131979695E-3</v>
      </c>
      <c r="BG113" s="277">
        <f t="shared" si="107"/>
        <v>5.076142131979695E-3</v>
      </c>
      <c r="BH113" s="277">
        <f t="shared" si="107"/>
        <v>5.076142131979695E-3</v>
      </c>
      <c r="BI113" s="277">
        <f t="shared" si="107"/>
        <v>5.076142131979695E-3</v>
      </c>
      <c r="BJ113" s="277">
        <f t="shared" si="107"/>
        <v>5.076142131979695E-3</v>
      </c>
      <c r="BK113" s="277">
        <f t="shared" si="107"/>
        <v>5.076142131979695E-3</v>
      </c>
      <c r="BL113" s="277">
        <f t="shared" si="107"/>
        <v>5.076142131979695E-3</v>
      </c>
      <c r="BM113" s="277">
        <f t="shared" si="107"/>
        <v>5.076142131979695E-3</v>
      </c>
      <c r="BN113" s="277">
        <f t="shared" si="107"/>
        <v>5.076142131979695E-3</v>
      </c>
      <c r="BO113" s="277">
        <f t="shared" si="107"/>
        <v>5.076142131979695E-3</v>
      </c>
      <c r="BP113" s="277">
        <f t="shared" si="68"/>
        <v>5.076142131979695E-3</v>
      </c>
      <c r="BQ113" s="277">
        <f t="shared" si="68"/>
        <v>5.076142131979695E-3</v>
      </c>
      <c r="BR113" s="277">
        <f t="shared" si="68"/>
        <v>5.076142131979695E-3</v>
      </c>
      <c r="BS113" s="277">
        <f t="shared" si="68"/>
        <v>5.076142131979695E-3</v>
      </c>
      <c r="BT113" s="277">
        <f t="shared" si="68"/>
        <v>5.076142131979695E-3</v>
      </c>
      <c r="BU113" s="277">
        <f t="shared" si="68"/>
        <v>5.076142131979695E-3</v>
      </c>
      <c r="BV113" s="277">
        <f t="shared" si="68"/>
        <v>5.076142131979695E-3</v>
      </c>
      <c r="BW113" s="277">
        <f t="shared" si="68"/>
        <v>5.076142131979695E-3</v>
      </c>
      <c r="BX113" s="277">
        <f t="shared" si="68"/>
        <v>5.076142131979695E-3</v>
      </c>
      <c r="BY113" s="277">
        <f t="shared" si="68"/>
        <v>5.076142131979695E-3</v>
      </c>
      <c r="BZ113" s="277">
        <f t="shared" si="68"/>
        <v>5.076142131979695E-3</v>
      </c>
      <c r="CA113" s="277">
        <f t="shared" si="68"/>
        <v>5.076142131979695E-3</v>
      </c>
      <c r="CB113" s="277">
        <f t="shared" si="68"/>
        <v>5.076142131979695E-3</v>
      </c>
      <c r="CC113" s="277">
        <f t="shared" si="68"/>
        <v>5.076142131979695E-3</v>
      </c>
      <c r="CD113" s="277">
        <f t="shared" si="68"/>
        <v>5.076142131979695E-3</v>
      </c>
      <c r="CE113" s="277">
        <f t="shared" ref="CE113:CT141" si="110">1/197</f>
        <v>5.076142131979695E-3</v>
      </c>
      <c r="CF113" s="277">
        <f t="shared" si="110"/>
        <v>5.076142131979695E-3</v>
      </c>
      <c r="CG113" s="277">
        <f t="shared" si="110"/>
        <v>5.076142131979695E-3</v>
      </c>
      <c r="CH113" s="277">
        <f t="shared" si="110"/>
        <v>5.076142131979695E-3</v>
      </c>
      <c r="CI113" s="277">
        <f t="shared" si="110"/>
        <v>5.076142131979695E-3</v>
      </c>
      <c r="CJ113" s="277">
        <f t="shared" si="108"/>
        <v>5.076142131979695E-3</v>
      </c>
      <c r="CK113" s="277">
        <f t="shared" si="108"/>
        <v>5.076142131979695E-3</v>
      </c>
      <c r="CL113" s="277">
        <f t="shared" si="108"/>
        <v>5.076142131979695E-3</v>
      </c>
      <c r="CM113" s="277">
        <f t="shared" si="108"/>
        <v>5.076142131979695E-3</v>
      </c>
      <c r="CN113" s="277">
        <f t="shared" si="108"/>
        <v>5.076142131979695E-3</v>
      </c>
      <c r="CO113" s="277">
        <f t="shared" si="108"/>
        <v>5.076142131979695E-3</v>
      </c>
      <c r="CP113" s="277">
        <f t="shared" si="108"/>
        <v>5.076142131979695E-3</v>
      </c>
      <c r="CQ113" s="277">
        <f t="shared" si="108"/>
        <v>5.076142131979695E-3</v>
      </c>
      <c r="CR113" s="277">
        <f t="shared" si="108"/>
        <v>5.076142131979695E-3</v>
      </c>
      <c r="CS113" s="277">
        <f t="shared" si="108"/>
        <v>5.076142131979695E-3</v>
      </c>
      <c r="CT113" s="277">
        <f t="shared" si="108"/>
        <v>5.076142131979695E-3</v>
      </c>
      <c r="CU113" s="277">
        <f t="shared" si="108"/>
        <v>5.076142131979695E-3</v>
      </c>
      <c r="CV113" s="277">
        <f t="shared" si="108"/>
        <v>5.076142131979695E-3</v>
      </c>
      <c r="CW113" s="277">
        <f t="shared" si="108"/>
        <v>5.076142131979695E-3</v>
      </c>
      <c r="CX113" s="277">
        <f t="shared" si="108"/>
        <v>5.076142131979695E-3</v>
      </c>
      <c r="CY113" s="277">
        <f t="shared" si="108"/>
        <v>5.076142131979695E-3</v>
      </c>
      <c r="CZ113" s="277">
        <f t="shared" si="100"/>
        <v>5.076142131979695E-3</v>
      </c>
      <c r="DA113" s="277">
        <f t="shared" si="100"/>
        <v>5.076142131979695E-3</v>
      </c>
      <c r="DB113" s="277">
        <f t="shared" si="100"/>
        <v>5.076142131979695E-3</v>
      </c>
      <c r="DC113" s="277">
        <f t="shared" si="100"/>
        <v>5.076142131979695E-3</v>
      </c>
      <c r="DD113" s="277">
        <f t="shared" si="100"/>
        <v>5.076142131979695E-3</v>
      </c>
      <c r="DE113" s="277">
        <f t="shared" si="100"/>
        <v>5.076142131979695E-3</v>
      </c>
      <c r="DF113" s="277">
        <f t="shared" si="100"/>
        <v>5.076142131979695E-3</v>
      </c>
      <c r="DG113" s="277">
        <f t="shared" si="100"/>
        <v>5.076142131979695E-3</v>
      </c>
      <c r="DH113" s="277">
        <f t="shared" si="100"/>
        <v>5.076142131979695E-3</v>
      </c>
      <c r="DI113" s="277">
        <f t="shared" si="100"/>
        <v>5.076142131979695E-3</v>
      </c>
      <c r="DJ113" s="277">
        <f t="shared" si="99"/>
        <v>5.076142131979695E-3</v>
      </c>
      <c r="DK113" s="277">
        <f t="shared" si="99"/>
        <v>5.076142131979695E-3</v>
      </c>
      <c r="DL113" s="277">
        <f t="shared" si="99"/>
        <v>5.076142131979695E-3</v>
      </c>
      <c r="DM113" s="277">
        <f t="shared" si="99"/>
        <v>5.076142131979695E-3</v>
      </c>
      <c r="DN113" s="277">
        <f t="shared" si="99"/>
        <v>5.076142131979695E-3</v>
      </c>
      <c r="DO113" s="277">
        <f t="shared" si="99"/>
        <v>5.076142131979695E-3</v>
      </c>
      <c r="DP113" s="277">
        <f t="shared" si="99"/>
        <v>5.076142131979695E-3</v>
      </c>
      <c r="DQ113" s="277">
        <f t="shared" si="99"/>
        <v>5.076142131979695E-3</v>
      </c>
      <c r="DR113" s="277">
        <f t="shared" si="99"/>
        <v>5.076142131979695E-3</v>
      </c>
      <c r="DS113" s="277">
        <f t="shared" si="99"/>
        <v>5.076142131979695E-3</v>
      </c>
      <c r="DT113" s="277">
        <f t="shared" si="99"/>
        <v>5.076142131979695E-3</v>
      </c>
      <c r="DU113" s="277">
        <f t="shared" si="99"/>
        <v>5.076142131979695E-3</v>
      </c>
      <c r="DV113" s="277">
        <f t="shared" si="99"/>
        <v>5.076142131979695E-3</v>
      </c>
      <c r="DW113" s="277">
        <f t="shared" si="99"/>
        <v>5.076142131979695E-3</v>
      </c>
      <c r="DX113" s="277">
        <f t="shared" si="99"/>
        <v>5.076142131979695E-3</v>
      </c>
      <c r="DY113" s="277">
        <f t="shared" si="88"/>
        <v>5.076142131979695E-3</v>
      </c>
      <c r="DZ113" s="277">
        <f t="shared" si="88"/>
        <v>5.076142131979695E-3</v>
      </c>
      <c r="EA113" s="277">
        <f t="shared" si="88"/>
        <v>5.076142131979695E-3</v>
      </c>
      <c r="EB113" s="277">
        <f t="shared" si="106"/>
        <v>5.076142131979695E-3</v>
      </c>
      <c r="EC113" s="277">
        <f t="shared" si="106"/>
        <v>5.076142131979695E-3</v>
      </c>
      <c r="ED113" s="277">
        <f t="shared" si="106"/>
        <v>5.076142131979695E-3</v>
      </c>
      <c r="EE113" s="277">
        <f t="shared" si="106"/>
        <v>5.076142131979695E-3</v>
      </c>
      <c r="EF113" s="277">
        <f t="shared" si="106"/>
        <v>5.076142131979695E-3</v>
      </c>
      <c r="EG113" s="277">
        <f t="shared" si="106"/>
        <v>5.076142131979695E-3</v>
      </c>
      <c r="EH113" s="277">
        <f t="shared" si="106"/>
        <v>5.076142131979695E-3</v>
      </c>
      <c r="EI113" s="277">
        <f t="shared" si="106"/>
        <v>5.076142131979695E-3</v>
      </c>
      <c r="EJ113" s="277">
        <f t="shared" si="106"/>
        <v>5.076142131979695E-3</v>
      </c>
      <c r="EK113" s="277">
        <f t="shared" si="106"/>
        <v>5.076142131979695E-3</v>
      </c>
      <c r="EL113" s="277">
        <f t="shared" si="106"/>
        <v>5.076142131979695E-3</v>
      </c>
      <c r="EM113" s="277">
        <f t="shared" si="106"/>
        <v>5.076142131979695E-3</v>
      </c>
      <c r="EN113" s="277">
        <f t="shared" si="106"/>
        <v>5.076142131979695E-3</v>
      </c>
      <c r="EO113" s="277">
        <f t="shared" si="106"/>
        <v>5.076142131979695E-3</v>
      </c>
      <c r="EP113" s="277">
        <f t="shared" si="106"/>
        <v>5.076142131979695E-3</v>
      </c>
      <c r="EQ113" s="277">
        <f t="shared" si="106"/>
        <v>5.076142131979695E-3</v>
      </c>
      <c r="ER113" s="277">
        <f t="shared" si="105"/>
        <v>5.076142131979695E-3</v>
      </c>
      <c r="ES113" s="277">
        <f t="shared" si="105"/>
        <v>5.076142131979695E-3</v>
      </c>
      <c r="ET113" s="277">
        <f t="shared" si="105"/>
        <v>5.076142131979695E-3</v>
      </c>
      <c r="EU113" s="277">
        <f t="shared" si="105"/>
        <v>5.076142131979695E-3</v>
      </c>
      <c r="EV113" s="277">
        <f t="shared" si="105"/>
        <v>5.076142131979695E-3</v>
      </c>
      <c r="EW113" s="277">
        <f t="shared" si="105"/>
        <v>5.076142131979695E-3</v>
      </c>
      <c r="EX113" s="277">
        <f t="shared" si="105"/>
        <v>5.076142131979695E-3</v>
      </c>
      <c r="EY113" s="277">
        <f t="shared" si="105"/>
        <v>5.076142131979695E-3</v>
      </c>
      <c r="EZ113" s="277">
        <f t="shared" si="105"/>
        <v>5.076142131979695E-3</v>
      </c>
      <c r="FA113" s="277">
        <f t="shared" si="105"/>
        <v>5.076142131979695E-3</v>
      </c>
      <c r="FB113" s="277">
        <f t="shared" si="105"/>
        <v>5.076142131979695E-3</v>
      </c>
      <c r="FC113" s="277">
        <f t="shared" si="105"/>
        <v>5.076142131979695E-3</v>
      </c>
      <c r="FD113" s="277">
        <f t="shared" si="103"/>
        <v>5.076142131979695E-3</v>
      </c>
      <c r="FE113" s="277">
        <f t="shared" si="103"/>
        <v>5.076142131979695E-3</v>
      </c>
      <c r="FF113" s="277">
        <f t="shared" si="103"/>
        <v>5.076142131979695E-3</v>
      </c>
      <c r="FG113" s="277">
        <f t="shared" si="92"/>
        <v>5.076142131979695E-3</v>
      </c>
      <c r="FH113" s="277">
        <f t="shared" si="92"/>
        <v>5.076142131979695E-3</v>
      </c>
      <c r="FI113" s="277">
        <f t="shared" si="92"/>
        <v>5.076142131979695E-3</v>
      </c>
      <c r="FJ113" s="277">
        <f t="shared" si="92"/>
        <v>5.076142131979695E-3</v>
      </c>
      <c r="FK113" s="277">
        <f t="shared" si="92"/>
        <v>5.076142131979695E-3</v>
      </c>
      <c r="FL113" s="277">
        <f t="shared" si="92"/>
        <v>5.076142131979695E-3</v>
      </c>
      <c r="FM113" s="277">
        <f t="shared" si="92"/>
        <v>5.076142131979695E-3</v>
      </c>
      <c r="FN113" s="277">
        <f t="shared" si="92"/>
        <v>5.076142131979695E-3</v>
      </c>
      <c r="FO113" s="277">
        <f t="shared" si="92"/>
        <v>5.076142131979695E-3</v>
      </c>
      <c r="FP113" s="277">
        <f t="shared" si="92"/>
        <v>5.076142131979695E-3</v>
      </c>
      <c r="FQ113" s="277">
        <f t="shared" si="92"/>
        <v>5.076142131979695E-3</v>
      </c>
      <c r="FR113" s="277">
        <f t="shared" si="92"/>
        <v>5.076142131979695E-3</v>
      </c>
      <c r="FS113" s="277">
        <f t="shared" si="92"/>
        <v>5.076142131979695E-3</v>
      </c>
      <c r="FT113" s="277">
        <f t="shared" si="92"/>
        <v>5.076142131979695E-3</v>
      </c>
      <c r="FU113" s="277">
        <f t="shared" si="92"/>
        <v>5.076142131979695E-3</v>
      </c>
      <c r="FV113" s="277">
        <f t="shared" si="90"/>
        <v>5.076142131979695E-3</v>
      </c>
      <c r="FW113" s="277">
        <f t="shared" si="90"/>
        <v>5.076142131979695E-3</v>
      </c>
      <c r="FX113" s="277">
        <f t="shared" si="104"/>
        <v>5.076142131979695E-3</v>
      </c>
      <c r="FY113" s="277">
        <f t="shared" si="104"/>
        <v>5.076142131979695E-3</v>
      </c>
      <c r="FZ113" s="277">
        <f t="shared" si="104"/>
        <v>5.076142131979695E-3</v>
      </c>
      <c r="GA113" s="277">
        <f t="shared" si="104"/>
        <v>5.076142131979695E-3</v>
      </c>
      <c r="GB113" s="277">
        <f t="shared" si="104"/>
        <v>5.076142131979695E-3</v>
      </c>
      <c r="GC113" s="277">
        <f t="shared" si="104"/>
        <v>5.076142131979695E-3</v>
      </c>
      <c r="GD113" s="277">
        <f t="shared" si="104"/>
        <v>5.076142131979695E-3</v>
      </c>
      <c r="GE113" s="277">
        <f t="shared" si="104"/>
        <v>5.076142131979695E-3</v>
      </c>
      <c r="GF113" s="277">
        <f t="shared" si="104"/>
        <v>5.076142131979695E-3</v>
      </c>
      <c r="GG113" s="277">
        <f t="shared" si="104"/>
        <v>5.076142131979695E-3</v>
      </c>
      <c r="GH113" s="277">
        <f t="shared" si="104"/>
        <v>5.076142131979695E-3</v>
      </c>
      <c r="GI113" s="277">
        <f t="shared" si="104"/>
        <v>5.076142131979695E-3</v>
      </c>
      <c r="GJ113" s="277">
        <f t="shared" si="104"/>
        <v>5.076142131979695E-3</v>
      </c>
      <c r="GK113" s="277">
        <f t="shared" si="104"/>
        <v>5.076142131979695E-3</v>
      </c>
      <c r="GL113" s="277">
        <f t="shared" si="104"/>
        <v>5.076142131979695E-3</v>
      </c>
      <c r="GM113" s="277">
        <f t="shared" si="104"/>
        <v>5.076142131979695E-3</v>
      </c>
      <c r="GN113" s="277">
        <f t="shared" si="75"/>
        <v>5.076142131979695E-3</v>
      </c>
      <c r="GO113" s="277">
        <f t="shared" si="75"/>
        <v>5.076142131979695E-3</v>
      </c>
      <c r="GP113" s="277">
        <f t="shared" si="75"/>
        <v>5.076142131979695E-3</v>
      </c>
      <c r="GQ113" s="277">
        <f t="shared" si="75"/>
        <v>5.076142131979695E-3</v>
      </c>
      <c r="GR113" s="277">
        <f t="shared" si="75"/>
        <v>5.076142131979695E-3</v>
      </c>
      <c r="GS113" s="277">
        <f t="shared" si="75"/>
        <v>5.076142131979695E-3</v>
      </c>
    </row>
    <row r="114" spans="1:201" x14ac:dyDescent="0.35">
      <c r="A114" s="33" t="str">
        <f>'[2]Input LH Schedule'!A162&amp;" "&amp;'[2]Input LH Schedule'!E162</f>
        <v xml:space="preserve"> </v>
      </c>
      <c r="B114" s="33" t="str">
        <f>'[2]Input LH Schedule'!Z162&amp;" "&amp;'[2]Input LH Schedule'!AD162</f>
        <v xml:space="preserve"> </v>
      </c>
      <c r="C114" s="33" t="str">
        <f t="array" ref="C114">IFERROR(INDEX($B$4:$B$226, MATCH(0,INDEX(COUNTIF($C$3:C113, $B$4:$B$226)+(COUNTIF($B$4:$B$226, $B$4:$B$226)&lt;&gt;1),0,0), 0)), "")</f>
        <v/>
      </c>
      <c r="D114" s="276" t="s">
        <v>262</v>
      </c>
      <c r="E114" s="277">
        <f t="shared" si="102"/>
        <v>5.076142131979695E-3</v>
      </c>
      <c r="F114" s="277">
        <f t="shared" si="102"/>
        <v>5.076142131979695E-3</v>
      </c>
      <c r="G114" s="277">
        <f t="shared" si="102"/>
        <v>5.076142131979695E-3</v>
      </c>
      <c r="H114" s="277">
        <f t="shared" si="102"/>
        <v>5.076142131979695E-3</v>
      </c>
      <c r="I114" s="277">
        <f t="shared" si="102"/>
        <v>5.076142131979695E-3</v>
      </c>
      <c r="J114" s="277">
        <f t="shared" si="102"/>
        <v>5.076142131979695E-3</v>
      </c>
      <c r="K114" s="277">
        <f t="shared" si="102"/>
        <v>5.076142131979695E-3</v>
      </c>
      <c r="L114" s="277">
        <f t="shared" si="102"/>
        <v>5.076142131979695E-3</v>
      </c>
      <c r="M114" s="277">
        <f t="shared" si="102"/>
        <v>5.076142131979695E-3</v>
      </c>
      <c r="N114" s="277">
        <f t="shared" si="102"/>
        <v>5.076142131979695E-3</v>
      </c>
      <c r="O114" s="277">
        <f t="shared" si="102"/>
        <v>5.076142131979695E-3</v>
      </c>
      <c r="P114" s="277">
        <f t="shared" si="102"/>
        <v>5.076142131979695E-3</v>
      </c>
      <c r="Q114" s="277">
        <f t="shared" si="102"/>
        <v>5.076142131979695E-3</v>
      </c>
      <c r="R114" s="277">
        <f t="shared" si="102"/>
        <v>5.076142131979695E-3</v>
      </c>
      <c r="S114" s="277">
        <f t="shared" si="102"/>
        <v>5.076142131979695E-3</v>
      </c>
      <c r="T114" s="277">
        <f t="shared" si="102"/>
        <v>5.076142131979695E-3</v>
      </c>
      <c r="U114" s="277">
        <f t="shared" si="101"/>
        <v>5.076142131979695E-3</v>
      </c>
      <c r="V114" s="277">
        <f t="shared" si="101"/>
        <v>5.076142131979695E-3</v>
      </c>
      <c r="W114" s="277">
        <f t="shared" si="101"/>
        <v>5.076142131979695E-3</v>
      </c>
      <c r="X114" s="277">
        <f t="shared" si="101"/>
        <v>5.076142131979695E-3</v>
      </c>
      <c r="Y114" s="277">
        <f t="shared" si="101"/>
        <v>5.076142131979695E-3</v>
      </c>
      <c r="Z114" s="277">
        <f t="shared" si="101"/>
        <v>5.076142131979695E-3</v>
      </c>
      <c r="AA114" s="277">
        <f t="shared" si="101"/>
        <v>5.076142131979695E-3</v>
      </c>
      <c r="AB114" s="277">
        <f t="shared" si="101"/>
        <v>5.076142131979695E-3</v>
      </c>
      <c r="AC114" s="277">
        <f t="shared" si="101"/>
        <v>5.076142131979695E-3</v>
      </c>
      <c r="AD114" s="277">
        <f t="shared" si="101"/>
        <v>5.076142131979695E-3</v>
      </c>
      <c r="AE114" s="277">
        <f t="shared" si="101"/>
        <v>5.076142131979695E-3</v>
      </c>
      <c r="AF114" s="277">
        <f t="shared" si="101"/>
        <v>5.076142131979695E-3</v>
      </c>
      <c r="AG114" s="277">
        <f t="shared" si="101"/>
        <v>5.076142131979695E-3</v>
      </c>
      <c r="AH114" s="277">
        <f t="shared" si="101"/>
        <v>5.076142131979695E-3</v>
      </c>
      <c r="AI114" s="277">
        <f t="shared" si="101"/>
        <v>5.076142131979695E-3</v>
      </c>
      <c r="AJ114" s="277">
        <f t="shared" si="109"/>
        <v>5.076142131979695E-3</v>
      </c>
      <c r="AK114" s="277">
        <f t="shared" si="109"/>
        <v>5.076142131979695E-3</v>
      </c>
      <c r="AL114" s="277">
        <f t="shared" si="109"/>
        <v>5.076142131979695E-3</v>
      </c>
      <c r="AM114" s="277">
        <f t="shared" si="109"/>
        <v>5.076142131979695E-3</v>
      </c>
      <c r="AN114" s="277">
        <f t="shared" si="109"/>
        <v>5.076142131979695E-3</v>
      </c>
      <c r="AO114" s="277">
        <f t="shared" si="109"/>
        <v>5.076142131979695E-3</v>
      </c>
      <c r="AP114" s="277">
        <f t="shared" si="109"/>
        <v>5.076142131979695E-3</v>
      </c>
      <c r="AQ114" s="277">
        <f t="shared" si="109"/>
        <v>5.076142131979695E-3</v>
      </c>
      <c r="AR114" s="277">
        <f t="shared" si="109"/>
        <v>5.076142131979695E-3</v>
      </c>
      <c r="AS114" s="277">
        <f t="shared" si="109"/>
        <v>5.076142131979695E-3</v>
      </c>
      <c r="AT114" s="277">
        <f t="shared" si="109"/>
        <v>5.076142131979695E-3</v>
      </c>
      <c r="AU114" s="277">
        <f t="shared" si="109"/>
        <v>5.076142131979695E-3</v>
      </c>
      <c r="AV114" s="277">
        <f t="shared" si="109"/>
        <v>5.076142131979695E-3</v>
      </c>
      <c r="AW114" s="277">
        <f t="shared" si="109"/>
        <v>5.076142131979695E-3</v>
      </c>
      <c r="AX114" s="277">
        <f t="shared" si="109"/>
        <v>5.076142131979695E-3</v>
      </c>
      <c r="AY114" s="277">
        <f t="shared" si="109"/>
        <v>5.076142131979695E-3</v>
      </c>
      <c r="AZ114" s="277">
        <f t="shared" si="93"/>
        <v>5.076142131979695E-3</v>
      </c>
      <c r="BA114" s="277">
        <f t="shared" si="93"/>
        <v>5.076142131979695E-3</v>
      </c>
      <c r="BB114" s="277">
        <f t="shared" si="93"/>
        <v>5.076142131979695E-3</v>
      </c>
      <c r="BC114" s="277">
        <f t="shared" si="93"/>
        <v>5.076142131979695E-3</v>
      </c>
      <c r="BD114" s="277">
        <f t="shared" si="107"/>
        <v>5.076142131979695E-3</v>
      </c>
      <c r="BE114" s="277">
        <f t="shared" si="107"/>
        <v>5.076142131979695E-3</v>
      </c>
      <c r="BF114" s="277">
        <f t="shared" si="107"/>
        <v>5.076142131979695E-3</v>
      </c>
      <c r="BG114" s="277">
        <f t="shared" si="107"/>
        <v>5.076142131979695E-3</v>
      </c>
      <c r="BH114" s="277">
        <f t="shared" si="107"/>
        <v>5.076142131979695E-3</v>
      </c>
      <c r="BI114" s="277">
        <f t="shared" si="107"/>
        <v>5.076142131979695E-3</v>
      </c>
      <c r="BJ114" s="277">
        <f t="shared" si="107"/>
        <v>5.076142131979695E-3</v>
      </c>
      <c r="BK114" s="277">
        <f t="shared" si="107"/>
        <v>5.076142131979695E-3</v>
      </c>
      <c r="BL114" s="277">
        <f t="shared" si="107"/>
        <v>5.076142131979695E-3</v>
      </c>
      <c r="BM114" s="277">
        <f t="shared" si="107"/>
        <v>5.076142131979695E-3</v>
      </c>
      <c r="BN114" s="277">
        <f t="shared" si="107"/>
        <v>5.076142131979695E-3</v>
      </c>
      <c r="BO114" s="277">
        <f t="shared" si="107"/>
        <v>5.076142131979695E-3</v>
      </c>
      <c r="BP114" s="277">
        <f t="shared" si="68"/>
        <v>5.076142131979695E-3</v>
      </c>
      <c r="BQ114" s="277">
        <f t="shared" si="68"/>
        <v>5.076142131979695E-3</v>
      </c>
      <c r="BR114" s="277">
        <f t="shared" si="68"/>
        <v>5.076142131979695E-3</v>
      </c>
      <c r="BS114" s="277">
        <f t="shared" si="68"/>
        <v>5.076142131979695E-3</v>
      </c>
      <c r="BT114" s="277">
        <f t="shared" si="68"/>
        <v>5.076142131979695E-3</v>
      </c>
      <c r="BU114" s="277">
        <f t="shared" si="68"/>
        <v>5.076142131979695E-3</v>
      </c>
      <c r="BV114" s="277">
        <f t="shared" si="68"/>
        <v>5.076142131979695E-3</v>
      </c>
      <c r="BW114" s="277">
        <f t="shared" si="68"/>
        <v>5.076142131979695E-3</v>
      </c>
      <c r="BX114" s="277">
        <f t="shared" si="68"/>
        <v>5.076142131979695E-3</v>
      </c>
      <c r="BY114" s="277">
        <f t="shared" si="68"/>
        <v>5.076142131979695E-3</v>
      </c>
      <c r="BZ114" s="277">
        <f t="shared" si="68"/>
        <v>5.076142131979695E-3</v>
      </c>
      <c r="CA114" s="277">
        <f t="shared" si="68"/>
        <v>5.076142131979695E-3</v>
      </c>
      <c r="CB114" s="277">
        <f t="shared" si="68"/>
        <v>5.076142131979695E-3</v>
      </c>
      <c r="CC114" s="277">
        <f t="shared" si="68"/>
        <v>5.076142131979695E-3</v>
      </c>
      <c r="CD114" s="277">
        <f t="shared" si="68"/>
        <v>5.076142131979695E-3</v>
      </c>
      <c r="CE114" s="277">
        <f t="shared" si="110"/>
        <v>5.076142131979695E-3</v>
      </c>
      <c r="CF114" s="277">
        <f t="shared" si="110"/>
        <v>5.076142131979695E-3</v>
      </c>
      <c r="CG114" s="277">
        <f t="shared" si="110"/>
        <v>5.076142131979695E-3</v>
      </c>
      <c r="CH114" s="277">
        <f t="shared" si="110"/>
        <v>5.076142131979695E-3</v>
      </c>
      <c r="CI114" s="277">
        <f t="shared" si="110"/>
        <v>5.076142131979695E-3</v>
      </c>
      <c r="CJ114" s="277">
        <f t="shared" si="108"/>
        <v>5.076142131979695E-3</v>
      </c>
      <c r="CK114" s="277">
        <f t="shared" si="108"/>
        <v>5.076142131979695E-3</v>
      </c>
      <c r="CL114" s="277">
        <f t="shared" si="108"/>
        <v>5.076142131979695E-3</v>
      </c>
      <c r="CM114" s="277">
        <f t="shared" si="108"/>
        <v>5.076142131979695E-3</v>
      </c>
      <c r="CN114" s="277">
        <f t="shared" si="108"/>
        <v>5.076142131979695E-3</v>
      </c>
      <c r="CO114" s="277">
        <f t="shared" si="108"/>
        <v>5.076142131979695E-3</v>
      </c>
      <c r="CP114" s="277">
        <f t="shared" si="108"/>
        <v>5.076142131979695E-3</v>
      </c>
      <c r="CQ114" s="277">
        <f t="shared" si="108"/>
        <v>5.076142131979695E-3</v>
      </c>
      <c r="CR114" s="277">
        <f t="shared" si="108"/>
        <v>5.076142131979695E-3</v>
      </c>
      <c r="CS114" s="277">
        <f t="shared" si="108"/>
        <v>5.076142131979695E-3</v>
      </c>
      <c r="CT114" s="277">
        <f t="shared" si="108"/>
        <v>5.076142131979695E-3</v>
      </c>
      <c r="CU114" s="277">
        <f t="shared" si="108"/>
        <v>5.076142131979695E-3</v>
      </c>
      <c r="CV114" s="277">
        <f t="shared" si="108"/>
        <v>5.076142131979695E-3</v>
      </c>
      <c r="CW114" s="277">
        <f t="shared" si="108"/>
        <v>5.076142131979695E-3</v>
      </c>
      <c r="CX114" s="277">
        <f t="shared" si="108"/>
        <v>5.076142131979695E-3</v>
      </c>
      <c r="CY114" s="277">
        <f t="shared" si="108"/>
        <v>5.076142131979695E-3</v>
      </c>
      <c r="CZ114" s="277">
        <f t="shared" ref="CZ114:DO137" si="111">1/197</f>
        <v>5.076142131979695E-3</v>
      </c>
      <c r="DA114" s="277">
        <f t="shared" si="111"/>
        <v>5.076142131979695E-3</v>
      </c>
      <c r="DB114" s="277">
        <f t="shared" si="111"/>
        <v>5.076142131979695E-3</v>
      </c>
      <c r="DC114" s="277">
        <f t="shared" si="111"/>
        <v>5.076142131979695E-3</v>
      </c>
      <c r="DD114" s="277">
        <f t="shared" si="111"/>
        <v>5.076142131979695E-3</v>
      </c>
      <c r="DE114" s="277">
        <f t="shared" si="111"/>
        <v>5.076142131979695E-3</v>
      </c>
      <c r="DF114" s="277">
        <f t="shared" si="111"/>
        <v>5.076142131979695E-3</v>
      </c>
      <c r="DG114" s="277">
        <f t="shared" si="111"/>
        <v>5.076142131979695E-3</v>
      </c>
      <c r="DH114" s="277">
        <f t="shared" si="111"/>
        <v>5.076142131979695E-3</v>
      </c>
      <c r="DI114" s="277">
        <f t="shared" si="111"/>
        <v>5.076142131979695E-3</v>
      </c>
      <c r="DJ114" s="277">
        <f t="shared" si="99"/>
        <v>5.076142131979695E-3</v>
      </c>
      <c r="DK114" s="277">
        <f t="shared" si="99"/>
        <v>5.076142131979695E-3</v>
      </c>
      <c r="DL114" s="277">
        <f t="shared" si="99"/>
        <v>5.076142131979695E-3</v>
      </c>
      <c r="DM114" s="277">
        <f t="shared" si="99"/>
        <v>5.076142131979695E-3</v>
      </c>
      <c r="DN114" s="277">
        <f t="shared" si="99"/>
        <v>5.076142131979695E-3</v>
      </c>
      <c r="DO114" s="277">
        <f t="shared" si="99"/>
        <v>5.076142131979695E-3</v>
      </c>
      <c r="DP114" s="277">
        <f t="shared" si="99"/>
        <v>5.076142131979695E-3</v>
      </c>
      <c r="DQ114" s="277">
        <f t="shared" si="99"/>
        <v>5.076142131979695E-3</v>
      </c>
      <c r="DR114" s="277">
        <f t="shared" si="99"/>
        <v>5.076142131979695E-3</v>
      </c>
      <c r="DS114" s="277">
        <f t="shared" si="99"/>
        <v>5.076142131979695E-3</v>
      </c>
      <c r="DT114" s="277">
        <f t="shared" si="99"/>
        <v>5.076142131979695E-3</v>
      </c>
      <c r="DU114" s="277">
        <f t="shared" si="99"/>
        <v>5.076142131979695E-3</v>
      </c>
      <c r="DV114" s="277">
        <f t="shared" si="99"/>
        <v>5.076142131979695E-3</v>
      </c>
      <c r="DW114" s="277">
        <f t="shared" si="99"/>
        <v>5.076142131979695E-3</v>
      </c>
      <c r="DX114" s="277">
        <f t="shared" si="99"/>
        <v>5.076142131979695E-3</v>
      </c>
      <c r="DY114" s="277">
        <f t="shared" si="88"/>
        <v>5.076142131979695E-3</v>
      </c>
      <c r="DZ114" s="277">
        <f t="shared" si="88"/>
        <v>5.076142131979695E-3</v>
      </c>
      <c r="EA114" s="277">
        <f t="shared" si="88"/>
        <v>5.076142131979695E-3</v>
      </c>
      <c r="EB114" s="277">
        <f t="shared" si="106"/>
        <v>5.076142131979695E-3</v>
      </c>
      <c r="EC114" s="277">
        <f t="shared" si="106"/>
        <v>5.076142131979695E-3</v>
      </c>
      <c r="ED114" s="277">
        <f t="shared" si="106"/>
        <v>5.076142131979695E-3</v>
      </c>
      <c r="EE114" s="277">
        <f t="shared" si="106"/>
        <v>5.076142131979695E-3</v>
      </c>
      <c r="EF114" s="277">
        <f t="shared" si="106"/>
        <v>5.076142131979695E-3</v>
      </c>
      <c r="EG114" s="277">
        <f t="shared" si="106"/>
        <v>5.076142131979695E-3</v>
      </c>
      <c r="EH114" s="277">
        <f t="shared" si="106"/>
        <v>5.076142131979695E-3</v>
      </c>
      <c r="EI114" s="277">
        <f t="shared" si="106"/>
        <v>5.076142131979695E-3</v>
      </c>
      <c r="EJ114" s="277">
        <f t="shared" si="106"/>
        <v>5.076142131979695E-3</v>
      </c>
      <c r="EK114" s="277">
        <f t="shared" si="106"/>
        <v>5.076142131979695E-3</v>
      </c>
      <c r="EL114" s="277">
        <f t="shared" si="106"/>
        <v>5.076142131979695E-3</v>
      </c>
      <c r="EM114" s="277">
        <f t="shared" si="106"/>
        <v>5.076142131979695E-3</v>
      </c>
      <c r="EN114" s="277">
        <f t="shared" si="106"/>
        <v>5.076142131979695E-3</v>
      </c>
      <c r="EO114" s="277">
        <f t="shared" si="106"/>
        <v>5.076142131979695E-3</v>
      </c>
      <c r="EP114" s="277">
        <f t="shared" si="106"/>
        <v>5.076142131979695E-3</v>
      </c>
      <c r="EQ114" s="277">
        <f t="shared" si="106"/>
        <v>5.076142131979695E-3</v>
      </c>
      <c r="ER114" s="277">
        <f t="shared" si="105"/>
        <v>5.076142131979695E-3</v>
      </c>
      <c r="ES114" s="277">
        <f t="shared" si="105"/>
        <v>5.076142131979695E-3</v>
      </c>
      <c r="ET114" s="277">
        <f t="shared" si="105"/>
        <v>5.076142131979695E-3</v>
      </c>
      <c r="EU114" s="277">
        <f t="shared" si="105"/>
        <v>5.076142131979695E-3</v>
      </c>
      <c r="EV114" s="277">
        <f t="shared" si="105"/>
        <v>5.076142131979695E-3</v>
      </c>
      <c r="EW114" s="277">
        <f t="shared" si="105"/>
        <v>5.076142131979695E-3</v>
      </c>
      <c r="EX114" s="277">
        <f t="shared" si="105"/>
        <v>5.076142131979695E-3</v>
      </c>
      <c r="EY114" s="277">
        <f t="shared" si="105"/>
        <v>5.076142131979695E-3</v>
      </c>
      <c r="EZ114" s="277">
        <f t="shared" si="105"/>
        <v>5.076142131979695E-3</v>
      </c>
      <c r="FA114" s="277">
        <f t="shared" si="105"/>
        <v>5.076142131979695E-3</v>
      </c>
      <c r="FB114" s="277">
        <f t="shared" si="105"/>
        <v>5.076142131979695E-3</v>
      </c>
      <c r="FC114" s="277">
        <f t="shared" si="105"/>
        <v>5.076142131979695E-3</v>
      </c>
      <c r="FD114" s="277">
        <f t="shared" si="103"/>
        <v>5.076142131979695E-3</v>
      </c>
      <c r="FE114" s="277">
        <f t="shared" si="103"/>
        <v>5.076142131979695E-3</v>
      </c>
      <c r="FF114" s="277">
        <f t="shared" si="103"/>
        <v>5.076142131979695E-3</v>
      </c>
      <c r="FG114" s="277">
        <f t="shared" si="92"/>
        <v>5.076142131979695E-3</v>
      </c>
      <c r="FH114" s="277">
        <f t="shared" si="92"/>
        <v>5.076142131979695E-3</v>
      </c>
      <c r="FI114" s="277">
        <f t="shared" si="92"/>
        <v>5.076142131979695E-3</v>
      </c>
      <c r="FJ114" s="277">
        <f t="shared" si="92"/>
        <v>5.076142131979695E-3</v>
      </c>
      <c r="FK114" s="277">
        <f t="shared" si="92"/>
        <v>5.076142131979695E-3</v>
      </c>
      <c r="FL114" s="277">
        <f t="shared" si="92"/>
        <v>5.076142131979695E-3</v>
      </c>
      <c r="FM114" s="277">
        <f t="shared" si="92"/>
        <v>5.076142131979695E-3</v>
      </c>
      <c r="FN114" s="277">
        <f t="shared" si="92"/>
        <v>5.076142131979695E-3</v>
      </c>
      <c r="FO114" s="277">
        <f t="shared" si="92"/>
        <v>5.076142131979695E-3</v>
      </c>
      <c r="FP114" s="277">
        <f t="shared" si="92"/>
        <v>5.076142131979695E-3</v>
      </c>
      <c r="FQ114" s="277">
        <f t="shared" si="92"/>
        <v>5.076142131979695E-3</v>
      </c>
      <c r="FR114" s="277">
        <f t="shared" si="92"/>
        <v>5.076142131979695E-3</v>
      </c>
      <c r="FS114" s="277">
        <f t="shared" si="92"/>
        <v>5.076142131979695E-3</v>
      </c>
      <c r="FT114" s="277">
        <f t="shared" si="92"/>
        <v>5.076142131979695E-3</v>
      </c>
      <c r="FU114" s="277">
        <f t="shared" si="92"/>
        <v>5.076142131979695E-3</v>
      </c>
      <c r="FV114" s="277">
        <f t="shared" si="90"/>
        <v>5.076142131979695E-3</v>
      </c>
      <c r="FW114" s="277">
        <f t="shared" si="90"/>
        <v>5.076142131979695E-3</v>
      </c>
      <c r="FX114" s="277">
        <f t="shared" si="104"/>
        <v>5.076142131979695E-3</v>
      </c>
      <c r="FY114" s="277">
        <f t="shared" si="104"/>
        <v>5.076142131979695E-3</v>
      </c>
      <c r="FZ114" s="277">
        <f t="shared" si="104"/>
        <v>5.076142131979695E-3</v>
      </c>
      <c r="GA114" s="277">
        <f t="shared" si="104"/>
        <v>5.076142131979695E-3</v>
      </c>
      <c r="GB114" s="277">
        <f t="shared" si="104"/>
        <v>5.076142131979695E-3</v>
      </c>
      <c r="GC114" s="277">
        <f t="shared" si="104"/>
        <v>5.076142131979695E-3</v>
      </c>
      <c r="GD114" s="277">
        <f t="shared" si="104"/>
        <v>5.076142131979695E-3</v>
      </c>
      <c r="GE114" s="277">
        <f t="shared" si="104"/>
        <v>5.076142131979695E-3</v>
      </c>
      <c r="GF114" s="277">
        <f t="shared" si="104"/>
        <v>5.076142131979695E-3</v>
      </c>
      <c r="GG114" s="277">
        <f t="shared" si="104"/>
        <v>5.076142131979695E-3</v>
      </c>
      <c r="GH114" s="277">
        <f t="shared" si="104"/>
        <v>5.076142131979695E-3</v>
      </c>
      <c r="GI114" s="277">
        <f t="shared" si="104"/>
        <v>5.076142131979695E-3</v>
      </c>
      <c r="GJ114" s="277">
        <f t="shared" si="104"/>
        <v>5.076142131979695E-3</v>
      </c>
      <c r="GK114" s="277">
        <f t="shared" si="104"/>
        <v>5.076142131979695E-3</v>
      </c>
      <c r="GL114" s="277">
        <f t="shared" si="104"/>
        <v>5.076142131979695E-3</v>
      </c>
      <c r="GM114" s="277">
        <f t="shared" si="104"/>
        <v>5.076142131979695E-3</v>
      </c>
      <c r="GN114" s="277">
        <f t="shared" si="75"/>
        <v>5.076142131979695E-3</v>
      </c>
      <c r="GO114" s="277">
        <f t="shared" si="75"/>
        <v>5.076142131979695E-3</v>
      </c>
      <c r="GP114" s="277">
        <f t="shared" si="75"/>
        <v>5.076142131979695E-3</v>
      </c>
      <c r="GQ114" s="277">
        <f t="shared" si="75"/>
        <v>5.076142131979695E-3</v>
      </c>
      <c r="GR114" s="277">
        <f t="shared" si="75"/>
        <v>5.076142131979695E-3</v>
      </c>
      <c r="GS114" s="277">
        <f t="shared" si="75"/>
        <v>5.076142131979695E-3</v>
      </c>
    </row>
    <row r="115" spans="1:201" x14ac:dyDescent="0.35">
      <c r="A115" s="33" t="str">
        <f>'[2]Input LH Schedule'!A163&amp;" "&amp;'[2]Input LH Schedule'!E163</f>
        <v xml:space="preserve"> </v>
      </c>
      <c r="B115" s="33" t="str">
        <f>'[2]Input LH Schedule'!Z163&amp;" "&amp;'[2]Input LH Schedule'!AD163</f>
        <v xml:space="preserve"> </v>
      </c>
      <c r="C115" s="33" t="str">
        <f t="array" ref="C115">IFERROR(INDEX($B$4:$B$226, MATCH(0,INDEX(COUNTIF($C$3:C114, $B$4:$B$226)+(COUNTIF($B$4:$B$226, $B$4:$B$226)&lt;&gt;1),0,0), 0)), "")</f>
        <v/>
      </c>
      <c r="D115" s="276" t="s">
        <v>263</v>
      </c>
      <c r="E115" s="277">
        <f t="shared" si="102"/>
        <v>5.076142131979695E-3</v>
      </c>
      <c r="F115" s="277">
        <f t="shared" si="102"/>
        <v>5.076142131979695E-3</v>
      </c>
      <c r="G115" s="277">
        <f t="shared" si="102"/>
        <v>5.076142131979695E-3</v>
      </c>
      <c r="H115" s="277">
        <f t="shared" si="102"/>
        <v>5.076142131979695E-3</v>
      </c>
      <c r="I115" s="277">
        <f t="shared" si="102"/>
        <v>5.076142131979695E-3</v>
      </c>
      <c r="J115" s="277">
        <f t="shared" si="102"/>
        <v>5.076142131979695E-3</v>
      </c>
      <c r="K115" s="277">
        <f t="shared" si="102"/>
        <v>5.076142131979695E-3</v>
      </c>
      <c r="L115" s="277">
        <f t="shared" si="102"/>
        <v>5.076142131979695E-3</v>
      </c>
      <c r="M115" s="277">
        <f t="shared" si="102"/>
        <v>5.076142131979695E-3</v>
      </c>
      <c r="N115" s="277">
        <f t="shared" si="102"/>
        <v>5.076142131979695E-3</v>
      </c>
      <c r="O115" s="277">
        <f t="shared" si="102"/>
        <v>5.076142131979695E-3</v>
      </c>
      <c r="P115" s="277">
        <f t="shared" si="102"/>
        <v>5.076142131979695E-3</v>
      </c>
      <c r="Q115" s="277">
        <f t="shared" si="102"/>
        <v>5.076142131979695E-3</v>
      </c>
      <c r="R115" s="277">
        <f t="shared" si="102"/>
        <v>5.076142131979695E-3</v>
      </c>
      <c r="S115" s="277">
        <f t="shared" si="102"/>
        <v>5.076142131979695E-3</v>
      </c>
      <c r="T115" s="277">
        <f t="shared" si="102"/>
        <v>5.076142131979695E-3</v>
      </c>
      <c r="U115" s="277">
        <f t="shared" si="101"/>
        <v>5.076142131979695E-3</v>
      </c>
      <c r="V115" s="277">
        <f t="shared" si="101"/>
        <v>5.076142131979695E-3</v>
      </c>
      <c r="W115" s="277">
        <f t="shared" si="101"/>
        <v>5.076142131979695E-3</v>
      </c>
      <c r="X115" s="277">
        <f t="shared" si="101"/>
        <v>5.076142131979695E-3</v>
      </c>
      <c r="Y115" s="277">
        <f t="shared" si="101"/>
        <v>5.076142131979695E-3</v>
      </c>
      <c r="Z115" s="277">
        <f t="shared" si="101"/>
        <v>5.076142131979695E-3</v>
      </c>
      <c r="AA115" s="277">
        <f t="shared" si="101"/>
        <v>5.076142131979695E-3</v>
      </c>
      <c r="AB115" s="277">
        <f t="shared" si="101"/>
        <v>5.076142131979695E-3</v>
      </c>
      <c r="AC115" s="277">
        <f t="shared" si="101"/>
        <v>5.076142131979695E-3</v>
      </c>
      <c r="AD115" s="277">
        <f t="shared" si="101"/>
        <v>5.076142131979695E-3</v>
      </c>
      <c r="AE115" s="277">
        <f t="shared" si="101"/>
        <v>5.076142131979695E-3</v>
      </c>
      <c r="AF115" s="277">
        <f t="shared" si="101"/>
        <v>5.076142131979695E-3</v>
      </c>
      <c r="AG115" s="277">
        <f t="shared" si="101"/>
        <v>5.076142131979695E-3</v>
      </c>
      <c r="AH115" s="277">
        <f t="shared" si="101"/>
        <v>5.076142131979695E-3</v>
      </c>
      <c r="AI115" s="277">
        <f t="shared" si="101"/>
        <v>5.076142131979695E-3</v>
      </c>
      <c r="AJ115" s="277">
        <f t="shared" si="109"/>
        <v>5.076142131979695E-3</v>
      </c>
      <c r="AK115" s="277">
        <f t="shared" si="109"/>
        <v>5.076142131979695E-3</v>
      </c>
      <c r="AL115" s="277">
        <f t="shared" si="109"/>
        <v>5.076142131979695E-3</v>
      </c>
      <c r="AM115" s="277">
        <f t="shared" si="109"/>
        <v>5.076142131979695E-3</v>
      </c>
      <c r="AN115" s="277">
        <f t="shared" si="109"/>
        <v>5.076142131979695E-3</v>
      </c>
      <c r="AO115" s="277">
        <f t="shared" si="109"/>
        <v>5.076142131979695E-3</v>
      </c>
      <c r="AP115" s="277">
        <f t="shared" si="109"/>
        <v>5.076142131979695E-3</v>
      </c>
      <c r="AQ115" s="277">
        <f t="shared" si="109"/>
        <v>5.076142131979695E-3</v>
      </c>
      <c r="AR115" s="277">
        <f t="shared" si="109"/>
        <v>5.076142131979695E-3</v>
      </c>
      <c r="AS115" s="277">
        <f t="shared" si="109"/>
        <v>5.076142131979695E-3</v>
      </c>
      <c r="AT115" s="277">
        <f t="shared" si="109"/>
        <v>5.076142131979695E-3</v>
      </c>
      <c r="AU115" s="277">
        <f t="shared" si="109"/>
        <v>5.076142131979695E-3</v>
      </c>
      <c r="AV115" s="277">
        <f t="shared" si="109"/>
        <v>5.076142131979695E-3</v>
      </c>
      <c r="AW115" s="277">
        <f t="shared" si="109"/>
        <v>5.076142131979695E-3</v>
      </c>
      <c r="AX115" s="277">
        <f t="shared" si="109"/>
        <v>5.076142131979695E-3</v>
      </c>
      <c r="AY115" s="277">
        <f t="shared" si="109"/>
        <v>5.076142131979695E-3</v>
      </c>
      <c r="AZ115" s="277">
        <f t="shared" si="93"/>
        <v>5.076142131979695E-3</v>
      </c>
      <c r="BA115" s="277">
        <f t="shared" si="93"/>
        <v>5.076142131979695E-3</v>
      </c>
      <c r="BB115" s="277">
        <f t="shared" si="93"/>
        <v>5.076142131979695E-3</v>
      </c>
      <c r="BC115" s="277">
        <f t="shared" si="93"/>
        <v>5.076142131979695E-3</v>
      </c>
      <c r="BD115" s="277">
        <f t="shared" si="107"/>
        <v>5.076142131979695E-3</v>
      </c>
      <c r="BE115" s="277">
        <f t="shared" si="107"/>
        <v>5.076142131979695E-3</v>
      </c>
      <c r="BF115" s="277">
        <f t="shared" si="107"/>
        <v>5.076142131979695E-3</v>
      </c>
      <c r="BG115" s="277">
        <f t="shared" si="107"/>
        <v>5.076142131979695E-3</v>
      </c>
      <c r="BH115" s="277">
        <f t="shared" si="107"/>
        <v>5.076142131979695E-3</v>
      </c>
      <c r="BI115" s="277">
        <f t="shared" si="107"/>
        <v>5.076142131979695E-3</v>
      </c>
      <c r="BJ115" s="277">
        <f t="shared" si="107"/>
        <v>5.076142131979695E-3</v>
      </c>
      <c r="BK115" s="277">
        <f t="shared" si="107"/>
        <v>5.076142131979695E-3</v>
      </c>
      <c r="BL115" s="277">
        <f t="shared" si="107"/>
        <v>5.076142131979695E-3</v>
      </c>
      <c r="BM115" s="277">
        <f t="shared" si="107"/>
        <v>5.076142131979695E-3</v>
      </c>
      <c r="BN115" s="277">
        <f t="shared" si="107"/>
        <v>5.076142131979695E-3</v>
      </c>
      <c r="BO115" s="277">
        <f t="shared" si="107"/>
        <v>5.076142131979695E-3</v>
      </c>
      <c r="BP115" s="277">
        <f t="shared" si="68"/>
        <v>5.076142131979695E-3</v>
      </c>
      <c r="BQ115" s="277">
        <f t="shared" si="68"/>
        <v>5.076142131979695E-3</v>
      </c>
      <c r="BR115" s="277">
        <f t="shared" si="68"/>
        <v>5.076142131979695E-3</v>
      </c>
      <c r="BS115" s="277">
        <f t="shared" si="68"/>
        <v>5.076142131979695E-3</v>
      </c>
      <c r="BT115" s="277">
        <f t="shared" si="68"/>
        <v>5.076142131979695E-3</v>
      </c>
      <c r="BU115" s="277">
        <f t="shared" si="68"/>
        <v>5.076142131979695E-3</v>
      </c>
      <c r="BV115" s="277">
        <f t="shared" si="68"/>
        <v>5.076142131979695E-3</v>
      </c>
      <c r="BW115" s="277">
        <f t="shared" si="68"/>
        <v>5.076142131979695E-3</v>
      </c>
      <c r="BX115" s="277">
        <f t="shared" si="68"/>
        <v>5.076142131979695E-3</v>
      </c>
      <c r="BY115" s="277">
        <f t="shared" si="68"/>
        <v>5.076142131979695E-3</v>
      </c>
      <c r="BZ115" s="277">
        <f t="shared" si="68"/>
        <v>5.076142131979695E-3</v>
      </c>
      <c r="CA115" s="277">
        <f t="shared" si="68"/>
        <v>5.076142131979695E-3</v>
      </c>
      <c r="CB115" s="277">
        <f t="shared" si="68"/>
        <v>5.076142131979695E-3</v>
      </c>
      <c r="CC115" s="277">
        <f t="shared" si="68"/>
        <v>5.076142131979695E-3</v>
      </c>
      <c r="CD115" s="277">
        <f t="shared" si="68"/>
        <v>5.076142131979695E-3</v>
      </c>
      <c r="CE115" s="277">
        <f t="shared" si="110"/>
        <v>5.076142131979695E-3</v>
      </c>
      <c r="CF115" s="277">
        <f t="shared" si="110"/>
        <v>5.076142131979695E-3</v>
      </c>
      <c r="CG115" s="277">
        <f t="shared" si="110"/>
        <v>5.076142131979695E-3</v>
      </c>
      <c r="CH115" s="277">
        <f t="shared" si="110"/>
        <v>5.076142131979695E-3</v>
      </c>
      <c r="CI115" s="277">
        <f t="shared" si="110"/>
        <v>5.076142131979695E-3</v>
      </c>
      <c r="CJ115" s="277">
        <f t="shared" si="108"/>
        <v>5.076142131979695E-3</v>
      </c>
      <c r="CK115" s="277">
        <f t="shared" si="108"/>
        <v>5.076142131979695E-3</v>
      </c>
      <c r="CL115" s="277">
        <f t="shared" si="108"/>
        <v>5.076142131979695E-3</v>
      </c>
      <c r="CM115" s="277">
        <f t="shared" si="108"/>
        <v>5.076142131979695E-3</v>
      </c>
      <c r="CN115" s="277">
        <f t="shared" si="108"/>
        <v>5.076142131979695E-3</v>
      </c>
      <c r="CO115" s="277">
        <f t="shared" si="108"/>
        <v>5.076142131979695E-3</v>
      </c>
      <c r="CP115" s="277">
        <f t="shared" si="108"/>
        <v>5.076142131979695E-3</v>
      </c>
      <c r="CQ115" s="277">
        <f t="shared" si="108"/>
        <v>5.076142131979695E-3</v>
      </c>
      <c r="CR115" s="277">
        <f t="shared" si="108"/>
        <v>5.076142131979695E-3</v>
      </c>
      <c r="CS115" s="277">
        <f t="shared" si="108"/>
        <v>5.076142131979695E-3</v>
      </c>
      <c r="CT115" s="277">
        <f t="shared" si="108"/>
        <v>5.076142131979695E-3</v>
      </c>
      <c r="CU115" s="277">
        <f t="shared" si="108"/>
        <v>5.076142131979695E-3</v>
      </c>
      <c r="CV115" s="277">
        <f t="shared" si="108"/>
        <v>5.076142131979695E-3</v>
      </c>
      <c r="CW115" s="277">
        <f t="shared" si="108"/>
        <v>5.076142131979695E-3</v>
      </c>
      <c r="CX115" s="277">
        <f t="shared" si="108"/>
        <v>5.076142131979695E-3</v>
      </c>
      <c r="CY115" s="277">
        <f t="shared" si="108"/>
        <v>5.076142131979695E-3</v>
      </c>
      <c r="CZ115" s="277">
        <f t="shared" si="111"/>
        <v>5.076142131979695E-3</v>
      </c>
      <c r="DA115" s="277">
        <f t="shared" si="111"/>
        <v>5.076142131979695E-3</v>
      </c>
      <c r="DB115" s="277">
        <f t="shared" si="111"/>
        <v>5.076142131979695E-3</v>
      </c>
      <c r="DC115" s="277">
        <f t="shared" si="111"/>
        <v>5.076142131979695E-3</v>
      </c>
      <c r="DD115" s="277">
        <f t="shared" si="111"/>
        <v>5.076142131979695E-3</v>
      </c>
      <c r="DE115" s="277">
        <f t="shared" si="111"/>
        <v>5.076142131979695E-3</v>
      </c>
      <c r="DF115" s="277">
        <f t="shared" si="111"/>
        <v>5.076142131979695E-3</v>
      </c>
      <c r="DG115" s="277">
        <f t="shared" si="111"/>
        <v>5.076142131979695E-3</v>
      </c>
      <c r="DH115" s="277">
        <f t="shared" si="111"/>
        <v>5.076142131979695E-3</v>
      </c>
      <c r="DI115" s="277">
        <f t="shared" si="111"/>
        <v>5.076142131979695E-3</v>
      </c>
      <c r="DJ115" s="277">
        <f t="shared" si="99"/>
        <v>5.076142131979695E-3</v>
      </c>
      <c r="DK115" s="277">
        <f t="shared" si="99"/>
        <v>5.076142131979695E-3</v>
      </c>
      <c r="DL115" s="277">
        <f t="shared" si="99"/>
        <v>5.076142131979695E-3</v>
      </c>
      <c r="DM115" s="277">
        <f t="shared" si="99"/>
        <v>5.076142131979695E-3</v>
      </c>
      <c r="DN115" s="277">
        <f t="shared" si="99"/>
        <v>5.076142131979695E-3</v>
      </c>
      <c r="DO115" s="277">
        <f t="shared" si="99"/>
        <v>5.076142131979695E-3</v>
      </c>
      <c r="DP115" s="277">
        <f t="shared" si="99"/>
        <v>5.076142131979695E-3</v>
      </c>
      <c r="DQ115" s="277">
        <f t="shared" si="99"/>
        <v>5.076142131979695E-3</v>
      </c>
      <c r="DR115" s="277">
        <f t="shared" si="99"/>
        <v>5.076142131979695E-3</v>
      </c>
      <c r="DS115" s="277">
        <f t="shared" si="99"/>
        <v>5.076142131979695E-3</v>
      </c>
      <c r="DT115" s="277">
        <f t="shared" si="99"/>
        <v>5.076142131979695E-3</v>
      </c>
      <c r="DU115" s="277">
        <f t="shared" si="99"/>
        <v>5.076142131979695E-3</v>
      </c>
      <c r="DV115" s="277">
        <f t="shared" si="99"/>
        <v>5.076142131979695E-3</v>
      </c>
      <c r="DW115" s="277">
        <f t="shared" si="99"/>
        <v>5.076142131979695E-3</v>
      </c>
      <c r="DX115" s="277">
        <f t="shared" si="99"/>
        <v>5.076142131979695E-3</v>
      </c>
      <c r="DY115" s="277">
        <f t="shared" si="88"/>
        <v>5.076142131979695E-3</v>
      </c>
      <c r="DZ115" s="277">
        <f t="shared" si="88"/>
        <v>5.076142131979695E-3</v>
      </c>
      <c r="EA115" s="277">
        <f t="shared" si="88"/>
        <v>5.076142131979695E-3</v>
      </c>
      <c r="EB115" s="277">
        <f t="shared" si="106"/>
        <v>5.076142131979695E-3</v>
      </c>
      <c r="EC115" s="277">
        <f t="shared" si="106"/>
        <v>5.076142131979695E-3</v>
      </c>
      <c r="ED115" s="277">
        <f t="shared" si="106"/>
        <v>5.076142131979695E-3</v>
      </c>
      <c r="EE115" s="277">
        <f t="shared" si="106"/>
        <v>5.076142131979695E-3</v>
      </c>
      <c r="EF115" s="277">
        <f t="shared" si="106"/>
        <v>5.076142131979695E-3</v>
      </c>
      <c r="EG115" s="277">
        <f t="shared" si="106"/>
        <v>5.076142131979695E-3</v>
      </c>
      <c r="EH115" s="277">
        <f t="shared" si="106"/>
        <v>5.076142131979695E-3</v>
      </c>
      <c r="EI115" s="277">
        <f t="shared" si="106"/>
        <v>5.076142131979695E-3</v>
      </c>
      <c r="EJ115" s="277">
        <f t="shared" si="106"/>
        <v>5.076142131979695E-3</v>
      </c>
      <c r="EK115" s="277">
        <f t="shared" si="106"/>
        <v>5.076142131979695E-3</v>
      </c>
      <c r="EL115" s="277">
        <f t="shared" si="106"/>
        <v>5.076142131979695E-3</v>
      </c>
      <c r="EM115" s="277">
        <f t="shared" si="106"/>
        <v>5.076142131979695E-3</v>
      </c>
      <c r="EN115" s="277">
        <f t="shared" si="106"/>
        <v>5.076142131979695E-3</v>
      </c>
      <c r="EO115" s="277">
        <f t="shared" si="106"/>
        <v>5.076142131979695E-3</v>
      </c>
      <c r="EP115" s="277">
        <f t="shared" si="106"/>
        <v>5.076142131979695E-3</v>
      </c>
      <c r="EQ115" s="277">
        <f t="shared" si="106"/>
        <v>5.076142131979695E-3</v>
      </c>
      <c r="ER115" s="277">
        <f t="shared" si="105"/>
        <v>5.076142131979695E-3</v>
      </c>
      <c r="ES115" s="277">
        <f t="shared" si="105"/>
        <v>5.076142131979695E-3</v>
      </c>
      <c r="ET115" s="277">
        <f t="shared" si="105"/>
        <v>5.076142131979695E-3</v>
      </c>
      <c r="EU115" s="277">
        <f t="shared" si="105"/>
        <v>5.076142131979695E-3</v>
      </c>
      <c r="EV115" s="277">
        <f t="shared" si="105"/>
        <v>5.076142131979695E-3</v>
      </c>
      <c r="EW115" s="277">
        <f t="shared" si="105"/>
        <v>5.076142131979695E-3</v>
      </c>
      <c r="EX115" s="277">
        <f t="shared" si="105"/>
        <v>5.076142131979695E-3</v>
      </c>
      <c r="EY115" s="277">
        <f t="shared" si="105"/>
        <v>5.076142131979695E-3</v>
      </c>
      <c r="EZ115" s="277">
        <f t="shared" si="105"/>
        <v>5.076142131979695E-3</v>
      </c>
      <c r="FA115" s="277">
        <f t="shared" si="105"/>
        <v>5.076142131979695E-3</v>
      </c>
      <c r="FB115" s="277">
        <f t="shared" si="105"/>
        <v>5.076142131979695E-3</v>
      </c>
      <c r="FC115" s="277">
        <f t="shared" si="105"/>
        <v>5.076142131979695E-3</v>
      </c>
      <c r="FD115" s="277">
        <f t="shared" si="103"/>
        <v>5.076142131979695E-3</v>
      </c>
      <c r="FE115" s="277">
        <f t="shared" si="103"/>
        <v>5.076142131979695E-3</v>
      </c>
      <c r="FF115" s="277">
        <f t="shared" si="103"/>
        <v>5.076142131979695E-3</v>
      </c>
      <c r="FG115" s="277">
        <f t="shared" si="92"/>
        <v>5.076142131979695E-3</v>
      </c>
      <c r="FH115" s="277">
        <f t="shared" si="92"/>
        <v>5.076142131979695E-3</v>
      </c>
      <c r="FI115" s="277">
        <f t="shared" si="92"/>
        <v>5.076142131979695E-3</v>
      </c>
      <c r="FJ115" s="277">
        <f t="shared" si="92"/>
        <v>5.076142131979695E-3</v>
      </c>
      <c r="FK115" s="277">
        <f t="shared" si="92"/>
        <v>5.076142131979695E-3</v>
      </c>
      <c r="FL115" s="277">
        <f t="shared" si="92"/>
        <v>5.076142131979695E-3</v>
      </c>
      <c r="FM115" s="277">
        <f t="shared" si="92"/>
        <v>5.076142131979695E-3</v>
      </c>
      <c r="FN115" s="277">
        <f t="shared" si="92"/>
        <v>5.076142131979695E-3</v>
      </c>
      <c r="FO115" s="277">
        <f t="shared" si="92"/>
        <v>5.076142131979695E-3</v>
      </c>
      <c r="FP115" s="277">
        <f t="shared" si="92"/>
        <v>5.076142131979695E-3</v>
      </c>
      <c r="FQ115" s="277">
        <f t="shared" si="92"/>
        <v>5.076142131979695E-3</v>
      </c>
      <c r="FR115" s="277">
        <f t="shared" si="92"/>
        <v>5.076142131979695E-3</v>
      </c>
      <c r="FS115" s="277">
        <f t="shared" si="92"/>
        <v>5.076142131979695E-3</v>
      </c>
      <c r="FT115" s="277">
        <f t="shared" si="92"/>
        <v>5.076142131979695E-3</v>
      </c>
      <c r="FU115" s="277">
        <f t="shared" si="92"/>
        <v>5.076142131979695E-3</v>
      </c>
      <c r="FV115" s="277">
        <f t="shared" si="90"/>
        <v>5.076142131979695E-3</v>
      </c>
      <c r="FW115" s="277">
        <f t="shared" si="90"/>
        <v>5.076142131979695E-3</v>
      </c>
      <c r="FX115" s="277">
        <f t="shared" si="104"/>
        <v>5.076142131979695E-3</v>
      </c>
      <c r="FY115" s="277">
        <f t="shared" si="104"/>
        <v>5.076142131979695E-3</v>
      </c>
      <c r="FZ115" s="277">
        <f t="shared" si="104"/>
        <v>5.076142131979695E-3</v>
      </c>
      <c r="GA115" s="277">
        <f t="shared" si="104"/>
        <v>5.076142131979695E-3</v>
      </c>
      <c r="GB115" s="277">
        <f t="shared" si="104"/>
        <v>5.076142131979695E-3</v>
      </c>
      <c r="GC115" s="277">
        <f t="shared" si="104"/>
        <v>5.076142131979695E-3</v>
      </c>
      <c r="GD115" s="277">
        <f t="shared" si="104"/>
        <v>5.076142131979695E-3</v>
      </c>
      <c r="GE115" s="277">
        <f t="shared" si="104"/>
        <v>5.076142131979695E-3</v>
      </c>
      <c r="GF115" s="277">
        <f t="shared" si="104"/>
        <v>5.076142131979695E-3</v>
      </c>
      <c r="GG115" s="277">
        <f t="shared" si="104"/>
        <v>5.076142131979695E-3</v>
      </c>
      <c r="GH115" s="277">
        <f t="shared" si="104"/>
        <v>5.076142131979695E-3</v>
      </c>
      <c r="GI115" s="277">
        <f t="shared" si="104"/>
        <v>5.076142131979695E-3</v>
      </c>
      <c r="GJ115" s="277">
        <f t="shared" si="104"/>
        <v>5.076142131979695E-3</v>
      </c>
      <c r="GK115" s="277">
        <f t="shared" si="104"/>
        <v>5.076142131979695E-3</v>
      </c>
      <c r="GL115" s="277">
        <f t="shared" si="104"/>
        <v>5.076142131979695E-3</v>
      </c>
      <c r="GM115" s="277">
        <f t="shared" si="104"/>
        <v>5.076142131979695E-3</v>
      </c>
      <c r="GN115" s="277">
        <f t="shared" si="75"/>
        <v>5.076142131979695E-3</v>
      </c>
      <c r="GO115" s="277">
        <f t="shared" si="75"/>
        <v>5.076142131979695E-3</v>
      </c>
      <c r="GP115" s="277">
        <f t="shared" si="75"/>
        <v>5.076142131979695E-3</v>
      </c>
      <c r="GQ115" s="277">
        <f t="shared" si="75"/>
        <v>5.076142131979695E-3</v>
      </c>
      <c r="GR115" s="277">
        <f t="shared" si="75"/>
        <v>5.076142131979695E-3</v>
      </c>
      <c r="GS115" s="277">
        <f t="shared" si="75"/>
        <v>5.076142131979695E-3</v>
      </c>
    </row>
    <row r="116" spans="1:201" x14ac:dyDescent="0.35">
      <c r="A116" s="33" t="str">
        <f>'[2]Input LH Schedule'!A164&amp;" "&amp;'[2]Input LH Schedule'!E164</f>
        <v xml:space="preserve"> </v>
      </c>
      <c r="B116" s="33" t="str">
        <f>'[2]Input LH Schedule'!Z164&amp;" "&amp;'[2]Input LH Schedule'!AD164</f>
        <v xml:space="preserve"> </v>
      </c>
      <c r="C116" s="33" t="str">
        <f t="array" ref="C116">IFERROR(INDEX($B$4:$B$226, MATCH(0,INDEX(COUNTIF($C$3:C115, $B$4:$B$226)+(COUNTIF($B$4:$B$226, $B$4:$B$226)&lt;&gt;1),0,0), 0)), "")</f>
        <v/>
      </c>
      <c r="D116" s="276" t="s">
        <v>264</v>
      </c>
      <c r="E116" s="277">
        <f t="shared" si="102"/>
        <v>5.076142131979695E-3</v>
      </c>
      <c r="F116" s="277">
        <f t="shared" si="102"/>
        <v>5.076142131979695E-3</v>
      </c>
      <c r="G116" s="277">
        <f t="shared" si="102"/>
        <v>5.076142131979695E-3</v>
      </c>
      <c r="H116" s="277">
        <f t="shared" si="102"/>
        <v>5.076142131979695E-3</v>
      </c>
      <c r="I116" s="277">
        <f t="shared" si="102"/>
        <v>5.076142131979695E-3</v>
      </c>
      <c r="J116" s="277">
        <f t="shared" si="102"/>
        <v>5.076142131979695E-3</v>
      </c>
      <c r="K116" s="277">
        <f t="shared" si="102"/>
        <v>5.076142131979695E-3</v>
      </c>
      <c r="L116" s="277">
        <f t="shared" si="102"/>
        <v>5.076142131979695E-3</v>
      </c>
      <c r="M116" s="277">
        <f t="shared" si="102"/>
        <v>5.076142131979695E-3</v>
      </c>
      <c r="N116" s="277">
        <f t="shared" si="102"/>
        <v>5.076142131979695E-3</v>
      </c>
      <c r="O116" s="277">
        <f t="shared" si="102"/>
        <v>5.076142131979695E-3</v>
      </c>
      <c r="P116" s="277">
        <f t="shared" si="102"/>
        <v>5.076142131979695E-3</v>
      </c>
      <c r="Q116" s="277">
        <f t="shared" si="102"/>
        <v>5.076142131979695E-3</v>
      </c>
      <c r="R116" s="277">
        <f t="shared" si="102"/>
        <v>5.076142131979695E-3</v>
      </c>
      <c r="S116" s="277">
        <f t="shared" si="102"/>
        <v>5.076142131979695E-3</v>
      </c>
      <c r="T116" s="277">
        <f t="shared" si="102"/>
        <v>5.076142131979695E-3</v>
      </c>
      <c r="U116" s="277">
        <f t="shared" si="101"/>
        <v>5.076142131979695E-3</v>
      </c>
      <c r="V116" s="277">
        <f t="shared" si="101"/>
        <v>5.076142131979695E-3</v>
      </c>
      <c r="W116" s="277">
        <f t="shared" si="101"/>
        <v>5.076142131979695E-3</v>
      </c>
      <c r="X116" s="277">
        <f t="shared" si="101"/>
        <v>5.076142131979695E-3</v>
      </c>
      <c r="Y116" s="277">
        <f t="shared" si="101"/>
        <v>5.076142131979695E-3</v>
      </c>
      <c r="Z116" s="277">
        <f t="shared" si="101"/>
        <v>5.076142131979695E-3</v>
      </c>
      <c r="AA116" s="277">
        <f t="shared" si="101"/>
        <v>5.076142131979695E-3</v>
      </c>
      <c r="AB116" s="277">
        <f t="shared" si="101"/>
        <v>5.076142131979695E-3</v>
      </c>
      <c r="AC116" s="277">
        <f t="shared" si="101"/>
        <v>5.076142131979695E-3</v>
      </c>
      <c r="AD116" s="277">
        <f t="shared" si="101"/>
        <v>5.076142131979695E-3</v>
      </c>
      <c r="AE116" s="277">
        <f t="shared" si="101"/>
        <v>5.076142131979695E-3</v>
      </c>
      <c r="AF116" s="277">
        <f t="shared" si="101"/>
        <v>5.076142131979695E-3</v>
      </c>
      <c r="AG116" s="277">
        <f t="shared" si="101"/>
        <v>5.076142131979695E-3</v>
      </c>
      <c r="AH116" s="277">
        <f t="shared" si="101"/>
        <v>5.076142131979695E-3</v>
      </c>
      <c r="AI116" s="277">
        <f t="shared" si="101"/>
        <v>5.076142131979695E-3</v>
      </c>
      <c r="AJ116" s="277">
        <f t="shared" si="109"/>
        <v>5.076142131979695E-3</v>
      </c>
      <c r="AK116" s="277">
        <f t="shared" si="109"/>
        <v>5.076142131979695E-3</v>
      </c>
      <c r="AL116" s="277">
        <f t="shared" si="109"/>
        <v>5.076142131979695E-3</v>
      </c>
      <c r="AM116" s="277">
        <f t="shared" si="109"/>
        <v>5.076142131979695E-3</v>
      </c>
      <c r="AN116" s="277">
        <f t="shared" si="109"/>
        <v>5.076142131979695E-3</v>
      </c>
      <c r="AO116" s="277">
        <f t="shared" si="109"/>
        <v>5.076142131979695E-3</v>
      </c>
      <c r="AP116" s="277">
        <f t="shared" si="109"/>
        <v>5.076142131979695E-3</v>
      </c>
      <c r="AQ116" s="277">
        <f t="shared" si="109"/>
        <v>5.076142131979695E-3</v>
      </c>
      <c r="AR116" s="277">
        <f t="shared" si="109"/>
        <v>5.076142131979695E-3</v>
      </c>
      <c r="AS116" s="277">
        <f t="shared" si="109"/>
        <v>5.076142131979695E-3</v>
      </c>
      <c r="AT116" s="277">
        <f t="shared" si="109"/>
        <v>5.076142131979695E-3</v>
      </c>
      <c r="AU116" s="277">
        <f t="shared" si="109"/>
        <v>5.076142131979695E-3</v>
      </c>
      <c r="AV116" s="277">
        <f t="shared" si="109"/>
        <v>5.076142131979695E-3</v>
      </c>
      <c r="AW116" s="277">
        <f t="shared" si="109"/>
        <v>5.076142131979695E-3</v>
      </c>
      <c r="AX116" s="277">
        <f t="shared" si="109"/>
        <v>5.076142131979695E-3</v>
      </c>
      <c r="AY116" s="277">
        <f t="shared" si="109"/>
        <v>5.076142131979695E-3</v>
      </c>
      <c r="AZ116" s="277">
        <f t="shared" si="93"/>
        <v>5.076142131979695E-3</v>
      </c>
      <c r="BA116" s="277">
        <f t="shared" si="93"/>
        <v>5.076142131979695E-3</v>
      </c>
      <c r="BB116" s="277">
        <f t="shared" si="93"/>
        <v>5.076142131979695E-3</v>
      </c>
      <c r="BC116" s="277">
        <f t="shared" si="93"/>
        <v>5.076142131979695E-3</v>
      </c>
      <c r="BD116" s="277">
        <f t="shared" si="107"/>
        <v>5.076142131979695E-3</v>
      </c>
      <c r="BE116" s="277">
        <f t="shared" si="107"/>
        <v>5.076142131979695E-3</v>
      </c>
      <c r="BF116" s="277">
        <f t="shared" si="107"/>
        <v>5.076142131979695E-3</v>
      </c>
      <c r="BG116" s="277">
        <f t="shared" si="107"/>
        <v>5.076142131979695E-3</v>
      </c>
      <c r="BH116" s="277">
        <f t="shared" si="107"/>
        <v>5.076142131979695E-3</v>
      </c>
      <c r="BI116" s="277">
        <f t="shared" si="107"/>
        <v>5.076142131979695E-3</v>
      </c>
      <c r="BJ116" s="277">
        <f t="shared" si="107"/>
        <v>5.076142131979695E-3</v>
      </c>
      <c r="BK116" s="277">
        <f t="shared" si="107"/>
        <v>5.076142131979695E-3</v>
      </c>
      <c r="BL116" s="277">
        <f t="shared" si="107"/>
        <v>5.076142131979695E-3</v>
      </c>
      <c r="BM116" s="277">
        <f t="shared" si="107"/>
        <v>5.076142131979695E-3</v>
      </c>
      <c r="BN116" s="277">
        <f t="shared" si="107"/>
        <v>5.076142131979695E-3</v>
      </c>
      <c r="BO116" s="277">
        <f t="shared" si="107"/>
        <v>5.076142131979695E-3</v>
      </c>
      <c r="BP116" s="277">
        <f t="shared" si="68"/>
        <v>5.076142131979695E-3</v>
      </c>
      <c r="BQ116" s="277">
        <f t="shared" si="68"/>
        <v>5.076142131979695E-3</v>
      </c>
      <c r="BR116" s="277">
        <f t="shared" si="68"/>
        <v>5.076142131979695E-3</v>
      </c>
      <c r="BS116" s="277">
        <f t="shared" si="68"/>
        <v>5.076142131979695E-3</v>
      </c>
      <c r="BT116" s="277">
        <f t="shared" si="68"/>
        <v>5.076142131979695E-3</v>
      </c>
      <c r="BU116" s="277">
        <f t="shared" si="68"/>
        <v>5.076142131979695E-3</v>
      </c>
      <c r="BV116" s="277">
        <f t="shared" si="68"/>
        <v>5.076142131979695E-3</v>
      </c>
      <c r="BW116" s="277">
        <f t="shared" si="68"/>
        <v>5.076142131979695E-3</v>
      </c>
      <c r="BX116" s="277">
        <f t="shared" si="68"/>
        <v>5.076142131979695E-3</v>
      </c>
      <c r="BY116" s="277">
        <f t="shared" si="68"/>
        <v>5.076142131979695E-3</v>
      </c>
      <c r="BZ116" s="277">
        <f t="shared" si="68"/>
        <v>5.076142131979695E-3</v>
      </c>
      <c r="CA116" s="277">
        <f t="shared" si="68"/>
        <v>5.076142131979695E-3</v>
      </c>
      <c r="CB116" s="277">
        <f t="shared" si="68"/>
        <v>5.076142131979695E-3</v>
      </c>
      <c r="CC116" s="277">
        <f t="shared" si="68"/>
        <v>5.076142131979695E-3</v>
      </c>
      <c r="CD116" s="277">
        <f t="shared" si="68"/>
        <v>5.076142131979695E-3</v>
      </c>
      <c r="CE116" s="277">
        <f t="shared" si="110"/>
        <v>5.076142131979695E-3</v>
      </c>
      <c r="CF116" s="277">
        <f t="shared" si="110"/>
        <v>5.076142131979695E-3</v>
      </c>
      <c r="CG116" s="277">
        <f t="shared" si="110"/>
        <v>5.076142131979695E-3</v>
      </c>
      <c r="CH116" s="277">
        <f t="shared" si="110"/>
        <v>5.076142131979695E-3</v>
      </c>
      <c r="CI116" s="277">
        <f t="shared" si="110"/>
        <v>5.076142131979695E-3</v>
      </c>
      <c r="CJ116" s="277">
        <f t="shared" si="108"/>
        <v>5.076142131979695E-3</v>
      </c>
      <c r="CK116" s="277">
        <f t="shared" si="108"/>
        <v>5.076142131979695E-3</v>
      </c>
      <c r="CL116" s="277">
        <f t="shared" si="108"/>
        <v>5.076142131979695E-3</v>
      </c>
      <c r="CM116" s="277">
        <f t="shared" si="108"/>
        <v>5.076142131979695E-3</v>
      </c>
      <c r="CN116" s="277">
        <f t="shared" si="108"/>
        <v>5.076142131979695E-3</v>
      </c>
      <c r="CO116" s="277">
        <f t="shared" si="108"/>
        <v>5.076142131979695E-3</v>
      </c>
      <c r="CP116" s="277">
        <f t="shared" si="108"/>
        <v>5.076142131979695E-3</v>
      </c>
      <c r="CQ116" s="277">
        <f t="shared" si="108"/>
        <v>5.076142131979695E-3</v>
      </c>
      <c r="CR116" s="277">
        <f t="shared" si="108"/>
        <v>5.076142131979695E-3</v>
      </c>
      <c r="CS116" s="277">
        <f t="shared" si="108"/>
        <v>5.076142131979695E-3</v>
      </c>
      <c r="CT116" s="277">
        <f t="shared" si="108"/>
        <v>5.076142131979695E-3</v>
      </c>
      <c r="CU116" s="277">
        <f t="shared" si="108"/>
        <v>5.076142131979695E-3</v>
      </c>
      <c r="CV116" s="277">
        <f t="shared" si="108"/>
        <v>5.076142131979695E-3</v>
      </c>
      <c r="CW116" s="277">
        <f t="shared" si="108"/>
        <v>5.076142131979695E-3</v>
      </c>
      <c r="CX116" s="277">
        <f t="shared" si="108"/>
        <v>5.076142131979695E-3</v>
      </c>
      <c r="CY116" s="277">
        <f t="shared" si="108"/>
        <v>5.076142131979695E-3</v>
      </c>
      <c r="CZ116" s="277">
        <f t="shared" si="111"/>
        <v>5.076142131979695E-3</v>
      </c>
      <c r="DA116" s="277">
        <f t="shared" si="111"/>
        <v>5.076142131979695E-3</v>
      </c>
      <c r="DB116" s="277">
        <f t="shared" si="111"/>
        <v>5.076142131979695E-3</v>
      </c>
      <c r="DC116" s="277">
        <f t="shared" si="111"/>
        <v>5.076142131979695E-3</v>
      </c>
      <c r="DD116" s="277">
        <f t="shared" si="111"/>
        <v>5.076142131979695E-3</v>
      </c>
      <c r="DE116" s="277">
        <f t="shared" si="111"/>
        <v>5.076142131979695E-3</v>
      </c>
      <c r="DF116" s="277">
        <f t="shared" si="111"/>
        <v>5.076142131979695E-3</v>
      </c>
      <c r="DG116" s="277">
        <f t="shared" si="111"/>
        <v>5.076142131979695E-3</v>
      </c>
      <c r="DH116" s="277">
        <f t="shared" si="111"/>
        <v>5.076142131979695E-3</v>
      </c>
      <c r="DI116" s="277">
        <f t="shared" si="111"/>
        <v>5.076142131979695E-3</v>
      </c>
      <c r="DJ116" s="277">
        <f t="shared" si="99"/>
        <v>5.076142131979695E-3</v>
      </c>
      <c r="DK116" s="277">
        <f t="shared" si="99"/>
        <v>5.076142131979695E-3</v>
      </c>
      <c r="DL116" s="277">
        <f t="shared" si="99"/>
        <v>5.076142131979695E-3</v>
      </c>
      <c r="DM116" s="277">
        <f t="shared" si="99"/>
        <v>5.076142131979695E-3</v>
      </c>
      <c r="DN116" s="277">
        <f t="shared" si="99"/>
        <v>5.076142131979695E-3</v>
      </c>
      <c r="DO116" s="277">
        <f t="shared" si="99"/>
        <v>5.076142131979695E-3</v>
      </c>
      <c r="DP116" s="277">
        <f t="shared" si="99"/>
        <v>5.076142131979695E-3</v>
      </c>
      <c r="DQ116" s="277">
        <f t="shared" si="99"/>
        <v>5.076142131979695E-3</v>
      </c>
      <c r="DR116" s="277">
        <f t="shared" si="99"/>
        <v>5.076142131979695E-3</v>
      </c>
      <c r="DS116" s="277">
        <f t="shared" si="99"/>
        <v>5.076142131979695E-3</v>
      </c>
      <c r="DT116" s="277">
        <f t="shared" si="99"/>
        <v>5.076142131979695E-3</v>
      </c>
      <c r="DU116" s="277">
        <f t="shared" si="99"/>
        <v>5.076142131979695E-3</v>
      </c>
      <c r="DV116" s="277">
        <f t="shared" si="99"/>
        <v>5.076142131979695E-3</v>
      </c>
      <c r="DW116" s="277">
        <f t="shared" si="99"/>
        <v>5.076142131979695E-3</v>
      </c>
      <c r="DX116" s="277">
        <f t="shared" si="99"/>
        <v>5.076142131979695E-3</v>
      </c>
      <c r="DY116" s="277">
        <f t="shared" si="88"/>
        <v>5.076142131979695E-3</v>
      </c>
      <c r="DZ116" s="277">
        <f t="shared" si="88"/>
        <v>5.076142131979695E-3</v>
      </c>
      <c r="EA116" s="277">
        <f t="shared" si="88"/>
        <v>5.076142131979695E-3</v>
      </c>
      <c r="EB116" s="277">
        <f t="shared" si="106"/>
        <v>5.076142131979695E-3</v>
      </c>
      <c r="EC116" s="277">
        <f t="shared" si="106"/>
        <v>5.076142131979695E-3</v>
      </c>
      <c r="ED116" s="277">
        <f t="shared" si="106"/>
        <v>5.076142131979695E-3</v>
      </c>
      <c r="EE116" s="277">
        <f t="shared" si="106"/>
        <v>5.076142131979695E-3</v>
      </c>
      <c r="EF116" s="277">
        <f t="shared" si="106"/>
        <v>5.076142131979695E-3</v>
      </c>
      <c r="EG116" s="277">
        <f t="shared" si="106"/>
        <v>5.076142131979695E-3</v>
      </c>
      <c r="EH116" s="277">
        <f t="shared" si="106"/>
        <v>5.076142131979695E-3</v>
      </c>
      <c r="EI116" s="277">
        <f t="shared" si="106"/>
        <v>5.076142131979695E-3</v>
      </c>
      <c r="EJ116" s="277">
        <f t="shared" si="106"/>
        <v>5.076142131979695E-3</v>
      </c>
      <c r="EK116" s="277">
        <f t="shared" si="106"/>
        <v>5.076142131979695E-3</v>
      </c>
      <c r="EL116" s="277">
        <f t="shared" si="106"/>
        <v>5.076142131979695E-3</v>
      </c>
      <c r="EM116" s="277">
        <f t="shared" si="106"/>
        <v>5.076142131979695E-3</v>
      </c>
      <c r="EN116" s="277">
        <f t="shared" si="106"/>
        <v>5.076142131979695E-3</v>
      </c>
      <c r="EO116" s="277">
        <f t="shared" si="106"/>
        <v>5.076142131979695E-3</v>
      </c>
      <c r="EP116" s="277">
        <f t="shared" si="106"/>
        <v>5.076142131979695E-3</v>
      </c>
      <c r="EQ116" s="277">
        <f t="shared" si="106"/>
        <v>5.076142131979695E-3</v>
      </c>
      <c r="ER116" s="277">
        <f t="shared" si="105"/>
        <v>5.076142131979695E-3</v>
      </c>
      <c r="ES116" s="277">
        <f t="shared" si="105"/>
        <v>5.076142131979695E-3</v>
      </c>
      <c r="ET116" s="277">
        <f t="shared" si="105"/>
        <v>5.076142131979695E-3</v>
      </c>
      <c r="EU116" s="277">
        <f t="shared" si="105"/>
        <v>5.076142131979695E-3</v>
      </c>
      <c r="EV116" s="277">
        <f t="shared" si="105"/>
        <v>5.076142131979695E-3</v>
      </c>
      <c r="EW116" s="277">
        <f t="shared" si="105"/>
        <v>5.076142131979695E-3</v>
      </c>
      <c r="EX116" s="277">
        <f t="shared" si="105"/>
        <v>5.076142131979695E-3</v>
      </c>
      <c r="EY116" s="277">
        <f t="shared" si="105"/>
        <v>5.076142131979695E-3</v>
      </c>
      <c r="EZ116" s="277">
        <f t="shared" si="105"/>
        <v>5.076142131979695E-3</v>
      </c>
      <c r="FA116" s="277">
        <f t="shared" si="105"/>
        <v>5.076142131979695E-3</v>
      </c>
      <c r="FB116" s="277">
        <f t="shared" si="105"/>
        <v>5.076142131979695E-3</v>
      </c>
      <c r="FC116" s="277">
        <f t="shared" si="105"/>
        <v>5.076142131979695E-3</v>
      </c>
      <c r="FD116" s="277">
        <f t="shared" si="103"/>
        <v>5.076142131979695E-3</v>
      </c>
      <c r="FE116" s="277">
        <f t="shared" si="103"/>
        <v>5.076142131979695E-3</v>
      </c>
      <c r="FF116" s="277">
        <f t="shared" si="103"/>
        <v>5.076142131979695E-3</v>
      </c>
      <c r="FG116" s="277">
        <f t="shared" si="92"/>
        <v>5.076142131979695E-3</v>
      </c>
      <c r="FH116" s="277">
        <f t="shared" si="92"/>
        <v>5.076142131979695E-3</v>
      </c>
      <c r="FI116" s="277">
        <f t="shared" si="92"/>
        <v>5.076142131979695E-3</v>
      </c>
      <c r="FJ116" s="277">
        <f t="shared" si="92"/>
        <v>5.076142131979695E-3</v>
      </c>
      <c r="FK116" s="277">
        <f t="shared" si="92"/>
        <v>5.076142131979695E-3</v>
      </c>
      <c r="FL116" s="277">
        <f t="shared" si="92"/>
        <v>5.076142131979695E-3</v>
      </c>
      <c r="FM116" s="277">
        <f t="shared" si="92"/>
        <v>5.076142131979695E-3</v>
      </c>
      <c r="FN116" s="277">
        <f t="shared" si="92"/>
        <v>5.076142131979695E-3</v>
      </c>
      <c r="FO116" s="277">
        <f t="shared" si="92"/>
        <v>5.076142131979695E-3</v>
      </c>
      <c r="FP116" s="277">
        <f t="shared" si="92"/>
        <v>5.076142131979695E-3</v>
      </c>
      <c r="FQ116" s="277">
        <f t="shared" si="92"/>
        <v>5.076142131979695E-3</v>
      </c>
      <c r="FR116" s="277">
        <f t="shared" si="92"/>
        <v>5.076142131979695E-3</v>
      </c>
      <c r="FS116" s="277">
        <f t="shared" si="92"/>
        <v>5.076142131979695E-3</v>
      </c>
      <c r="FT116" s="277">
        <f t="shared" si="92"/>
        <v>5.076142131979695E-3</v>
      </c>
      <c r="FU116" s="277">
        <f t="shared" si="92"/>
        <v>5.076142131979695E-3</v>
      </c>
      <c r="FV116" s="277">
        <f t="shared" si="90"/>
        <v>5.076142131979695E-3</v>
      </c>
      <c r="FW116" s="277">
        <f t="shared" si="90"/>
        <v>5.076142131979695E-3</v>
      </c>
      <c r="FX116" s="277">
        <f t="shared" si="104"/>
        <v>5.076142131979695E-3</v>
      </c>
      <c r="FY116" s="277">
        <f t="shared" si="104"/>
        <v>5.076142131979695E-3</v>
      </c>
      <c r="FZ116" s="277">
        <f t="shared" si="104"/>
        <v>5.076142131979695E-3</v>
      </c>
      <c r="GA116" s="277">
        <f t="shared" si="104"/>
        <v>5.076142131979695E-3</v>
      </c>
      <c r="GB116" s="277">
        <f t="shared" si="104"/>
        <v>5.076142131979695E-3</v>
      </c>
      <c r="GC116" s="277">
        <f t="shared" si="104"/>
        <v>5.076142131979695E-3</v>
      </c>
      <c r="GD116" s="277">
        <f t="shared" si="104"/>
        <v>5.076142131979695E-3</v>
      </c>
      <c r="GE116" s="277">
        <f t="shared" si="104"/>
        <v>5.076142131979695E-3</v>
      </c>
      <c r="GF116" s="277">
        <f t="shared" si="104"/>
        <v>5.076142131979695E-3</v>
      </c>
      <c r="GG116" s="277">
        <f t="shared" si="104"/>
        <v>5.076142131979695E-3</v>
      </c>
      <c r="GH116" s="277">
        <f t="shared" si="104"/>
        <v>5.076142131979695E-3</v>
      </c>
      <c r="GI116" s="277">
        <f t="shared" si="104"/>
        <v>5.076142131979695E-3</v>
      </c>
      <c r="GJ116" s="277">
        <f t="shared" si="104"/>
        <v>5.076142131979695E-3</v>
      </c>
      <c r="GK116" s="277">
        <f t="shared" si="104"/>
        <v>5.076142131979695E-3</v>
      </c>
      <c r="GL116" s="277">
        <f t="shared" si="104"/>
        <v>5.076142131979695E-3</v>
      </c>
      <c r="GM116" s="277">
        <f t="shared" si="104"/>
        <v>5.076142131979695E-3</v>
      </c>
      <c r="GN116" s="277">
        <f t="shared" si="75"/>
        <v>5.076142131979695E-3</v>
      </c>
      <c r="GO116" s="277">
        <f t="shared" si="75"/>
        <v>5.076142131979695E-3</v>
      </c>
      <c r="GP116" s="277">
        <f t="shared" si="75"/>
        <v>5.076142131979695E-3</v>
      </c>
      <c r="GQ116" s="277">
        <f t="shared" si="75"/>
        <v>5.076142131979695E-3</v>
      </c>
      <c r="GR116" s="277">
        <f t="shared" si="75"/>
        <v>5.076142131979695E-3</v>
      </c>
      <c r="GS116" s="277">
        <f t="shared" si="75"/>
        <v>5.076142131979695E-3</v>
      </c>
    </row>
    <row r="117" spans="1:201" x14ac:dyDescent="0.35">
      <c r="A117" s="33" t="str">
        <f>'[2]Input LH Schedule'!A165&amp;" "&amp;'[2]Input LH Schedule'!E165</f>
        <v xml:space="preserve"> </v>
      </c>
      <c r="B117" s="33" t="str">
        <f>'[2]Input LH Schedule'!Z165&amp;" "&amp;'[2]Input LH Schedule'!AD165</f>
        <v xml:space="preserve"> </v>
      </c>
      <c r="C117" s="33" t="str">
        <f t="array" ref="C117">IFERROR(INDEX($B$4:$B$226, MATCH(0,INDEX(COUNTIF($C$3:C116, $B$4:$B$226)+(COUNTIF($B$4:$B$226, $B$4:$B$226)&lt;&gt;1),0,0), 0)), "")</f>
        <v/>
      </c>
      <c r="D117" s="276" t="s">
        <v>265</v>
      </c>
      <c r="E117" s="277">
        <f t="shared" si="102"/>
        <v>5.076142131979695E-3</v>
      </c>
      <c r="F117" s="277">
        <f t="shared" si="102"/>
        <v>5.076142131979695E-3</v>
      </c>
      <c r="G117" s="277">
        <f t="shared" si="102"/>
        <v>5.076142131979695E-3</v>
      </c>
      <c r="H117" s="277">
        <f t="shared" si="102"/>
        <v>5.076142131979695E-3</v>
      </c>
      <c r="I117" s="277">
        <f t="shared" si="102"/>
        <v>5.076142131979695E-3</v>
      </c>
      <c r="J117" s="277">
        <f t="shared" si="102"/>
        <v>5.076142131979695E-3</v>
      </c>
      <c r="K117" s="277">
        <f t="shared" si="102"/>
        <v>5.076142131979695E-3</v>
      </c>
      <c r="L117" s="277">
        <f t="shared" si="102"/>
        <v>5.076142131979695E-3</v>
      </c>
      <c r="M117" s="277">
        <f t="shared" si="102"/>
        <v>5.076142131979695E-3</v>
      </c>
      <c r="N117" s="277">
        <f t="shared" si="102"/>
        <v>5.076142131979695E-3</v>
      </c>
      <c r="O117" s="277">
        <f t="shared" si="102"/>
        <v>5.076142131979695E-3</v>
      </c>
      <c r="P117" s="277">
        <f t="shared" si="102"/>
        <v>5.076142131979695E-3</v>
      </c>
      <c r="Q117" s="277">
        <f t="shared" si="102"/>
        <v>5.076142131979695E-3</v>
      </c>
      <c r="R117" s="277">
        <f t="shared" si="102"/>
        <v>5.076142131979695E-3</v>
      </c>
      <c r="S117" s="277">
        <f t="shared" si="102"/>
        <v>5.076142131979695E-3</v>
      </c>
      <c r="T117" s="277">
        <f t="shared" si="102"/>
        <v>5.076142131979695E-3</v>
      </c>
      <c r="U117" s="277">
        <f t="shared" si="101"/>
        <v>5.076142131979695E-3</v>
      </c>
      <c r="V117" s="277">
        <f t="shared" si="101"/>
        <v>5.076142131979695E-3</v>
      </c>
      <c r="W117" s="277">
        <f t="shared" si="101"/>
        <v>5.076142131979695E-3</v>
      </c>
      <c r="X117" s="277">
        <f t="shared" si="101"/>
        <v>5.076142131979695E-3</v>
      </c>
      <c r="Y117" s="277">
        <f t="shared" si="101"/>
        <v>5.076142131979695E-3</v>
      </c>
      <c r="Z117" s="277">
        <f t="shared" si="101"/>
        <v>5.076142131979695E-3</v>
      </c>
      <c r="AA117" s="277">
        <f t="shared" si="101"/>
        <v>5.076142131979695E-3</v>
      </c>
      <c r="AB117" s="277">
        <f t="shared" si="101"/>
        <v>5.076142131979695E-3</v>
      </c>
      <c r="AC117" s="277">
        <f t="shared" si="101"/>
        <v>5.076142131979695E-3</v>
      </c>
      <c r="AD117" s="277">
        <f t="shared" si="101"/>
        <v>5.076142131979695E-3</v>
      </c>
      <c r="AE117" s="277">
        <f t="shared" si="101"/>
        <v>5.076142131979695E-3</v>
      </c>
      <c r="AF117" s="277">
        <f t="shared" si="101"/>
        <v>5.076142131979695E-3</v>
      </c>
      <c r="AG117" s="277">
        <f t="shared" si="101"/>
        <v>5.076142131979695E-3</v>
      </c>
      <c r="AH117" s="277">
        <f t="shared" si="101"/>
        <v>5.076142131979695E-3</v>
      </c>
      <c r="AI117" s="277">
        <f t="shared" si="101"/>
        <v>5.076142131979695E-3</v>
      </c>
      <c r="AJ117" s="277">
        <f t="shared" si="109"/>
        <v>5.076142131979695E-3</v>
      </c>
      <c r="AK117" s="277">
        <f t="shared" si="109"/>
        <v>5.076142131979695E-3</v>
      </c>
      <c r="AL117" s="277">
        <f t="shared" si="109"/>
        <v>5.076142131979695E-3</v>
      </c>
      <c r="AM117" s="277">
        <f t="shared" si="109"/>
        <v>5.076142131979695E-3</v>
      </c>
      <c r="AN117" s="277">
        <f t="shared" si="109"/>
        <v>5.076142131979695E-3</v>
      </c>
      <c r="AO117" s="277">
        <f t="shared" si="109"/>
        <v>5.076142131979695E-3</v>
      </c>
      <c r="AP117" s="277">
        <f t="shared" si="109"/>
        <v>5.076142131979695E-3</v>
      </c>
      <c r="AQ117" s="277">
        <f t="shared" si="109"/>
        <v>5.076142131979695E-3</v>
      </c>
      <c r="AR117" s="277">
        <f t="shared" si="109"/>
        <v>5.076142131979695E-3</v>
      </c>
      <c r="AS117" s="277">
        <f t="shared" si="109"/>
        <v>5.076142131979695E-3</v>
      </c>
      <c r="AT117" s="277">
        <f t="shared" si="109"/>
        <v>5.076142131979695E-3</v>
      </c>
      <c r="AU117" s="277">
        <f t="shared" si="109"/>
        <v>5.076142131979695E-3</v>
      </c>
      <c r="AV117" s="277">
        <f t="shared" si="109"/>
        <v>5.076142131979695E-3</v>
      </c>
      <c r="AW117" s="277">
        <f t="shared" si="109"/>
        <v>5.076142131979695E-3</v>
      </c>
      <c r="AX117" s="277">
        <f t="shared" si="109"/>
        <v>5.076142131979695E-3</v>
      </c>
      <c r="AY117" s="277">
        <f t="shared" si="109"/>
        <v>5.076142131979695E-3</v>
      </c>
      <c r="AZ117" s="277">
        <f t="shared" si="93"/>
        <v>5.076142131979695E-3</v>
      </c>
      <c r="BA117" s="277">
        <f t="shared" si="93"/>
        <v>5.076142131979695E-3</v>
      </c>
      <c r="BB117" s="277">
        <f t="shared" si="93"/>
        <v>5.076142131979695E-3</v>
      </c>
      <c r="BC117" s="277">
        <f t="shared" si="93"/>
        <v>5.076142131979695E-3</v>
      </c>
      <c r="BD117" s="277">
        <f t="shared" si="107"/>
        <v>5.076142131979695E-3</v>
      </c>
      <c r="BE117" s="277">
        <f t="shared" si="107"/>
        <v>5.076142131979695E-3</v>
      </c>
      <c r="BF117" s="277">
        <f t="shared" si="107"/>
        <v>5.076142131979695E-3</v>
      </c>
      <c r="BG117" s="277">
        <f t="shared" si="107"/>
        <v>5.076142131979695E-3</v>
      </c>
      <c r="BH117" s="277">
        <f t="shared" si="107"/>
        <v>5.076142131979695E-3</v>
      </c>
      <c r="BI117" s="277">
        <f t="shared" si="107"/>
        <v>5.076142131979695E-3</v>
      </c>
      <c r="BJ117" s="277">
        <f t="shared" si="107"/>
        <v>5.076142131979695E-3</v>
      </c>
      <c r="BK117" s="277">
        <f t="shared" si="107"/>
        <v>5.076142131979695E-3</v>
      </c>
      <c r="BL117" s="277">
        <f t="shared" si="107"/>
        <v>5.076142131979695E-3</v>
      </c>
      <c r="BM117" s="277">
        <f t="shared" si="107"/>
        <v>5.076142131979695E-3</v>
      </c>
      <c r="BN117" s="277">
        <f t="shared" si="107"/>
        <v>5.076142131979695E-3</v>
      </c>
      <c r="BO117" s="277">
        <f t="shared" si="107"/>
        <v>5.076142131979695E-3</v>
      </c>
      <c r="BP117" s="277">
        <f t="shared" si="68"/>
        <v>5.076142131979695E-3</v>
      </c>
      <c r="BQ117" s="277">
        <f t="shared" si="68"/>
        <v>5.076142131979695E-3</v>
      </c>
      <c r="BR117" s="277">
        <f t="shared" si="68"/>
        <v>5.076142131979695E-3</v>
      </c>
      <c r="BS117" s="277">
        <f t="shared" si="68"/>
        <v>5.076142131979695E-3</v>
      </c>
      <c r="BT117" s="277">
        <f t="shared" si="68"/>
        <v>5.076142131979695E-3</v>
      </c>
      <c r="BU117" s="277">
        <f t="shared" si="68"/>
        <v>5.076142131979695E-3</v>
      </c>
      <c r="BV117" s="277">
        <f t="shared" si="68"/>
        <v>5.076142131979695E-3</v>
      </c>
      <c r="BW117" s="277">
        <f t="shared" si="68"/>
        <v>5.076142131979695E-3</v>
      </c>
      <c r="BX117" s="277">
        <f t="shared" si="68"/>
        <v>5.076142131979695E-3</v>
      </c>
      <c r="BY117" s="277">
        <f t="shared" si="68"/>
        <v>5.076142131979695E-3</v>
      </c>
      <c r="BZ117" s="277">
        <f t="shared" si="68"/>
        <v>5.076142131979695E-3</v>
      </c>
      <c r="CA117" s="277">
        <f t="shared" si="68"/>
        <v>5.076142131979695E-3</v>
      </c>
      <c r="CB117" s="277">
        <f t="shared" si="68"/>
        <v>5.076142131979695E-3</v>
      </c>
      <c r="CC117" s="277">
        <f t="shared" si="68"/>
        <v>5.076142131979695E-3</v>
      </c>
      <c r="CD117" s="277">
        <f t="shared" si="68"/>
        <v>5.076142131979695E-3</v>
      </c>
      <c r="CE117" s="277">
        <f t="shared" si="110"/>
        <v>5.076142131979695E-3</v>
      </c>
      <c r="CF117" s="277">
        <f t="shared" si="110"/>
        <v>5.076142131979695E-3</v>
      </c>
      <c r="CG117" s="277">
        <f t="shared" si="110"/>
        <v>5.076142131979695E-3</v>
      </c>
      <c r="CH117" s="277">
        <f t="shared" si="110"/>
        <v>5.076142131979695E-3</v>
      </c>
      <c r="CI117" s="277">
        <f t="shared" si="110"/>
        <v>5.076142131979695E-3</v>
      </c>
      <c r="CJ117" s="277">
        <f t="shared" si="108"/>
        <v>5.076142131979695E-3</v>
      </c>
      <c r="CK117" s="277">
        <f t="shared" si="108"/>
        <v>5.076142131979695E-3</v>
      </c>
      <c r="CL117" s="277">
        <f t="shared" si="108"/>
        <v>5.076142131979695E-3</v>
      </c>
      <c r="CM117" s="277">
        <f t="shared" si="108"/>
        <v>5.076142131979695E-3</v>
      </c>
      <c r="CN117" s="277">
        <f t="shared" si="108"/>
        <v>5.076142131979695E-3</v>
      </c>
      <c r="CO117" s="277">
        <f t="shared" si="108"/>
        <v>5.076142131979695E-3</v>
      </c>
      <c r="CP117" s="277">
        <f t="shared" si="108"/>
        <v>5.076142131979695E-3</v>
      </c>
      <c r="CQ117" s="277">
        <f t="shared" si="108"/>
        <v>5.076142131979695E-3</v>
      </c>
      <c r="CR117" s="277">
        <f t="shared" si="108"/>
        <v>5.076142131979695E-3</v>
      </c>
      <c r="CS117" s="277">
        <f t="shared" si="108"/>
        <v>5.076142131979695E-3</v>
      </c>
      <c r="CT117" s="277">
        <f t="shared" si="108"/>
        <v>5.076142131979695E-3</v>
      </c>
      <c r="CU117" s="277">
        <f t="shared" si="108"/>
        <v>5.076142131979695E-3</v>
      </c>
      <c r="CV117" s="277">
        <f t="shared" si="108"/>
        <v>5.076142131979695E-3</v>
      </c>
      <c r="CW117" s="277">
        <f t="shared" si="108"/>
        <v>5.076142131979695E-3</v>
      </c>
      <c r="CX117" s="277">
        <f t="shared" si="108"/>
        <v>5.076142131979695E-3</v>
      </c>
      <c r="CY117" s="277">
        <f t="shared" si="108"/>
        <v>5.076142131979695E-3</v>
      </c>
      <c r="CZ117" s="277">
        <f t="shared" si="111"/>
        <v>5.076142131979695E-3</v>
      </c>
      <c r="DA117" s="277">
        <f t="shared" si="111"/>
        <v>5.076142131979695E-3</v>
      </c>
      <c r="DB117" s="277">
        <f t="shared" si="111"/>
        <v>5.076142131979695E-3</v>
      </c>
      <c r="DC117" s="277">
        <f t="shared" si="111"/>
        <v>5.076142131979695E-3</v>
      </c>
      <c r="DD117" s="277">
        <f t="shared" si="111"/>
        <v>5.076142131979695E-3</v>
      </c>
      <c r="DE117" s="277">
        <f t="shared" si="111"/>
        <v>5.076142131979695E-3</v>
      </c>
      <c r="DF117" s="277">
        <f t="shared" si="111"/>
        <v>5.076142131979695E-3</v>
      </c>
      <c r="DG117" s="277">
        <f t="shared" si="111"/>
        <v>5.076142131979695E-3</v>
      </c>
      <c r="DH117" s="277">
        <f t="shared" si="111"/>
        <v>5.076142131979695E-3</v>
      </c>
      <c r="DI117" s="277">
        <f t="shared" si="111"/>
        <v>5.076142131979695E-3</v>
      </c>
      <c r="DJ117" s="277">
        <f t="shared" si="99"/>
        <v>5.076142131979695E-3</v>
      </c>
      <c r="DK117" s="277">
        <f t="shared" si="99"/>
        <v>5.076142131979695E-3</v>
      </c>
      <c r="DL117" s="277">
        <f t="shared" si="99"/>
        <v>5.076142131979695E-3</v>
      </c>
      <c r="DM117" s="277">
        <f t="shared" si="99"/>
        <v>5.076142131979695E-3</v>
      </c>
      <c r="DN117" s="277">
        <f t="shared" si="99"/>
        <v>5.076142131979695E-3</v>
      </c>
      <c r="DO117" s="277">
        <f t="shared" si="99"/>
        <v>5.076142131979695E-3</v>
      </c>
      <c r="DP117" s="277">
        <f t="shared" si="99"/>
        <v>5.076142131979695E-3</v>
      </c>
      <c r="DQ117" s="277">
        <f t="shared" si="99"/>
        <v>5.076142131979695E-3</v>
      </c>
      <c r="DR117" s="277">
        <f t="shared" si="99"/>
        <v>5.076142131979695E-3</v>
      </c>
      <c r="DS117" s="277">
        <f t="shared" si="99"/>
        <v>5.076142131979695E-3</v>
      </c>
      <c r="DT117" s="277">
        <f t="shared" si="99"/>
        <v>5.076142131979695E-3</v>
      </c>
      <c r="DU117" s="277">
        <f t="shared" si="99"/>
        <v>5.076142131979695E-3</v>
      </c>
      <c r="DV117" s="277">
        <f t="shared" si="99"/>
        <v>5.076142131979695E-3</v>
      </c>
      <c r="DW117" s="277">
        <f t="shared" si="99"/>
        <v>5.076142131979695E-3</v>
      </c>
      <c r="DX117" s="277">
        <f t="shared" si="99"/>
        <v>5.076142131979695E-3</v>
      </c>
      <c r="DY117" s="277">
        <f t="shared" si="88"/>
        <v>5.076142131979695E-3</v>
      </c>
      <c r="DZ117" s="277">
        <f t="shared" si="88"/>
        <v>5.076142131979695E-3</v>
      </c>
      <c r="EA117" s="277">
        <f t="shared" si="88"/>
        <v>5.076142131979695E-3</v>
      </c>
      <c r="EB117" s="277">
        <f t="shared" si="106"/>
        <v>5.076142131979695E-3</v>
      </c>
      <c r="EC117" s="277">
        <f t="shared" si="106"/>
        <v>5.076142131979695E-3</v>
      </c>
      <c r="ED117" s="277">
        <f t="shared" si="106"/>
        <v>5.076142131979695E-3</v>
      </c>
      <c r="EE117" s="277">
        <f t="shared" si="106"/>
        <v>5.076142131979695E-3</v>
      </c>
      <c r="EF117" s="277">
        <f t="shared" si="106"/>
        <v>5.076142131979695E-3</v>
      </c>
      <c r="EG117" s="277">
        <f t="shared" si="106"/>
        <v>5.076142131979695E-3</v>
      </c>
      <c r="EH117" s="277">
        <f t="shared" si="106"/>
        <v>5.076142131979695E-3</v>
      </c>
      <c r="EI117" s="277">
        <f t="shared" si="106"/>
        <v>5.076142131979695E-3</v>
      </c>
      <c r="EJ117" s="277">
        <f t="shared" si="106"/>
        <v>5.076142131979695E-3</v>
      </c>
      <c r="EK117" s="277">
        <f t="shared" si="106"/>
        <v>5.076142131979695E-3</v>
      </c>
      <c r="EL117" s="277">
        <f t="shared" si="106"/>
        <v>5.076142131979695E-3</v>
      </c>
      <c r="EM117" s="277">
        <f t="shared" si="106"/>
        <v>5.076142131979695E-3</v>
      </c>
      <c r="EN117" s="277">
        <f t="shared" si="106"/>
        <v>5.076142131979695E-3</v>
      </c>
      <c r="EO117" s="277">
        <f t="shared" si="106"/>
        <v>5.076142131979695E-3</v>
      </c>
      <c r="EP117" s="277">
        <f t="shared" si="106"/>
        <v>5.076142131979695E-3</v>
      </c>
      <c r="EQ117" s="277">
        <f t="shared" si="106"/>
        <v>5.076142131979695E-3</v>
      </c>
      <c r="ER117" s="277">
        <f t="shared" si="105"/>
        <v>5.076142131979695E-3</v>
      </c>
      <c r="ES117" s="277">
        <f t="shared" si="105"/>
        <v>5.076142131979695E-3</v>
      </c>
      <c r="ET117" s="277">
        <f t="shared" si="105"/>
        <v>5.076142131979695E-3</v>
      </c>
      <c r="EU117" s="277">
        <f t="shared" si="105"/>
        <v>5.076142131979695E-3</v>
      </c>
      <c r="EV117" s="277">
        <f t="shared" si="105"/>
        <v>5.076142131979695E-3</v>
      </c>
      <c r="EW117" s="277">
        <f t="shared" si="105"/>
        <v>5.076142131979695E-3</v>
      </c>
      <c r="EX117" s="277">
        <f t="shared" si="105"/>
        <v>5.076142131979695E-3</v>
      </c>
      <c r="EY117" s="277">
        <f t="shared" si="105"/>
        <v>5.076142131979695E-3</v>
      </c>
      <c r="EZ117" s="277">
        <f t="shared" si="105"/>
        <v>5.076142131979695E-3</v>
      </c>
      <c r="FA117" s="277">
        <f t="shared" si="105"/>
        <v>5.076142131979695E-3</v>
      </c>
      <c r="FB117" s="277">
        <f t="shared" si="105"/>
        <v>5.076142131979695E-3</v>
      </c>
      <c r="FC117" s="277">
        <f t="shared" si="105"/>
        <v>5.076142131979695E-3</v>
      </c>
      <c r="FD117" s="277">
        <f t="shared" si="103"/>
        <v>5.076142131979695E-3</v>
      </c>
      <c r="FE117" s="277">
        <f t="shared" si="103"/>
        <v>5.076142131979695E-3</v>
      </c>
      <c r="FF117" s="277">
        <f t="shared" si="103"/>
        <v>5.076142131979695E-3</v>
      </c>
      <c r="FG117" s="277">
        <f t="shared" si="92"/>
        <v>5.076142131979695E-3</v>
      </c>
      <c r="FH117" s="277">
        <f t="shared" si="92"/>
        <v>5.076142131979695E-3</v>
      </c>
      <c r="FI117" s="277">
        <f t="shared" si="92"/>
        <v>5.076142131979695E-3</v>
      </c>
      <c r="FJ117" s="277">
        <f t="shared" si="92"/>
        <v>5.076142131979695E-3</v>
      </c>
      <c r="FK117" s="277">
        <f t="shared" si="92"/>
        <v>5.076142131979695E-3</v>
      </c>
      <c r="FL117" s="277">
        <f t="shared" si="92"/>
        <v>5.076142131979695E-3</v>
      </c>
      <c r="FM117" s="277">
        <f t="shared" si="92"/>
        <v>5.076142131979695E-3</v>
      </c>
      <c r="FN117" s="277">
        <f t="shared" si="92"/>
        <v>5.076142131979695E-3</v>
      </c>
      <c r="FO117" s="277">
        <f t="shared" si="92"/>
        <v>5.076142131979695E-3</v>
      </c>
      <c r="FP117" s="277">
        <f t="shared" si="92"/>
        <v>5.076142131979695E-3</v>
      </c>
      <c r="FQ117" s="277">
        <f t="shared" si="92"/>
        <v>5.076142131979695E-3</v>
      </c>
      <c r="FR117" s="277">
        <f t="shared" si="92"/>
        <v>5.076142131979695E-3</v>
      </c>
      <c r="FS117" s="277">
        <f t="shared" si="92"/>
        <v>5.076142131979695E-3</v>
      </c>
      <c r="FT117" s="277">
        <f t="shared" si="92"/>
        <v>5.076142131979695E-3</v>
      </c>
      <c r="FU117" s="277">
        <f t="shared" si="92"/>
        <v>5.076142131979695E-3</v>
      </c>
      <c r="FV117" s="277">
        <f t="shared" si="90"/>
        <v>5.076142131979695E-3</v>
      </c>
      <c r="FW117" s="277">
        <f t="shared" si="90"/>
        <v>5.076142131979695E-3</v>
      </c>
      <c r="FX117" s="277">
        <f t="shared" si="104"/>
        <v>5.076142131979695E-3</v>
      </c>
      <c r="FY117" s="277">
        <f t="shared" si="104"/>
        <v>5.076142131979695E-3</v>
      </c>
      <c r="FZ117" s="277">
        <f t="shared" si="104"/>
        <v>5.076142131979695E-3</v>
      </c>
      <c r="GA117" s="277">
        <f t="shared" si="104"/>
        <v>5.076142131979695E-3</v>
      </c>
      <c r="GB117" s="277">
        <f t="shared" si="104"/>
        <v>5.076142131979695E-3</v>
      </c>
      <c r="GC117" s="277">
        <f t="shared" si="104"/>
        <v>5.076142131979695E-3</v>
      </c>
      <c r="GD117" s="277">
        <f t="shared" si="104"/>
        <v>5.076142131979695E-3</v>
      </c>
      <c r="GE117" s="277">
        <f t="shared" si="104"/>
        <v>5.076142131979695E-3</v>
      </c>
      <c r="GF117" s="277">
        <f t="shared" si="104"/>
        <v>5.076142131979695E-3</v>
      </c>
      <c r="GG117" s="277">
        <f t="shared" si="104"/>
        <v>5.076142131979695E-3</v>
      </c>
      <c r="GH117" s="277">
        <f t="shared" si="104"/>
        <v>5.076142131979695E-3</v>
      </c>
      <c r="GI117" s="277">
        <f t="shared" si="104"/>
        <v>5.076142131979695E-3</v>
      </c>
      <c r="GJ117" s="277">
        <f t="shared" si="104"/>
        <v>5.076142131979695E-3</v>
      </c>
      <c r="GK117" s="277">
        <f t="shared" si="104"/>
        <v>5.076142131979695E-3</v>
      </c>
      <c r="GL117" s="277">
        <f t="shared" si="104"/>
        <v>5.076142131979695E-3</v>
      </c>
      <c r="GM117" s="277">
        <f t="shared" si="104"/>
        <v>5.076142131979695E-3</v>
      </c>
      <c r="GN117" s="277">
        <f t="shared" si="75"/>
        <v>5.076142131979695E-3</v>
      </c>
      <c r="GO117" s="277">
        <f t="shared" si="75"/>
        <v>5.076142131979695E-3</v>
      </c>
      <c r="GP117" s="277">
        <f t="shared" si="75"/>
        <v>5.076142131979695E-3</v>
      </c>
      <c r="GQ117" s="277">
        <f t="shared" si="75"/>
        <v>5.076142131979695E-3</v>
      </c>
      <c r="GR117" s="277">
        <f t="shared" si="75"/>
        <v>5.076142131979695E-3</v>
      </c>
      <c r="GS117" s="277">
        <f t="shared" si="75"/>
        <v>5.076142131979695E-3</v>
      </c>
    </row>
    <row r="118" spans="1:201" x14ac:dyDescent="0.35">
      <c r="A118" s="33" t="str">
        <f>'[2]Input LH Schedule'!A166&amp;" "&amp;'[2]Input LH Schedule'!E166</f>
        <v xml:space="preserve"> </v>
      </c>
      <c r="B118" s="33" t="str">
        <f>'[2]Input LH Schedule'!Z166&amp;" "&amp;'[2]Input LH Schedule'!AD166</f>
        <v xml:space="preserve"> </v>
      </c>
      <c r="C118" s="33" t="str">
        <f t="array" ref="C118">IFERROR(INDEX($B$4:$B$226, MATCH(0,INDEX(COUNTIF($C$3:C117, $B$4:$B$226)+(COUNTIF($B$4:$B$226, $B$4:$B$226)&lt;&gt;1),0,0), 0)), "")</f>
        <v/>
      </c>
      <c r="D118" s="276" t="s">
        <v>266</v>
      </c>
      <c r="E118" s="277">
        <f t="shared" si="102"/>
        <v>5.076142131979695E-3</v>
      </c>
      <c r="F118" s="277">
        <f t="shared" si="102"/>
        <v>5.076142131979695E-3</v>
      </c>
      <c r="G118" s="277">
        <f t="shared" si="102"/>
        <v>5.076142131979695E-3</v>
      </c>
      <c r="H118" s="277">
        <f t="shared" si="102"/>
        <v>5.076142131979695E-3</v>
      </c>
      <c r="I118" s="277">
        <f t="shared" si="102"/>
        <v>5.076142131979695E-3</v>
      </c>
      <c r="J118" s="277">
        <f t="shared" si="102"/>
        <v>5.076142131979695E-3</v>
      </c>
      <c r="K118" s="277">
        <f t="shared" si="102"/>
        <v>5.076142131979695E-3</v>
      </c>
      <c r="L118" s="277">
        <f t="shared" si="102"/>
        <v>5.076142131979695E-3</v>
      </c>
      <c r="M118" s="277">
        <f t="shared" si="102"/>
        <v>5.076142131979695E-3</v>
      </c>
      <c r="N118" s="277">
        <f t="shared" si="102"/>
        <v>5.076142131979695E-3</v>
      </c>
      <c r="O118" s="277">
        <f t="shared" si="102"/>
        <v>5.076142131979695E-3</v>
      </c>
      <c r="P118" s="277">
        <f t="shared" si="102"/>
        <v>5.076142131979695E-3</v>
      </c>
      <c r="Q118" s="277">
        <f t="shared" si="102"/>
        <v>5.076142131979695E-3</v>
      </c>
      <c r="R118" s="277">
        <f t="shared" si="102"/>
        <v>5.076142131979695E-3</v>
      </c>
      <c r="S118" s="277">
        <f t="shared" si="102"/>
        <v>5.076142131979695E-3</v>
      </c>
      <c r="T118" s="277">
        <f t="shared" si="102"/>
        <v>5.076142131979695E-3</v>
      </c>
      <c r="U118" s="277">
        <f t="shared" si="101"/>
        <v>5.076142131979695E-3</v>
      </c>
      <c r="V118" s="277">
        <f t="shared" si="101"/>
        <v>5.076142131979695E-3</v>
      </c>
      <c r="W118" s="277">
        <f t="shared" si="101"/>
        <v>5.076142131979695E-3</v>
      </c>
      <c r="X118" s="277">
        <f t="shared" si="101"/>
        <v>5.076142131979695E-3</v>
      </c>
      <c r="Y118" s="277">
        <f t="shared" si="101"/>
        <v>5.076142131979695E-3</v>
      </c>
      <c r="Z118" s="277">
        <f t="shared" si="101"/>
        <v>5.076142131979695E-3</v>
      </c>
      <c r="AA118" s="277">
        <f t="shared" si="101"/>
        <v>5.076142131979695E-3</v>
      </c>
      <c r="AB118" s="277">
        <f t="shared" si="101"/>
        <v>5.076142131979695E-3</v>
      </c>
      <c r="AC118" s="277">
        <f t="shared" si="101"/>
        <v>5.076142131979695E-3</v>
      </c>
      <c r="AD118" s="277">
        <f t="shared" si="101"/>
        <v>5.076142131979695E-3</v>
      </c>
      <c r="AE118" s="277">
        <f t="shared" si="101"/>
        <v>5.076142131979695E-3</v>
      </c>
      <c r="AF118" s="277">
        <f t="shared" si="101"/>
        <v>5.076142131979695E-3</v>
      </c>
      <c r="AG118" s="277">
        <f t="shared" si="101"/>
        <v>5.076142131979695E-3</v>
      </c>
      <c r="AH118" s="277">
        <f t="shared" si="101"/>
        <v>5.076142131979695E-3</v>
      </c>
      <c r="AI118" s="277">
        <f t="shared" si="101"/>
        <v>5.076142131979695E-3</v>
      </c>
      <c r="AJ118" s="277">
        <f t="shared" si="109"/>
        <v>5.076142131979695E-3</v>
      </c>
      <c r="AK118" s="277">
        <f t="shared" si="109"/>
        <v>5.076142131979695E-3</v>
      </c>
      <c r="AL118" s="277">
        <f t="shared" si="109"/>
        <v>5.076142131979695E-3</v>
      </c>
      <c r="AM118" s="277">
        <f t="shared" si="109"/>
        <v>5.076142131979695E-3</v>
      </c>
      <c r="AN118" s="277">
        <f t="shared" si="109"/>
        <v>5.076142131979695E-3</v>
      </c>
      <c r="AO118" s="277">
        <f t="shared" si="109"/>
        <v>5.076142131979695E-3</v>
      </c>
      <c r="AP118" s="277">
        <f t="shared" si="109"/>
        <v>5.076142131979695E-3</v>
      </c>
      <c r="AQ118" s="277">
        <f t="shared" si="109"/>
        <v>5.076142131979695E-3</v>
      </c>
      <c r="AR118" s="277">
        <f t="shared" si="109"/>
        <v>5.076142131979695E-3</v>
      </c>
      <c r="AS118" s="277">
        <f t="shared" si="109"/>
        <v>5.076142131979695E-3</v>
      </c>
      <c r="AT118" s="277">
        <f t="shared" si="109"/>
        <v>5.076142131979695E-3</v>
      </c>
      <c r="AU118" s="277">
        <f t="shared" si="109"/>
        <v>5.076142131979695E-3</v>
      </c>
      <c r="AV118" s="277">
        <f t="shared" si="109"/>
        <v>5.076142131979695E-3</v>
      </c>
      <c r="AW118" s="277">
        <f t="shared" si="109"/>
        <v>5.076142131979695E-3</v>
      </c>
      <c r="AX118" s="277">
        <f t="shared" si="109"/>
        <v>5.076142131979695E-3</v>
      </c>
      <c r="AY118" s="277">
        <f t="shared" si="109"/>
        <v>5.076142131979695E-3</v>
      </c>
      <c r="AZ118" s="277">
        <f t="shared" si="93"/>
        <v>5.076142131979695E-3</v>
      </c>
      <c r="BA118" s="277">
        <f t="shared" si="93"/>
        <v>5.076142131979695E-3</v>
      </c>
      <c r="BB118" s="277">
        <f t="shared" si="93"/>
        <v>5.076142131979695E-3</v>
      </c>
      <c r="BC118" s="277">
        <f t="shared" si="93"/>
        <v>5.076142131979695E-3</v>
      </c>
      <c r="BD118" s="277">
        <f t="shared" si="107"/>
        <v>5.076142131979695E-3</v>
      </c>
      <c r="BE118" s="277">
        <f t="shared" si="107"/>
        <v>5.076142131979695E-3</v>
      </c>
      <c r="BF118" s="277">
        <f t="shared" si="107"/>
        <v>5.076142131979695E-3</v>
      </c>
      <c r="BG118" s="277">
        <f t="shared" si="107"/>
        <v>5.076142131979695E-3</v>
      </c>
      <c r="BH118" s="277">
        <f t="shared" si="107"/>
        <v>5.076142131979695E-3</v>
      </c>
      <c r="BI118" s="277">
        <f t="shared" si="107"/>
        <v>5.076142131979695E-3</v>
      </c>
      <c r="BJ118" s="277">
        <f t="shared" si="107"/>
        <v>5.076142131979695E-3</v>
      </c>
      <c r="BK118" s="277">
        <f t="shared" si="107"/>
        <v>5.076142131979695E-3</v>
      </c>
      <c r="BL118" s="277">
        <f t="shared" si="107"/>
        <v>5.076142131979695E-3</v>
      </c>
      <c r="BM118" s="277">
        <f t="shared" si="107"/>
        <v>5.076142131979695E-3</v>
      </c>
      <c r="BN118" s="277">
        <f t="shared" si="107"/>
        <v>5.076142131979695E-3</v>
      </c>
      <c r="BO118" s="277">
        <f t="shared" si="107"/>
        <v>5.076142131979695E-3</v>
      </c>
      <c r="BP118" s="277">
        <f t="shared" si="68"/>
        <v>5.076142131979695E-3</v>
      </c>
      <c r="BQ118" s="277">
        <f t="shared" si="68"/>
        <v>5.076142131979695E-3</v>
      </c>
      <c r="BR118" s="277">
        <f t="shared" si="68"/>
        <v>5.076142131979695E-3</v>
      </c>
      <c r="BS118" s="277">
        <f t="shared" si="68"/>
        <v>5.076142131979695E-3</v>
      </c>
      <c r="BT118" s="277">
        <f t="shared" si="68"/>
        <v>5.076142131979695E-3</v>
      </c>
      <c r="BU118" s="277">
        <f t="shared" si="68"/>
        <v>5.076142131979695E-3</v>
      </c>
      <c r="BV118" s="277">
        <f t="shared" si="68"/>
        <v>5.076142131979695E-3</v>
      </c>
      <c r="BW118" s="277">
        <f t="shared" si="68"/>
        <v>5.076142131979695E-3</v>
      </c>
      <c r="BX118" s="277">
        <f t="shared" si="68"/>
        <v>5.076142131979695E-3</v>
      </c>
      <c r="BY118" s="277">
        <f t="shared" si="68"/>
        <v>5.076142131979695E-3</v>
      </c>
      <c r="BZ118" s="277">
        <f t="shared" si="68"/>
        <v>5.076142131979695E-3</v>
      </c>
      <c r="CA118" s="277">
        <f t="shared" si="68"/>
        <v>5.076142131979695E-3</v>
      </c>
      <c r="CB118" s="277">
        <f t="shared" ref="BP118:CE135" si="112">1/197</f>
        <v>5.076142131979695E-3</v>
      </c>
      <c r="CC118" s="277">
        <f t="shared" si="112"/>
        <v>5.076142131979695E-3</v>
      </c>
      <c r="CD118" s="277">
        <f t="shared" si="112"/>
        <v>5.076142131979695E-3</v>
      </c>
      <c r="CE118" s="277">
        <f t="shared" si="110"/>
        <v>5.076142131979695E-3</v>
      </c>
      <c r="CF118" s="277">
        <f t="shared" si="110"/>
        <v>5.076142131979695E-3</v>
      </c>
      <c r="CG118" s="277">
        <f t="shared" si="110"/>
        <v>5.076142131979695E-3</v>
      </c>
      <c r="CH118" s="277">
        <f t="shared" si="110"/>
        <v>5.076142131979695E-3</v>
      </c>
      <c r="CI118" s="277">
        <f t="shared" si="110"/>
        <v>5.076142131979695E-3</v>
      </c>
      <c r="CJ118" s="277">
        <f t="shared" si="108"/>
        <v>5.076142131979695E-3</v>
      </c>
      <c r="CK118" s="277">
        <f t="shared" si="108"/>
        <v>5.076142131979695E-3</v>
      </c>
      <c r="CL118" s="277">
        <f t="shared" si="108"/>
        <v>5.076142131979695E-3</v>
      </c>
      <c r="CM118" s="277">
        <f t="shared" si="108"/>
        <v>5.076142131979695E-3</v>
      </c>
      <c r="CN118" s="277">
        <f t="shared" si="108"/>
        <v>5.076142131979695E-3</v>
      </c>
      <c r="CO118" s="277">
        <f t="shared" si="108"/>
        <v>5.076142131979695E-3</v>
      </c>
      <c r="CP118" s="277">
        <f t="shared" si="108"/>
        <v>5.076142131979695E-3</v>
      </c>
      <c r="CQ118" s="277">
        <f t="shared" si="108"/>
        <v>5.076142131979695E-3</v>
      </c>
      <c r="CR118" s="277">
        <f t="shared" si="108"/>
        <v>5.076142131979695E-3</v>
      </c>
      <c r="CS118" s="277">
        <f t="shared" si="108"/>
        <v>5.076142131979695E-3</v>
      </c>
      <c r="CT118" s="277">
        <f t="shared" si="108"/>
        <v>5.076142131979695E-3</v>
      </c>
      <c r="CU118" s="277">
        <f t="shared" si="108"/>
        <v>5.076142131979695E-3</v>
      </c>
      <c r="CV118" s="277">
        <f t="shared" si="108"/>
        <v>5.076142131979695E-3</v>
      </c>
      <c r="CW118" s="277">
        <f t="shared" si="108"/>
        <v>5.076142131979695E-3</v>
      </c>
      <c r="CX118" s="277">
        <f t="shared" si="108"/>
        <v>5.076142131979695E-3</v>
      </c>
      <c r="CY118" s="277">
        <f t="shared" si="108"/>
        <v>5.076142131979695E-3</v>
      </c>
      <c r="CZ118" s="277">
        <f t="shared" si="111"/>
        <v>5.076142131979695E-3</v>
      </c>
      <c r="DA118" s="277">
        <f t="shared" si="111"/>
        <v>5.076142131979695E-3</v>
      </c>
      <c r="DB118" s="277">
        <f t="shared" si="111"/>
        <v>5.076142131979695E-3</v>
      </c>
      <c r="DC118" s="277">
        <f t="shared" si="111"/>
        <v>5.076142131979695E-3</v>
      </c>
      <c r="DD118" s="277">
        <f t="shared" si="111"/>
        <v>5.076142131979695E-3</v>
      </c>
      <c r="DE118" s="277">
        <f t="shared" si="111"/>
        <v>5.076142131979695E-3</v>
      </c>
      <c r="DF118" s="277">
        <f t="shared" si="111"/>
        <v>5.076142131979695E-3</v>
      </c>
      <c r="DG118" s="277">
        <f t="shared" si="111"/>
        <v>5.076142131979695E-3</v>
      </c>
      <c r="DH118" s="277">
        <f t="shared" si="111"/>
        <v>5.076142131979695E-3</v>
      </c>
      <c r="DI118" s="277">
        <f t="shared" si="111"/>
        <v>5.076142131979695E-3</v>
      </c>
      <c r="DJ118" s="277">
        <f t="shared" si="99"/>
        <v>5.076142131979695E-3</v>
      </c>
      <c r="DK118" s="277">
        <f t="shared" si="99"/>
        <v>5.076142131979695E-3</v>
      </c>
      <c r="DL118" s="277">
        <f t="shared" si="99"/>
        <v>5.076142131979695E-3</v>
      </c>
      <c r="DM118" s="277">
        <f t="shared" si="99"/>
        <v>5.076142131979695E-3</v>
      </c>
      <c r="DN118" s="277">
        <f t="shared" si="99"/>
        <v>5.076142131979695E-3</v>
      </c>
      <c r="DO118" s="277">
        <f t="shared" si="99"/>
        <v>5.076142131979695E-3</v>
      </c>
      <c r="DP118" s="277">
        <f t="shared" si="99"/>
        <v>5.076142131979695E-3</v>
      </c>
      <c r="DQ118" s="277">
        <f t="shared" si="99"/>
        <v>5.076142131979695E-3</v>
      </c>
      <c r="DR118" s="277">
        <f t="shared" si="99"/>
        <v>5.076142131979695E-3</v>
      </c>
      <c r="DS118" s="277">
        <f t="shared" si="99"/>
        <v>5.076142131979695E-3</v>
      </c>
      <c r="DT118" s="277">
        <f t="shared" si="99"/>
        <v>5.076142131979695E-3</v>
      </c>
      <c r="DU118" s="277">
        <f t="shared" si="99"/>
        <v>5.076142131979695E-3</v>
      </c>
      <c r="DV118" s="277">
        <f t="shared" si="99"/>
        <v>5.076142131979695E-3</v>
      </c>
      <c r="DW118" s="277">
        <f t="shared" si="99"/>
        <v>5.076142131979695E-3</v>
      </c>
      <c r="DX118" s="277">
        <f t="shared" si="99"/>
        <v>5.076142131979695E-3</v>
      </c>
      <c r="DY118" s="277">
        <f t="shared" si="88"/>
        <v>5.076142131979695E-3</v>
      </c>
      <c r="DZ118" s="277">
        <f t="shared" si="88"/>
        <v>5.076142131979695E-3</v>
      </c>
      <c r="EA118" s="277">
        <f t="shared" ref="EA118:EA121" si="113">1/197</f>
        <v>5.076142131979695E-3</v>
      </c>
      <c r="EB118" s="277">
        <f t="shared" si="106"/>
        <v>5.076142131979695E-3</v>
      </c>
      <c r="EC118" s="277">
        <f t="shared" si="106"/>
        <v>5.076142131979695E-3</v>
      </c>
      <c r="ED118" s="277">
        <f t="shared" si="106"/>
        <v>5.076142131979695E-3</v>
      </c>
      <c r="EE118" s="277">
        <f t="shared" si="106"/>
        <v>5.076142131979695E-3</v>
      </c>
      <c r="EF118" s="277">
        <f t="shared" si="106"/>
        <v>5.076142131979695E-3</v>
      </c>
      <c r="EG118" s="277">
        <f t="shared" si="106"/>
        <v>5.076142131979695E-3</v>
      </c>
      <c r="EH118" s="277">
        <f t="shared" si="106"/>
        <v>5.076142131979695E-3</v>
      </c>
      <c r="EI118" s="277">
        <f t="shared" si="106"/>
        <v>5.076142131979695E-3</v>
      </c>
      <c r="EJ118" s="277">
        <f t="shared" si="106"/>
        <v>5.076142131979695E-3</v>
      </c>
      <c r="EK118" s="277">
        <f t="shared" si="106"/>
        <v>5.076142131979695E-3</v>
      </c>
      <c r="EL118" s="277">
        <f t="shared" si="106"/>
        <v>5.076142131979695E-3</v>
      </c>
      <c r="EM118" s="277">
        <f t="shared" si="106"/>
        <v>5.076142131979695E-3</v>
      </c>
      <c r="EN118" s="277">
        <f t="shared" si="106"/>
        <v>5.076142131979695E-3</v>
      </c>
      <c r="EO118" s="277">
        <f t="shared" si="106"/>
        <v>5.076142131979695E-3</v>
      </c>
      <c r="EP118" s="277">
        <f t="shared" si="106"/>
        <v>5.076142131979695E-3</v>
      </c>
      <c r="EQ118" s="277">
        <f t="shared" si="106"/>
        <v>5.076142131979695E-3</v>
      </c>
      <c r="ER118" s="277">
        <f t="shared" si="105"/>
        <v>5.076142131979695E-3</v>
      </c>
      <c r="ES118" s="277">
        <f t="shared" si="105"/>
        <v>5.076142131979695E-3</v>
      </c>
      <c r="ET118" s="277">
        <f t="shared" si="105"/>
        <v>5.076142131979695E-3</v>
      </c>
      <c r="EU118" s="277">
        <f t="shared" si="105"/>
        <v>5.076142131979695E-3</v>
      </c>
      <c r="EV118" s="277">
        <f t="shared" si="105"/>
        <v>5.076142131979695E-3</v>
      </c>
      <c r="EW118" s="277">
        <f t="shared" si="105"/>
        <v>5.076142131979695E-3</v>
      </c>
      <c r="EX118" s="277">
        <f t="shared" si="105"/>
        <v>5.076142131979695E-3</v>
      </c>
      <c r="EY118" s="277">
        <f t="shared" si="105"/>
        <v>5.076142131979695E-3</v>
      </c>
      <c r="EZ118" s="277">
        <f t="shared" si="105"/>
        <v>5.076142131979695E-3</v>
      </c>
      <c r="FA118" s="277">
        <f t="shared" si="105"/>
        <v>5.076142131979695E-3</v>
      </c>
      <c r="FB118" s="277">
        <f t="shared" si="105"/>
        <v>5.076142131979695E-3</v>
      </c>
      <c r="FC118" s="277">
        <f t="shared" si="105"/>
        <v>5.076142131979695E-3</v>
      </c>
      <c r="FD118" s="277">
        <f t="shared" si="103"/>
        <v>5.076142131979695E-3</v>
      </c>
      <c r="FE118" s="277">
        <f t="shared" si="103"/>
        <v>5.076142131979695E-3</v>
      </c>
      <c r="FF118" s="277">
        <f t="shared" si="103"/>
        <v>5.076142131979695E-3</v>
      </c>
      <c r="FG118" s="277">
        <f t="shared" si="92"/>
        <v>5.076142131979695E-3</v>
      </c>
      <c r="FH118" s="277">
        <f t="shared" si="92"/>
        <v>5.076142131979695E-3</v>
      </c>
      <c r="FI118" s="277">
        <f t="shared" si="92"/>
        <v>5.076142131979695E-3</v>
      </c>
      <c r="FJ118" s="277">
        <f t="shared" si="92"/>
        <v>5.076142131979695E-3</v>
      </c>
      <c r="FK118" s="277">
        <f t="shared" si="92"/>
        <v>5.076142131979695E-3</v>
      </c>
      <c r="FL118" s="277">
        <f t="shared" si="92"/>
        <v>5.076142131979695E-3</v>
      </c>
      <c r="FM118" s="277">
        <f t="shared" si="92"/>
        <v>5.076142131979695E-3</v>
      </c>
      <c r="FN118" s="277">
        <f t="shared" si="92"/>
        <v>5.076142131979695E-3</v>
      </c>
      <c r="FO118" s="277">
        <f t="shared" si="92"/>
        <v>5.076142131979695E-3</v>
      </c>
      <c r="FP118" s="277">
        <f t="shared" si="92"/>
        <v>5.076142131979695E-3</v>
      </c>
      <c r="FQ118" s="277">
        <f t="shared" si="92"/>
        <v>5.076142131979695E-3</v>
      </c>
      <c r="FR118" s="277">
        <f t="shared" si="92"/>
        <v>5.076142131979695E-3</v>
      </c>
      <c r="FS118" s="277">
        <f t="shared" si="92"/>
        <v>5.076142131979695E-3</v>
      </c>
      <c r="FT118" s="277">
        <f t="shared" si="92"/>
        <v>5.076142131979695E-3</v>
      </c>
      <c r="FU118" s="277">
        <f t="shared" si="92"/>
        <v>5.076142131979695E-3</v>
      </c>
      <c r="FV118" s="277">
        <f t="shared" si="90"/>
        <v>5.076142131979695E-3</v>
      </c>
      <c r="FW118" s="277">
        <f t="shared" si="90"/>
        <v>5.076142131979695E-3</v>
      </c>
      <c r="FX118" s="277">
        <f t="shared" si="104"/>
        <v>5.076142131979695E-3</v>
      </c>
      <c r="FY118" s="277">
        <f t="shared" si="104"/>
        <v>5.076142131979695E-3</v>
      </c>
      <c r="FZ118" s="277">
        <f t="shared" si="104"/>
        <v>5.076142131979695E-3</v>
      </c>
      <c r="GA118" s="277">
        <f t="shared" si="104"/>
        <v>5.076142131979695E-3</v>
      </c>
      <c r="GB118" s="277">
        <f t="shared" si="104"/>
        <v>5.076142131979695E-3</v>
      </c>
      <c r="GC118" s="277">
        <f t="shared" si="104"/>
        <v>5.076142131979695E-3</v>
      </c>
      <c r="GD118" s="277">
        <f t="shared" si="104"/>
        <v>5.076142131979695E-3</v>
      </c>
      <c r="GE118" s="277">
        <f t="shared" si="104"/>
        <v>5.076142131979695E-3</v>
      </c>
      <c r="GF118" s="277">
        <f t="shared" si="104"/>
        <v>5.076142131979695E-3</v>
      </c>
      <c r="GG118" s="277">
        <f t="shared" si="104"/>
        <v>5.076142131979695E-3</v>
      </c>
      <c r="GH118" s="277">
        <f t="shared" si="104"/>
        <v>5.076142131979695E-3</v>
      </c>
      <c r="GI118" s="277">
        <f t="shared" si="104"/>
        <v>5.076142131979695E-3</v>
      </c>
      <c r="GJ118" s="277">
        <f t="shared" si="104"/>
        <v>5.076142131979695E-3</v>
      </c>
      <c r="GK118" s="277">
        <f t="shared" si="104"/>
        <v>5.076142131979695E-3</v>
      </c>
      <c r="GL118" s="277">
        <f t="shared" si="104"/>
        <v>5.076142131979695E-3</v>
      </c>
      <c r="GM118" s="277">
        <f t="shared" si="104"/>
        <v>5.076142131979695E-3</v>
      </c>
      <c r="GN118" s="277">
        <f t="shared" si="75"/>
        <v>5.076142131979695E-3</v>
      </c>
      <c r="GO118" s="277">
        <f t="shared" si="75"/>
        <v>5.076142131979695E-3</v>
      </c>
      <c r="GP118" s="277">
        <f t="shared" si="75"/>
        <v>5.076142131979695E-3</v>
      </c>
      <c r="GQ118" s="277">
        <f t="shared" si="75"/>
        <v>5.076142131979695E-3</v>
      </c>
      <c r="GR118" s="277">
        <f t="shared" si="75"/>
        <v>5.076142131979695E-3</v>
      </c>
      <c r="GS118" s="277">
        <f t="shared" si="75"/>
        <v>5.076142131979695E-3</v>
      </c>
    </row>
    <row r="119" spans="1:201" x14ac:dyDescent="0.35">
      <c r="A119" s="33" t="str">
        <f>'[2]Input LH Schedule'!A167&amp;" "&amp;'[2]Input LH Schedule'!E167</f>
        <v xml:space="preserve"> </v>
      </c>
      <c r="B119" s="33" t="str">
        <f>'[2]Input LH Schedule'!Z167&amp;" "&amp;'[2]Input LH Schedule'!AD167</f>
        <v xml:space="preserve"> </v>
      </c>
      <c r="C119" s="33" t="str">
        <f t="array" ref="C119">IFERROR(INDEX($B$4:$B$226, MATCH(0,INDEX(COUNTIF($C$3:C118, $B$4:$B$226)+(COUNTIF($B$4:$B$226, $B$4:$B$226)&lt;&gt;1),0,0), 0)), "")</f>
        <v/>
      </c>
      <c r="D119" s="276" t="s">
        <v>267</v>
      </c>
      <c r="E119" s="277">
        <f t="shared" si="102"/>
        <v>5.076142131979695E-3</v>
      </c>
      <c r="F119" s="277">
        <f t="shared" si="102"/>
        <v>5.076142131979695E-3</v>
      </c>
      <c r="G119" s="277">
        <f t="shared" si="102"/>
        <v>5.076142131979695E-3</v>
      </c>
      <c r="H119" s="277">
        <f t="shared" si="102"/>
        <v>5.076142131979695E-3</v>
      </c>
      <c r="I119" s="277">
        <f t="shared" si="102"/>
        <v>5.076142131979695E-3</v>
      </c>
      <c r="J119" s="277">
        <f t="shared" si="102"/>
        <v>5.076142131979695E-3</v>
      </c>
      <c r="K119" s="277">
        <f t="shared" si="102"/>
        <v>5.076142131979695E-3</v>
      </c>
      <c r="L119" s="277">
        <f t="shared" si="102"/>
        <v>5.076142131979695E-3</v>
      </c>
      <c r="M119" s="277">
        <f t="shared" si="102"/>
        <v>5.076142131979695E-3</v>
      </c>
      <c r="N119" s="277">
        <f t="shared" si="102"/>
        <v>5.076142131979695E-3</v>
      </c>
      <c r="O119" s="277">
        <f t="shared" si="102"/>
        <v>5.076142131979695E-3</v>
      </c>
      <c r="P119" s="277">
        <f t="shared" si="102"/>
        <v>5.076142131979695E-3</v>
      </c>
      <c r="Q119" s="277">
        <f t="shared" si="102"/>
        <v>5.076142131979695E-3</v>
      </c>
      <c r="R119" s="277">
        <f t="shared" si="102"/>
        <v>5.076142131979695E-3</v>
      </c>
      <c r="S119" s="277">
        <f t="shared" si="102"/>
        <v>5.076142131979695E-3</v>
      </c>
      <c r="T119" s="277">
        <f t="shared" si="102"/>
        <v>5.076142131979695E-3</v>
      </c>
      <c r="U119" s="277">
        <f t="shared" si="101"/>
        <v>5.076142131979695E-3</v>
      </c>
      <c r="V119" s="277">
        <f t="shared" si="101"/>
        <v>5.076142131979695E-3</v>
      </c>
      <c r="W119" s="277">
        <f t="shared" si="101"/>
        <v>5.076142131979695E-3</v>
      </c>
      <c r="X119" s="277">
        <f t="shared" si="101"/>
        <v>5.076142131979695E-3</v>
      </c>
      <c r="Y119" s="277">
        <f t="shared" si="101"/>
        <v>5.076142131979695E-3</v>
      </c>
      <c r="Z119" s="277">
        <f t="shared" si="101"/>
        <v>5.076142131979695E-3</v>
      </c>
      <c r="AA119" s="277">
        <f t="shared" si="101"/>
        <v>5.076142131979695E-3</v>
      </c>
      <c r="AB119" s="277">
        <f t="shared" si="101"/>
        <v>5.076142131979695E-3</v>
      </c>
      <c r="AC119" s="277">
        <f t="shared" si="101"/>
        <v>5.076142131979695E-3</v>
      </c>
      <c r="AD119" s="277">
        <f t="shared" si="101"/>
        <v>5.076142131979695E-3</v>
      </c>
      <c r="AE119" s="277">
        <f t="shared" si="101"/>
        <v>5.076142131979695E-3</v>
      </c>
      <c r="AF119" s="277">
        <f t="shared" si="101"/>
        <v>5.076142131979695E-3</v>
      </c>
      <c r="AG119" s="277">
        <f t="shared" si="101"/>
        <v>5.076142131979695E-3</v>
      </c>
      <c r="AH119" s="277">
        <f t="shared" si="101"/>
        <v>5.076142131979695E-3</v>
      </c>
      <c r="AI119" s="277">
        <f t="shared" si="101"/>
        <v>5.076142131979695E-3</v>
      </c>
      <c r="AJ119" s="277">
        <f t="shared" si="109"/>
        <v>5.076142131979695E-3</v>
      </c>
      <c r="AK119" s="277">
        <f t="shared" si="109"/>
        <v>5.076142131979695E-3</v>
      </c>
      <c r="AL119" s="277">
        <f t="shared" si="109"/>
        <v>5.076142131979695E-3</v>
      </c>
      <c r="AM119" s="277">
        <f t="shared" si="109"/>
        <v>5.076142131979695E-3</v>
      </c>
      <c r="AN119" s="277">
        <f t="shared" si="109"/>
        <v>5.076142131979695E-3</v>
      </c>
      <c r="AO119" s="277">
        <f t="shared" si="109"/>
        <v>5.076142131979695E-3</v>
      </c>
      <c r="AP119" s="277">
        <f t="shared" si="109"/>
        <v>5.076142131979695E-3</v>
      </c>
      <c r="AQ119" s="277">
        <f t="shared" si="109"/>
        <v>5.076142131979695E-3</v>
      </c>
      <c r="AR119" s="277">
        <f t="shared" si="109"/>
        <v>5.076142131979695E-3</v>
      </c>
      <c r="AS119" s="277">
        <f t="shared" si="109"/>
        <v>5.076142131979695E-3</v>
      </c>
      <c r="AT119" s="277">
        <f t="shared" si="109"/>
        <v>5.076142131979695E-3</v>
      </c>
      <c r="AU119" s="277">
        <f t="shared" si="109"/>
        <v>5.076142131979695E-3</v>
      </c>
      <c r="AV119" s="277">
        <f t="shared" si="109"/>
        <v>5.076142131979695E-3</v>
      </c>
      <c r="AW119" s="277">
        <f t="shared" si="109"/>
        <v>5.076142131979695E-3</v>
      </c>
      <c r="AX119" s="277">
        <f t="shared" si="109"/>
        <v>5.076142131979695E-3</v>
      </c>
      <c r="AY119" s="277">
        <f t="shared" si="109"/>
        <v>5.076142131979695E-3</v>
      </c>
      <c r="AZ119" s="277">
        <f t="shared" si="93"/>
        <v>5.076142131979695E-3</v>
      </c>
      <c r="BA119" s="277">
        <f t="shared" si="93"/>
        <v>5.076142131979695E-3</v>
      </c>
      <c r="BB119" s="277">
        <f t="shared" si="93"/>
        <v>5.076142131979695E-3</v>
      </c>
      <c r="BC119" s="277">
        <f t="shared" si="93"/>
        <v>5.076142131979695E-3</v>
      </c>
      <c r="BD119" s="277">
        <f t="shared" si="107"/>
        <v>5.076142131979695E-3</v>
      </c>
      <c r="BE119" s="277">
        <f t="shared" si="107"/>
        <v>5.076142131979695E-3</v>
      </c>
      <c r="BF119" s="277">
        <f t="shared" si="107"/>
        <v>5.076142131979695E-3</v>
      </c>
      <c r="BG119" s="277">
        <f t="shared" si="107"/>
        <v>5.076142131979695E-3</v>
      </c>
      <c r="BH119" s="277">
        <f t="shared" si="107"/>
        <v>5.076142131979695E-3</v>
      </c>
      <c r="BI119" s="277">
        <f t="shared" si="107"/>
        <v>5.076142131979695E-3</v>
      </c>
      <c r="BJ119" s="277">
        <f t="shared" si="107"/>
        <v>5.076142131979695E-3</v>
      </c>
      <c r="BK119" s="277">
        <f t="shared" si="107"/>
        <v>5.076142131979695E-3</v>
      </c>
      <c r="BL119" s="277">
        <f t="shared" si="107"/>
        <v>5.076142131979695E-3</v>
      </c>
      <c r="BM119" s="277">
        <f t="shared" si="107"/>
        <v>5.076142131979695E-3</v>
      </c>
      <c r="BN119" s="277">
        <f t="shared" si="107"/>
        <v>5.076142131979695E-3</v>
      </c>
      <c r="BO119" s="277">
        <f t="shared" si="107"/>
        <v>5.076142131979695E-3</v>
      </c>
      <c r="BP119" s="277">
        <f t="shared" si="112"/>
        <v>5.076142131979695E-3</v>
      </c>
      <c r="BQ119" s="277">
        <f t="shared" si="112"/>
        <v>5.076142131979695E-3</v>
      </c>
      <c r="BR119" s="277">
        <f t="shared" si="112"/>
        <v>5.076142131979695E-3</v>
      </c>
      <c r="BS119" s="277">
        <f t="shared" si="112"/>
        <v>5.076142131979695E-3</v>
      </c>
      <c r="BT119" s="277">
        <f t="shared" si="112"/>
        <v>5.076142131979695E-3</v>
      </c>
      <c r="BU119" s="277">
        <f t="shared" si="112"/>
        <v>5.076142131979695E-3</v>
      </c>
      <c r="BV119" s="277">
        <f t="shared" si="112"/>
        <v>5.076142131979695E-3</v>
      </c>
      <c r="BW119" s="277">
        <f t="shared" si="112"/>
        <v>5.076142131979695E-3</v>
      </c>
      <c r="BX119" s="277">
        <f t="shared" si="112"/>
        <v>5.076142131979695E-3</v>
      </c>
      <c r="BY119" s="277">
        <f t="shared" si="112"/>
        <v>5.076142131979695E-3</v>
      </c>
      <c r="BZ119" s="277">
        <f t="shared" si="112"/>
        <v>5.076142131979695E-3</v>
      </c>
      <c r="CA119" s="277">
        <f t="shared" si="112"/>
        <v>5.076142131979695E-3</v>
      </c>
      <c r="CB119" s="277">
        <f t="shared" si="112"/>
        <v>5.076142131979695E-3</v>
      </c>
      <c r="CC119" s="277">
        <f t="shared" si="112"/>
        <v>5.076142131979695E-3</v>
      </c>
      <c r="CD119" s="277">
        <f t="shared" si="112"/>
        <v>5.076142131979695E-3</v>
      </c>
      <c r="CE119" s="277">
        <f t="shared" si="110"/>
        <v>5.076142131979695E-3</v>
      </c>
      <c r="CF119" s="277">
        <f t="shared" si="110"/>
        <v>5.076142131979695E-3</v>
      </c>
      <c r="CG119" s="277">
        <f t="shared" si="110"/>
        <v>5.076142131979695E-3</v>
      </c>
      <c r="CH119" s="277">
        <f t="shared" si="110"/>
        <v>5.076142131979695E-3</v>
      </c>
      <c r="CI119" s="277">
        <f t="shared" si="110"/>
        <v>5.076142131979695E-3</v>
      </c>
      <c r="CJ119" s="277">
        <f t="shared" si="108"/>
        <v>5.076142131979695E-3</v>
      </c>
      <c r="CK119" s="277">
        <f t="shared" si="108"/>
        <v>5.076142131979695E-3</v>
      </c>
      <c r="CL119" s="277">
        <f t="shared" si="108"/>
        <v>5.076142131979695E-3</v>
      </c>
      <c r="CM119" s="277">
        <f t="shared" si="108"/>
        <v>5.076142131979695E-3</v>
      </c>
      <c r="CN119" s="277">
        <f t="shared" si="108"/>
        <v>5.076142131979695E-3</v>
      </c>
      <c r="CO119" s="277">
        <f t="shared" si="108"/>
        <v>5.076142131979695E-3</v>
      </c>
      <c r="CP119" s="277">
        <f t="shared" si="108"/>
        <v>5.076142131979695E-3</v>
      </c>
      <c r="CQ119" s="277">
        <f t="shared" si="108"/>
        <v>5.076142131979695E-3</v>
      </c>
      <c r="CR119" s="277">
        <f t="shared" si="108"/>
        <v>5.076142131979695E-3</v>
      </c>
      <c r="CS119" s="277">
        <f t="shared" si="108"/>
        <v>5.076142131979695E-3</v>
      </c>
      <c r="CT119" s="277">
        <f t="shared" si="108"/>
        <v>5.076142131979695E-3</v>
      </c>
      <c r="CU119" s="277">
        <f t="shared" si="108"/>
        <v>5.076142131979695E-3</v>
      </c>
      <c r="CV119" s="277">
        <f t="shared" si="108"/>
        <v>5.076142131979695E-3</v>
      </c>
      <c r="CW119" s="277">
        <f t="shared" si="108"/>
        <v>5.076142131979695E-3</v>
      </c>
      <c r="CX119" s="277">
        <f t="shared" si="108"/>
        <v>5.076142131979695E-3</v>
      </c>
      <c r="CY119" s="277">
        <f t="shared" si="108"/>
        <v>5.076142131979695E-3</v>
      </c>
      <c r="CZ119" s="277">
        <f t="shared" si="111"/>
        <v>5.076142131979695E-3</v>
      </c>
      <c r="DA119" s="277">
        <f t="shared" si="111"/>
        <v>5.076142131979695E-3</v>
      </c>
      <c r="DB119" s="277">
        <f t="shared" si="111"/>
        <v>5.076142131979695E-3</v>
      </c>
      <c r="DC119" s="277">
        <f t="shared" si="111"/>
        <v>5.076142131979695E-3</v>
      </c>
      <c r="DD119" s="277">
        <f t="shared" si="111"/>
        <v>5.076142131979695E-3</v>
      </c>
      <c r="DE119" s="277">
        <f t="shared" si="111"/>
        <v>5.076142131979695E-3</v>
      </c>
      <c r="DF119" s="277">
        <f t="shared" si="111"/>
        <v>5.076142131979695E-3</v>
      </c>
      <c r="DG119" s="277">
        <f t="shared" si="111"/>
        <v>5.076142131979695E-3</v>
      </c>
      <c r="DH119" s="277">
        <f t="shared" si="111"/>
        <v>5.076142131979695E-3</v>
      </c>
      <c r="DI119" s="277">
        <f t="shared" si="111"/>
        <v>5.076142131979695E-3</v>
      </c>
      <c r="DJ119" s="277">
        <f t="shared" si="99"/>
        <v>5.076142131979695E-3</v>
      </c>
      <c r="DK119" s="277">
        <f t="shared" si="99"/>
        <v>5.076142131979695E-3</v>
      </c>
      <c r="DL119" s="277">
        <f t="shared" si="99"/>
        <v>5.076142131979695E-3</v>
      </c>
      <c r="DM119" s="277">
        <f t="shared" si="99"/>
        <v>5.076142131979695E-3</v>
      </c>
      <c r="DN119" s="277">
        <f t="shared" si="99"/>
        <v>5.076142131979695E-3</v>
      </c>
      <c r="DO119" s="277">
        <f t="shared" si="99"/>
        <v>5.076142131979695E-3</v>
      </c>
      <c r="DP119" s="277">
        <f t="shared" si="99"/>
        <v>5.076142131979695E-3</v>
      </c>
      <c r="DQ119" s="277">
        <f t="shared" si="99"/>
        <v>5.076142131979695E-3</v>
      </c>
      <c r="DR119" s="277">
        <f t="shared" si="99"/>
        <v>5.076142131979695E-3</v>
      </c>
      <c r="DS119" s="277">
        <f t="shared" si="99"/>
        <v>5.076142131979695E-3</v>
      </c>
      <c r="DT119" s="277">
        <f t="shared" si="99"/>
        <v>5.076142131979695E-3</v>
      </c>
      <c r="DU119" s="277">
        <f t="shared" si="99"/>
        <v>5.076142131979695E-3</v>
      </c>
      <c r="DV119" s="277">
        <f t="shared" si="99"/>
        <v>5.076142131979695E-3</v>
      </c>
      <c r="DW119" s="277">
        <f t="shared" si="99"/>
        <v>5.076142131979695E-3</v>
      </c>
      <c r="DX119" s="277">
        <f t="shared" si="99"/>
        <v>5.076142131979695E-3</v>
      </c>
      <c r="DY119" s="277">
        <f t="shared" ref="DY119:EN141" si="114">1/197</f>
        <v>5.076142131979695E-3</v>
      </c>
      <c r="DZ119" s="277">
        <f t="shared" si="114"/>
        <v>5.076142131979695E-3</v>
      </c>
      <c r="EA119" s="277">
        <f t="shared" si="113"/>
        <v>5.076142131979695E-3</v>
      </c>
      <c r="EB119" s="277">
        <f t="shared" si="106"/>
        <v>5.076142131979695E-3</v>
      </c>
      <c r="EC119" s="277">
        <f t="shared" si="106"/>
        <v>5.076142131979695E-3</v>
      </c>
      <c r="ED119" s="277">
        <f t="shared" si="106"/>
        <v>5.076142131979695E-3</v>
      </c>
      <c r="EE119" s="277">
        <f t="shared" si="106"/>
        <v>5.076142131979695E-3</v>
      </c>
      <c r="EF119" s="277">
        <f t="shared" si="106"/>
        <v>5.076142131979695E-3</v>
      </c>
      <c r="EG119" s="277">
        <f t="shared" si="106"/>
        <v>5.076142131979695E-3</v>
      </c>
      <c r="EH119" s="277">
        <f t="shared" si="106"/>
        <v>5.076142131979695E-3</v>
      </c>
      <c r="EI119" s="277">
        <f t="shared" si="106"/>
        <v>5.076142131979695E-3</v>
      </c>
      <c r="EJ119" s="277">
        <f t="shared" si="106"/>
        <v>5.076142131979695E-3</v>
      </c>
      <c r="EK119" s="277">
        <f t="shared" si="106"/>
        <v>5.076142131979695E-3</v>
      </c>
      <c r="EL119" s="277">
        <f t="shared" si="106"/>
        <v>5.076142131979695E-3</v>
      </c>
      <c r="EM119" s="277">
        <f t="shared" si="106"/>
        <v>5.076142131979695E-3</v>
      </c>
      <c r="EN119" s="277">
        <f t="shared" si="106"/>
        <v>5.076142131979695E-3</v>
      </c>
      <c r="EO119" s="277">
        <f t="shared" si="106"/>
        <v>5.076142131979695E-3</v>
      </c>
      <c r="EP119" s="277">
        <f t="shared" si="106"/>
        <v>5.076142131979695E-3</v>
      </c>
      <c r="EQ119" s="277">
        <f t="shared" si="106"/>
        <v>5.076142131979695E-3</v>
      </c>
      <c r="ER119" s="277">
        <f t="shared" si="105"/>
        <v>5.076142131979695E-3</v>
      </c>
      <c r="ES119" s="277">
        <f t="shared" si="105"/>
        <v>5.076142131979695E-3</v>
      </c>
      <c r="ET119" s="277">
        <f t="shared" si="105"/>
        <v>5.076142131979695E-3</v>
      </c>
      <c r="EU119" s="277">
        <f t="shared" si="105"/>
        <v>5.076142131979695E-3</v>
      </c>
      <c r="EV119" s="277">
        <f t="shared" si="105"/>
        <v>5.076142131979695E-3</v>
      </c>
      <c r="EW119" s="277">
        <f t="shared" si="105"/>
        <v>5.076142131979695E-3</v>
      </c>
      <c r="EX119" s="277">
        <f t="shared" si="105"/>
        <v>5.076142131979695E-3</v>
      </c>
      <c r="EY119" s="277">
        <f t="shared" si="105"/>
        <v>5.076142131979695E-3</v>
      </c>
      <c r="EZ119" s="277">
        <f t="shared" si="105"/>
        <v>5.076142131979695E-3</v>
      </c>
      <c r="FA119" s="277">
        <f t="shared" si="105"/>
        <v>5.076142131979695E-3</v>
      </c>
      <c r="FB119" s="277">
        <f t="shared" si="105"/>
        <v>5.076142131979695E-3</v>
      </c>
      <c r="FC119" s="277">
        <f t="shared" si="105"/>
        <v>5.076142131979695E-3</v>
      </c>
      <c r="FD119" s="277">
        <f t="shared" si="103"/>
        <v>5.076142131979695E-3</v>
      </c>
      <c r="FE119" s="277">
        <f t="shared" si="103"/>
        <v>5.076142131979695E-3</v>
      </c>
      <c r="FF119" s="277">
        <f t="shared" si="103"/>
        <v>5.076142131979695E-3</v>
      </c>
      <c r="FG119" s="277">
        <f t="shared" si="92"/>
        <v>5.076142131979695E-3</v>
      </c>
      <c r="FH119" s="277">
        <f t="shared" si="92"/>
        <v>5.076142131979695E-3</v>
      </c>
      <c r="FI119" s="277">
        <f t="shared" si="92"/>
        <v>5.076142131979695E-3</v>
      </c>
      <c r="FJ119" s="277">
        <f t="shared" si="92"/>
        <v>5.076142131979695E-3</v>
      </c>
      <c r="FK119" s="277">
        <f t="shared" si="92"/>
        <v>5.076142131979695E-3</v>
      </c>
      <c r="FL119" s="277">
        <f t="shared" si="92"/>
        <v>5.076142131979695E-3</v>
      </c>
      <c r="FM119" s="277">
        <f t="shared" si="92"/>
        <v>5.076142131979695E-3</v>
      </c>
      <c r="FN119" s="277">
        <f t="shared" si="92"/>
        <v>5.076142131979695E-3</v>
      </c>
      <c r="FO119" s="277">
        <f t="shared" si="92"/>
        <v>5.076142131979695E-3</v>
      </c>
      <c r="FP119" s="277">
        <f t="shared" si="92"/>
        <v>5.076142131979695E-3</v>
      </c>
      <c r="FQ119" s="277">
        <f t="shared" si="92"/>
        <v>5.076142131979695E-3</v>
      </c>
      <c r="FR119" s="277">
        <f t="shared" si="92"/>
        <v>5.076142131979695E-3</v>
      </c>
      <c r="FS119" s="277">
        <f t="shared" si="92"/>
        <v>5.076142131979695E-3</v>
      </c>
      <c r="FT119" s="277">
        <f t="shared" si="92"/>
        <v>5.076142131979695E-3</v>
      </c>
      <c r="FU119" s="277">
        <f t="shared" si="92"/>
        <v>5.076142131979695E-3</v>
      </c>
      <c r="FV119" s="277">
        <f t="shared" si="90"/>
        <v>5.076142131979695E-3</v>
      </c>
      <c r="FW119" s="277">
        <f t="shared" si="90"/>
        <v>5.076142131979695E-3</v>
      </c>
      <c r="FX119" s="277">
        <f t="shared" si="104"/>
        <v>5.076142131979695E-3</v>
      </c>
      <c r="FY119" s="277">
        <f t="shared" si="104"/>
        <v>5.076142131979695E-3</v>
      </c>
      <c r="FZ119" s="277">
        <f t="shared" si="104"/>
        <v>5.076142131979695E-3</v>
      </c>
      <c r="GA119" s="277">
        <f t="shared" si="104"/>
        <v>5.076142131979695E-3</v>
      </c>
      <c r="GB119" s="277">
        <f t="shared" si="104"/>
        <v>5.076142131979695E-3</v>
      </c>
      <c r="GC119" s="277">
        <f t="shared" si="104"/>
        <v>5.076142131979695E-3</v>
      </c>
      <c r="GD119" s="277">
        <f t="shared" si="104"/>
        <v>5.076142131979695E-3</v>
      </c>
      <c r="GE119" s="277">
        <f t="shared" si="104"/>
        <v>5.076142131979695E-3</v>
      </c>
      <c r="GF119" s="277">
        <f t="shared" si="104"/>
        <v>5.076142131979695E-3</v>
      </c>
      <c r="GG119" s="277">
        <f t="shared" si="104"/>
        <v>5.076142131979695E-3</v>
      </c>
      <c r="GH119" s="277">
        <f t="shared" si="104"/>
        <v>5.076142131979695E-3</v>
      </c>
      <c r="GI119" s="277">
        <f t="shared" si="104"/>
        <v>5.076142131979695E-3</v>
      </c>
      <c r="GJ119" s="277">
        <f t="shared" si="104"/>
        <v>5.076142131979695E-3</v>
      </c>
      <c r="GK119" s="277">
        <f t="shared" si="104"/>
        <v>5.076142131979695E-3</v>
      </c>
      <c r="GL119" s="277">
        <f t="shared" si="104"/>
        <v>5.076142131979695E-3</v>
      </c>
      <c r="GM119" s="277">
        <f t="shared" si="104"/>
        <v>5.076142131979695E-3</v>
      </c>
      <c r="GN119" s="277">
        <f t="shared" si="75"/>
        <v>5.076142131979695E-3</v>
      </c>
      <c r="GO119" s="277">
        <f t="shared" si="75"/>
        <v>5.076142131979695E-3</v>
      </c>
      <c r="GP119" s="277">
        <f t="shared" si="75"/>
        <v>5.076142131979695E-3</v>
      </c>
      <c r="GQ119" s="277">
        <f t="shared" si="75"/>
        <v>5.076142131979695E-3</v>
      </c>
      <c r="GR119" s="277">
        <f t="shared" si="75"/>
        <v>5.076142131979695E-3</v>
      </c>
      <c r="GS119" s="277">
        <f t="shared" si="75"/>
        <v>5.076142131979695E-3</v>
      </c>
    </row>
    <row r="120" spans="1:201" x14ac:dyDescent="0.35">
      <c r="A120" s="33" t="str">
        <f>'[2]Input LH Schedule'!A168&amp;" "&amp;'[2]Input LH Schedule'!E168</f>
        <v xml:space="preserve"> </v>
      </c>
      <c r="B120" s="33" t="str">
        <f>'[2]Input LH Schedule'!Z168&amp;" "&amp;'[2]Input LH Schedule'!AD168</f>
        <v xml:space="preserve"> </v>
      </c>
      <c r="C120" s="33" t="str">
        <f t="array" ref="C120">IFERROR(INDEX($B$4:$B$226, MATCH(0,INDEX(COUNTIF($C$3:C119, $B$4:$B$226)+(COUNTIF($B$4:$B$226, $B$4:$B$226)&lt;&gt;1),0,0), 0)), "")</f>
        <v/>
      </c>
      <c r="D120" s="276" t="s">
        <v>268</v>
      </c>
      <c r="E120" s="277">
        <f t="shared" si="102"/>
        <v>5.076142131979695E-3</v>
      </c>
      <c r="F120" s="277">
        <f t="shared" si="102"/>
        <v>5.076142131979695E-3</v>
      </c>
      <c r="G120" s="277">
        <f t="shared" si="102"/>
        <v>5.076142131979695E-3</v>
      </c>
      <c r="H120" s="277">
        <f t="shared" si="102"/>
        <v>5.076142131979695E-3</v>
      </c>
      <c r="I120" s="277">
        <f t="shared" si="102"/>
        <v>5.076142131979695E-3</v>
      </c>
      <c r="J120" s="277">
        <f t="shared" si="102"/>
        <v>5.076142131979695E-3</v>
      </c>
      <c r="K120" s="277">
        <f t="shared" si="102"/>
        <v>5.076142131979695E-3</v>
      </c>
      <c r="L120" s="277">
        <f t="shared" si="102"/>
        <v>5.076142131979695E-3</v>
      </c>
      <c r="M120" s="277">
        <f t="shared" si="102"/>
        <v>5.076142131979695E-3</v>
      </c>
      <c r="N120" s="277">
        <f t="shared" si="102"/>
        <v>5.076142131979695E-3</v>
      </c>
      <c r="O120" s="277">
        <f t="shared" si="102"/>
        <v>5.076142131979695E-3</v>
      </c>
      <c r="P120" s="277">
        <f t="shared" si="102"/>
        <v>5.076142131979695E-3</v>
      </c>
      <c r="Q120" s="277">
        <f t="shared" si="102"/>
        <v>5.076142131979695E-3</v>
      </c>
      <c r="R120" s="277">
        <f t="shared" si="102"/>
        <v>5.076142131979695E-3</v>
      </c>
      <c r="S120" s="277">
        <f t="shared" si="102"/>
        <v>5.076142131979695E-3</v>
      </c>
      <c r="T120" s="277">
        <f t="shared" si="102"/>
        <v>5.076142131979695E-3</v>
      </c>
      <c r="U120" s="277">
        <f t="shared" si="101"/>
        <v>5.076142131979695E-3</v>
      </c>
      <c r="V120" s="277">
        <f t="shared" si="101"/>
        <v>5.076142131979695E-3</v>
      </c>
      <c r="W120" s="277">
        <f t="shared" si="101"/>
        <v>5.076142131979695E-3</v>
      </c>
      <c r="X120" s="277">
        <f t="shared" si="101"/>
        <v>5.076142131979695E-3</v>
      </c>
      <c r="Y120" s="277">
        <f t="shared" si="101"/>
        <v>5.076142131979695E-3</v>
      </c>
      <c r="Z120" s="277">
        <f t="shared" si="101"/>
        <v>5.076142131979695E-3</v>
      </c>
      <c r="AA120" s="277">
        <f t="shared" si="101"/>
        <v>5.076142131979695E-3</v>
      </c>
      <c r="AB120" s="277">
        <f t="shared" si="101"/>
        <v>5.076142131979695E-3</v>
      </c>
      <c r="AC120" s="277">
        <f t="shared" si="101"/>
        <v>5.076142131979695E-3</v>
      </c>
      <c r="AD120" s="277">
        <f t="shared" si="101"/>
        <v>5.076142131979695E-3</v>
      </c>
      <c r="AE120" s="277">
        <f t="shared" si="101"/>
        <v>5.076142131979695E-3</v>
      </c>
      <c r="AF120" s="277">
        <f t="shared" si="101"/>
        <v>5.076142131979695E-3</v>
      </c>
      <c r="AG120" s="277">
        <f t="shared" si="101"/>
        <v>5.076142131979695E-3</v>
      </c>
      <c r="AH120" s="277">
        <f t="shared" si="101"/>
        <v>5.076142131979695E-3</v>
      </c>
      <c r="AI120" s="277">
        <f t="shared" si="101"/>
        <v>5.076142131979695E-3</v>
      </c>
      <c r="AJ120" s="277">
        <f t="shared" si="109"/>
        <v>5.076142131979695E-3</v>
      </c>
      <c r="AK120" s="277">
        <f t="shared" si="109"/>
        <v>5.076142131979695E-3</v>
      </c>
      <c r="AL120" s="277">
        <f t="shared" si="109"/>
        <v>5.076142131979695E-3</v>
      </c>
      <c r="AM120" s="277">
        <f t="shared" si="109"/>
        <v>5.076142131979695E-3</v>
      </c>
      <c r="AN120" s="277">
        <f t="shared" si="109"/>
        <v>5.076142131979695E-3</v>
      </c>
      <c r="AO120" s="277">
        <f t="shared" si="109"/>
        <v>5.076142131979695E-3</v>
      </c>
      <c r="AP120" s="277">
        <f t="shared" si="109"/>
        <v>5.076142131979695E-3</v>
      </c>
      <c r="AQ120" s="277">
        <f t="shared" si="109"/>
        <v>5.076142131979695E-3</v>
      </c>
      <c r="AR120" s="277">
        <f t="shared" si="109"/>
        <v>5.076142131979695E-3</v>
      </c>
      <c r="AS120" s="277">
        <f t="shared" si="109"/>
        <v>5.076142131979695E-3</v>
      </c>
      <c r="AT120" s="277">
        <f t="shared" si="109"/>
        <v>5.076142131979695E-3</v>
      </c>
      <c r="AU120" s="277">
        <f t="shared" si="109"/>
        <v>5.076142131979695E-3</v>
      </c>
      <c r="AV120" s="277">
        <f t="shared" si="109"/>
        <v>5.076142131979695E-3</v>
      </c>
      <c r="AW120" s="277">
        <f t="shared" si="109"/>
        <v>5.076142131979695E-3</v>
      </c>
      <c r="AX120" s="277">
        <f t="shared" si="109"/>
        <v>5.076142131979695E-3</v>
      </c>
      <c r="AY120" s="277">
        <f t="shared" si="109"/>
        <v>5.076142131979695E-3</v>
      </c>
      <c r="AZ120" s="277">
        <f t="shared" si="93"/>
        <v>5.076142131979695E-3</v>
      </c>
      <c r="BA120" s="277">
        <f t="shared" si="93"/>
        <v>5.076142131979695E-3</v>
      </c>
      <c r="BB120" s="277">
        <f t="shared" si="93"/>
        <v>5.076142131979695E-3</v>
      </c>
      <c r="BC120" s="277">
        <f t="shared" si="93"/>
        <v>5.076142131979695E-3</v>
      </c>
      <c r="BD120" s="277">
        <f t="shared" si="107"/>
        <v>5.076142131979695E-3</v>
      </c>
      <c r="BE120" s="277">
        <f t="shared" si="107"/>
        <v>5.076142131979695E-3</v>
      </c>
      <c r="BF120" s="277">
        <f t="shared" si="107"/>
        <v>5.076142131979695E-3</v>
      </c>
      <c r="BG120" s="277">
        <f t="shared" si="107"/>
        <v>5.076142131979695E-3</v>
      </c>
      <c r="BH120" s="277">
        <f t="shared" si="107"/>
        <v>5.076142131979695E-3</v>
      </c>
      <c r="BI120" s="277">
        <f t="shared" si="107"/>
        <v>5.076142131979695E-3</v>
      </c>
      <c r="BJ120" s="277">
        <f t="shared" si="107"/>
        <v>5.076142131979695E-3</v>
      </c>
      <c r="BK120" s="277">
        <f t="shared" si="107"/>
        <v>5.076142131979695E-3</v>
      </c>
      <c r="BL120" s="277">
        <f t="shared" si="107"/>
        <v>5.076142131979695E-3</v>
      </c>
      <c r="BM120" s="277">
        <f t="shared" si="107"/>
        <v>5.076142131979695E-3</v>
      </c>
      <c r="BN120" s="277">
        <f t="shared" si="107"/>
        <v>5.076142131979695E-3</v>
      </c>
      <c r="BO120" s="277">
        <f t="shared" si="107"/>
        <v>5.076142131979695E-3</v>
      </c>
      <c r="BP120" s="277">
        <f t="shared" si="112"/>
        <v>5.076142131979695E-3</v>
      </c>
      <c r="BQ120" s="277">
        <f t="shared" si="112"/>
        <v>5.076142131979695E-3</v>
      </c>
      <c r="BR120" s="277">
        <f t="shared" si="112"/>
        <v>5.076142131979695E-3</v>
      </c>
      <c r="BS120" s="277">
        <f t="shared" si="112"/>
        <v>5.076142131979695E-3</v>
      </c>
      <c r="BT120" s="277">
        <f t="shared" si="112"/>
        <v>5.076142131979695E-3</v>
      </c>
      <c r="BU120" s="277">
        <f t="shared" si="112"/>
        <v>5.076142131979695E-3</v>
      </c>
      <c r="BV120" s="277">
        <f t="shared" si="112"/>
        <v>5.076142131979695E-3</v>
      </c>
      <c r="BW120" s="277">
        <f t="shared" si="112"/>
        <v>5.076142131979695E-3</v>
      </c>
      <c r="BX120" s="277">
        <f t="shared" si="112"/>
        <v>5.076142131979695E-3</v>
      </c>
      <c r="BY120" s="277">
        <f t="shared" si="112"/>
        <v>5.076142131979695E-3</v>
      </c>
      <c r="BZ120" s="277">
        <f t="shared" si="112"/>
        <v>5.076142131979695E-3</v>
      </c>
      <c r="CA120" s="277">
        <f t="shared" si="112"/>
        <v>5.076142131979695E-3</v>
      </c>
      <c r="CB120" s="277">
        <f t="shared" si="112"/>
        <v>5.076142131979695E-3</v>
      </c>
      <c r="CC120" s="277">
        <f t="shared" si="112"/>
        <v>5.076142131979695E-3</v>
      </c>
      <c r="CD120" s="277">
        <f t="shared" si="112"/>
        <v>5.076142131979695E-3</v>
      </c>
      <c r="CE120" s="277">
        <f t="shared" si="110"/>
        <v>5.076142131979695E-3</v>
      </c>
      <c r="CF120" s="277">
        <f t="shared" si="110"/>
        <v>5.076142131979695E-3</v>
      </c>
      <c r="CG120" s="277">
        <f t="shared" si="110"/>
        <v>5.076142131979695E-3</v>
      </c>
      <c r="CH120" s="277">
        <f t="shared" si="110"/>
        <v>5.076142131979695E-3</v>
      </c>
      <c r="CI120" s="277">
        <f t="shared" si="110"/>
        <v>5.076142131979695E-3</v>
      </c>
      <c r="CJ120" s="277">
        <f t="shared" si="108"/>
        <v>5.076142131979695E-3</v>
      </c>
      <c r="CK120" s="277">
        <f t="shared" si="108"/>
        <v>5.076142131979695E-3</v>
      </c>
      <c r="CL120" s="277">
        <f t="shared" si="108"/>
        <v>5.076142131979695E-3</v>
      </c>
      <c r="CM120" s="277">
        <f t="shared" si="108"/>
        <v>5.076142131979695E-3</v>
      </c>
      <c r="CN120" s="277">
        <f t="shared" si="108"/>
        <v>5.076142131979695E-3</v>
      </c>
      <c r="CO120" s="277">
        <f t="shared" si="108"/>
        <v>5.076142131979695E-3</v>
      </c>
      <c r="CP120" s="277">
        <f t="shared" si="108"/>
        <v>5.076142131979695E-3</v>
      </c>
      <c r="CQ120" s="277">
        <f t="shared" si="108"/>
        <v>5.076142131979695E-3</v>
      </c>
      <c r="CR120" s="277">
        <f t="shared" si="108"/>
        <v>5.076142131979695E-3</v>
      </c>
      <c r="CS120" s="277">
        <f t="shared" si="108"/>
        <v>5.076142131979695E-3</v>
      </c>
      <c r="CT120" s="277">
        <f t="shared" si="108"/>
        <v>5.076142131979695E-3</v>
      </c>
      <c r="CU120" s="277">
        <f t="shared" si="108"/>
        <v>5.076142131979695E-3</v>
      </c>
      <c r="CV120" s="277">
        <f t="shared" si="108"/>
        <v>5.076142131979695E-3</v>
      </c>
      <c r="CW120" s="277">
        <f t="shared" si="108"/>
        <v>5.076142131979695E-3</v>
      </c>
      <c r="CX120" s="277">
        <f t="shared" si="108"/>
        <v>5.076142131979695E-3</v>
      </c>
      <c r="CY120" s="277">
        <f t="shared" si="108"/>
        <v>5.076142131979695E-3</v>
      </c>
      <c r="CZ120" s="277">
        <f t="shared" si="111"/>
        <v>5.076142131979695E-3</v>
      </c>
      <c r="DA120" s="277">
        <f t="shared" si="111"/>
        <v>5.076142131979695E-3</v>
      </c>
      <c r="DB120" s="277">
        <f t="shared" si="111"/>
        <v>5.076142131979695E-3</v>
      </c>
      <c r="DC120" s="277">
        <f t="shared" si="111"/>
        <v>5.076142131979695E-3</v>
      </c>
      <c r="DD120" s="277">
        <f t="shared" si="111"/>
        <v>5.076142131979695E-3</v>
      </c>
      <c r="DE120" s="277">
        <f t="shared" si="111"/>
        <v>5.076142131979695E-3</v>
      </c>
      <c r="DF120" s="277">
        <f t="shared" si="111"/>
        <v>5.076142131979695E-3</v>
      </c>
      <c r="DG120" s="277">
        <f t="shared" si="111"/>
        <v>5.076142131979695E-3</v>
      </c>
      <c r="DH120" s="277">
        <f t="shared" si="111"/>
        <v>5.076142131979695E-3</v>
      </c>
      <c r="DI120" s="277">
        <f t="shared" si="111"/>
        <v>5.076142131979695E-3</v>
      </c>
      <c r="DJ120" s="277">
        <f t="shared" si="99"/>
        <v>5.076142131979695E-3</v>
      </c>
      <c r="DK120" s="277">
        <f t="shared" si="99"/>
        <v>5.076142131979695E-3</v>
      </c>
      <c r="DL120" s="277">
        <f t="shared" si="99"/>
        <v>5.076142131979695E-3</v>
      </c>
      <c r="DM120" s="277">
        <f t="shared" si="99"/>
        <v>5.076142131979695E-3</v>
      </c>
      <c r="DN120" s="277">
        <f t="shared" si="99"/>
        <v>5.076142131979695E-3</v>
      </c>
      <c r="DO120" s="277">
        <f t="shared" si="99"/>
        <v>5.076142131979695E-3</v>
      </c>
      <c r="DP120" s="277">
        <f t="shared" si="99"/>
        <v>5.076142131979695E-3</v>
      </c>
      <c r="DQ120" s="277">
        <f t="shared" si="99"/>
        <v>5.076142131979695E-3</v>
      </c>
      <c r="DR120" s="277">
        <f t="shared" si="99"/>
        <v>5.076142131979695E-3</v>
      </c>
      <c r="DS120" s="277">
        <f t="shared" si="99"/>
        <v>5.076142131979695E-3</v>
      </c>
      <c r="DT120" s="277">
        <f t="shared" si="99"/>
        <v>5.076142131979695E-3</v>
      </c>
      <c r="DU120" s="277">
        <f t="shared" ref="DJ120:DY142" si="115">1/197</f>
        <v>5.076142131979695E-3</v>
      </c>
      <c r="DV120" s="277">
        <f t="shared" si="115"/>
        <v>5.076142131979695E-3</v>
      </c>
      <c r="DW120" s="277">
        <f t="shared" si="115"/>
        <v>5.076142131979695E-3</v>
      </c>
      <c r="DX120" s="277">
        <f t="shared" si="115"/>
        <v>5.076142131979695E-3</v>
      </c>
      <c r="DY120" s="277">
        <f t="shared" si="114"/>
        <v>5.076142131979695E-3</v>
      </c>
      <c r="DZ120" s="277">
        <f t="shared" si="114"/>
        <v>5.076142131979695E-3</v>
      </c>
      <c r="EA120" s="277">
        <f t="shared" si="113"/>
        <v>5.076142131979695E-3</v>
      </c>
      <c r="EB120" s="277">
        <f t="shared" si="106"/>
        <v>5.076142131979695E-3</v>
      </c>
      <c r="EC120" s="277">
        <f t="shared" si="106"/>
        <v>5.076142131979695E-3</v>
      </c>
      <c r="ED120" s="277">
        <f t="shared" si="106"/>
        <v>5.076142131979695E-3</v>
      </c>
      <c r="EE120" s="277">
        <f t="shared" si="106"/>
        <v>5.076142131979695E-3</v>
      </c>
      <c r="EF120" s="277">
        <f t="shared" si="106"/>
        <v>5.076142131979695E-3</v>
      </c>
      <c r="EG120" s="277">
        <f t="shared" si="106"/>
        <v>5.076142131979695E-3</v>
      </c>
      <c r="EH120" s="277">
        <f t="shared" si="106"/>
        <v>5.076142131979695E-3</v>
      </c>
      <c r="EI120" s="277">
        <f t="shared" si="106"/>
        <v>5.076142131979695E-3</v>
      </c>
      <c r="EJ120" s="277">
        <f t="shared" si="106"/>
        <v>5.076142131979695E-3</v>
      </c>
      <c r="EK120" s="277">
        <f t="shared" si="106"/>
        <v>5.076142131979695E-3</v>
      </c>
      <c r="EL120" s="277">
        <f t="shared" si="106"/>
        <v>5.076142131979695E-3</v>
      </c>
      <c r="EM120" s="277">
        <f t="shared" si="106"/>
        <v>5.076142131979695E-3</v>
      </c>
      <c r="EN120" s="277">
        <f t="shared" si="106"/>
        <v>5.076142131979695E-3</v>
      </c>
      <c r="EO120" s="277">
        <f t="shared" si="106"/>
        <v>5.076142131979695E-3</v>
      </c>
      <c r="EP120" s="277">
        <f t="shared" si="106"/>
        <v>5.076142131979695E-3</v>
      </c>
      <c r="EQ120" s="277">
        <f t="shared" si="106"/>
        <v>5.076142131979695E-3</v>
      </c>
      <c r="ER120" s="277">
        <f t="shared" si="105"/>
        <v>5.076142131979695E-3</v>
      </c>
      <c r="ES120" s="277">
        <f t="shared" si="105"/>
        <v>5.076142131979695E-3</v>
      </c>
      <c r="ET120" s="277">
        <f t="shared" si="105"/>
        <v>5.076142131979695E-3</v>
      </c>
      <c r="EU120" s="277">
        <f t="shared" si="105"/>
        <v>5.076142131979695E-3</v>
      </c>
      <c r="EV120" s="277">
        <f t="shared" si="105"/>
        <v>5.076142131979695E-3</v>
      </c>
      <c r="EW120" s="277">
        <f t="shared" si="105"/>
        <v>5.076142131979695E-3</v>
      </c>
      <c r="EX120" s="277">
        <f t="shared" si="105"/>
        <v>5.076142131979695E-3</v>
      </c>
      <c r="EY120" s="277">
        <f t="shared" si="105"/>
        <v>5.076142131979695E-3</v>
      </c>
      <c r="EZ120" s="277">
        <f t="shared" si="105"/>
        <v>5.076142131979695E-3</v>
      </c>
      <c r="FA120" s="277">
        <f t="shared" si="105"/>
        <v>5.076142131979695E-3</v>
      </c>
      <c r="FB120" s="277">
        <f t="shared" si="105"/>
        <v>5.076142131979695E-3</v>
      </c>
      <c r="FC120" s="277">
        <f t="shared" si="105"/>
        <v>5.076142131979695E-3</v>
      </c>
      <c r="FD120" s="277">
        <f t="shared" si="103"/>
        <v>5.076142131979695E-3</v>
      </c>
      <c r="FE120" s="277">
        <f t="shared" si="103"/>
        <v>5.076142131979695E-3</v>
      </c>
      <c r="FF120" s="277">
        <f t="shared" si="103"/>
        <v>5.076142131979695E-3</v>
      </c>
      <c r="FG120" s="277">
        <f t="shared" si="92"/>
        <v>5.076142131979695E-3</v>
      </c>
      <c r="FH120" s="277">
        <f t="shared" si="92"/>
        <v>5.076142131979695E-3</v>
      </c>
      <c r="FI120" s="277">
        <f t="shared" si="92"/>
        <v>5.076142131979695E-3</v>
      </c>
      <c r="FJ120" s="277">
        <f t="shared" si="92"/>
        <v>5.076142131979695E-3</v>
      </c>
      <c r="FK120" s="277">
        <f t="shared" si="92"/>
        <v>5.076142131979695E-3</v>
      </c>
      <c r="FL120" s="277">
        <f t="shared" si="92"/>
        <v>5.076142131979695E-3</v>
      </c>
      <c r="FM120" s="277">
        <f t="shared" si="92"/>
        <v>5.076142131979695E-3</v>
      </c>
      <c r="FN120" s="277">
        <f t="shared" si="92"/>
        <v>5.076142131979695E-3</v>
      </c>
      <c r="FO120" s="277">
        <f t="shared" si="92"/>
        <v>5.076142131979695E-3</v>
      </c>
      <c r="FP120" s="277">
        <f t="shared" si="92"/>
        <v>5.076142131979695E-3</v>
      </c>
      <c r="FQ120" s="277">
        <f t="shared" si="92"/>
        <v>5.076142131979695E-3</v>
      </c>
      <c r="FR120" s="277">
        <f t="shared" si="92"/>
        <v>5.076142131979695E-3</v>
      </c>
      <c r="FS120" s="277">
        <f t="shared" si="92"/>
        <v>5.076142131979695E-3</v>
      </c>
      <c r="FT120" s="277">
        <f t="shared" si="92"/>
        <v>5.076142131979695E-3</v>
      </c>
      <c r="FU120" s="277">
        <f t="shared" si="92"/>
        <v>5.076142131979695E-3</v>
      </c>
      <c r="FV120" s="277">
        <f t="shared" si="90"/>
        <v>5.076142131979695E-3</v>
      </c>
      <c r="FW120" s="277">
        <f t="shared" si="90"/>
        <v>5.076142131979695E-3</v>
      </c>
      <c r="FX120" s="277">
        <f t="shared" si="104"/>
        <v>5.076142131979695E-3</v>
      </c>
      <c r="FY120" s="277">
        <f t="shared" si="104"/>
        <v>5.076142131979695E-3</v>
      </c>
      <c r="FZ120" s="277">
        <f t="shared" si="104"/>
        <v>5.076142131979695E-3</v>
      </c>
      <c r="GA120" s="277">
        <f t="shared" si="104"/>
        <v>5.076142131979695E-3</v>
      </c>
      <c r="GB120" s="277">
        <f t="shared" si="104"/>
        <v>5.076142131979695E-3</v>
      </c>
      <c r="GC120" s="277">
        <f t="shared" si="104"/>
        <v>5.076142131979695E-3</v>
      </c>
      <c r="GD120" s="277">
        <f t="shared" si="104"/>
        <v>5.076142131979695E-3</v>
      </c>
      <c r="GE120" s="277">
        <f t="shared" si="104"/>
        <v>5.076142131979695E-3</v>
      </c>
      <c r="GF120" s="277">
        <f t="shared" si="104"/>
        <v>5.076142131979695E-3</v>
      </c>
      <c r="GG120" s="277">
        <f t="shared" si="104"/>
        <v>5.076142131979695E-3</v>
      </c>
      <c r="GH120" s="277">
        <f t="shared" si="104"/>
        <v>5.076142131979695E-3</v>
      </c>
      <c r="GI120" s="277">
        <f t="shared" si="104"/>
        <v>5.076142131979695E-3</v>
      </c>
      <c r="GJ120" s="277">
        <f t="shared" si="104"/>
        <v>5.076142131979695E-3</v>
      </c>
      <c r="GK120" s="277">
        <f t="shared" si="104"/>
        <v>5.076142131979695E-3</v>
      </c>
      <c r="GL120" s="277">
        <f t="shared" si="104"/>
        <v>5.076142131979695E-3</v>
      </c>
      <c r="GM120" s="277">
        <f t="shared" si="104"/>
        <v>5.076142131979695E-3</v>
      </c>
      <c r="GN120" s="277">
        <f t="shared" si="75"/>
        <v>5.076142131979695E-3</v>
      </c>
      <c r="GO120" s="277">
        <f t="shared" si="75"/>
        <v>5.076142131979695E-3</v>
      </c>
      <c r="GP120" s="277">
        <f t="shared" si="75"/>
        <v>5.076142131979695E-3</v>
      </c>
      <c r="GQ120" s="277">
        <f t="shared" si="75"/>
        <v>5.076142131979695E-3</v>
      </c>
      <c r="GR120" s="277">
        <f t="shared" si="75"/>
        <v>5.076142131979695E-3</v>
      </c>
      <c r="GS120" s="277">
        <f t="shared" si="75"/>
        <v>5.076142131979695E-3</v>
      </c>
    </row>
    <row r="121" spans="1:201" x14ac:dyDescent="0.35">
      <c r="A121" s="33" t="str">
        <f>'[2]Input LH Schedule'!A169&amp;" "&amp;'[2]Input LH Schedule'!E169</f>
        <v xml:space="preserve"> </v>
      </c>
      <c r="B121" s="33" t="str">
        <f>'[2]Input LH Schedule'!Z169&amp;" "&amp;'[2]Input LH Schedule'!AD169</f>
        <v xml:space="preserve"> </v>
      </c>
      <c r="C121" s="33" t="str">
        <f t="array" ref="C121">IFERROR(INDEX($B$4:$B$226, MATCH(0,INDEX(COUNTIF($C$3:C120, $B$4:$B$226)+(COUNTIF($B$4:$B$226, $B$4:$B$226)&lt;&gt;1),0,0), 0)), "")</f>
        <v/>
      </c>
      <c r="D121" s="276" t="s">
        <v>269</v>
      </c>
      <c r="E121" s="277">
        <f t="shared" si="102"/>
        <v>5.076142131979695E-3</v>
      </c>
      <c r="F121" s="277">
        <f t="shared" si="102"/>
        <v>5.076142131979695E-3</v>
      </c>
      <c r="G121" s="277">
        <f t="shared" si="102"/>
        <v>5.076142131979695E-3</v>
      </c>
      <c r="H121" s="277">
        <f t="shared" si="102"/>
        <v>5.076142131979695E-3</v>
      </c>
      <c r="I121" s="277">
        <f t="shared" si="102"/>
        <v>5.076142131979695E-3</v>
      </c>
      <c r="J121" s="277">
        <f t="shared" si="102"/>
        <v>5.076142131979695E-3</v>
      </c>
      <c r="K121" s="277">
        <f t="shared" si="102"/>
        <v>5.076142131979695E-3</v>
      </c>
      <c r="L121" s="277">
        <f t="shared" si="102"/>
        <v>5.076142131979695E-3</v>
      </c>
      <c r="M121" s="277">
        <f t="shared" si="102"/>
        <v>5.076142131979695E-3</v>
      </c>
      <c r="N121" s="277">
        <f t="shared" si="102"/>
        <v>5.076142131979695E-3</v>
      </c>
      <c r="O121" s="277">
        <f t="shared" si="102"/>
        <v>5.076142131979695E-3</v>
      </c>
      <c r="P121" s="277">
        <f t="shared" si="102"/>
        <v>5.076142131979695E-3</v>
      </c>
      <c r="Q121" s="277">
        <f t="shared" si="102"/>
        <v>5.076142131979695E-3</v>
      </c>
      <c r="R121" s="277">
        <f t="shared" si="102"/>
        <v>5.076142131979695E-3</v>
      </c>
      <c r="S121" s="277">
        <f t="shared" si="102"/>
        <v>5.076142131979695E-3</v>
      </c>
      <c r="T121" s="277">
        <f t="shared" si="102"/>
        <v>5.076142131979695E-3</v>
      </c>
      <c r="U121" s="277">
        <f t="shared" si="101"/>
        <v>5.076142131979695E-3</v>
      </c>
      <c r="V121" s="277">
        <f t="shared" si="101"/>
        <v>5.076142131979695E-3</v>
      </c>
      <c r="W121" s="277">
        <f t="shared" si="101"/>
        <v>5.076142131979695E-3</v>
      </c>
      <c r="X121" s="277">
        <f t="shared" si="101"/>
        <v>5.076142131979695E-3</v>
      </c>
      <c r="Y121" s="277">
        <f t="shared" si="101"/>
        <v>5.076142131979695E-3</v>
      </c>
      <c r="Z121" s="277">
        <f t="shared" si="101"/>
        <v>5.076142131979695E-3</v>
      </c>
      <c r="AA121" s="277">
        <f t="shared" si="101"/>
        <v>5.076142131979695E-3</v>
      </c>
      <c r="AB121" s="277">
        <f t="shared" si="101"/>
        <v>5.076142131979695E-3</v>
      </c>
      <c r="AC121" s="277">
        <f t="shared" si="101"/>
        <v>5.076142131979695E-3</v>
      </c>
      <c r="AD121" s="277">
        <f t="shared" si="101"/>
        <v>5.076142131979695E-3</v>
      </c>
      <c r="AE121" s="277">
        <f t="shared" si="101"/>
        <v>5.076142131979695E-3</v>
      </c>
      <c r="AF121" s="277">
        <f t="shared" si="101"/>
        <v>5.076142131979695E-3</v>
      </c>
      <c r="AG121" s="277">
        <f t="shared" si="101"/>
        <v>5.076142131979695E-3</v>
      </c>
      <c r="AH121" s="277">
        <f t="shared" si="101"/>
        <v>5.076142131979695E-3</v>
      </c>
      <c r="AI121" s="277">
        <f t="shared" si="101"/>
        <v>5.076142131979695E-3</v>
      </c>
      <c r="AJ121" s="277">
        <f t="shared" si="109"/>
        <v>5.076142131979695E-3</v>
      </c>
      <c r="AK121" s="277">
        <f t="shared" si="109"/>
        <v>5.076142131979695E-3</v>
      </c>
      <c r="AL121" s="277">
        <f t="shared" si="109"/>
        <v>5.076142131979695E-3</v>
      </c>
      <c r="AM121" s="277">
        <f t="shared" si="109"/>
        <v>5.076142131979695E-3</v>
      </c>
      <c r="AN121" s="277">
        <f t="shared" si="109"/>
        <v>5.076142131979695E-3</v>
      </c>
      <c r="AO121" s="277">
        <f t="shared" si="109"/>
        <v>5.076142131979695E-3</v>
      </c>
      <c r="AP121" s="277">
        <f t="shared" si="109"/>
        <v>5.076142131979695E-3</v>
      </c>
      <c r="AQ121" s="277">
        <f t="shared" si="109"/>
        <v>5.076142131979695E-3</v>
      </c>
      <c r="AR121" s="277">
        <f t="shared" si="109"/>
        <v>5.076142131979695E-3</v>
      </c>
      <c r="AS121" s="277">
        <f t="shared" si="109"/>
        <v>5.076142131979695E-3</v>
      </c>
      <c r="AT121" s="277">
        <f t="shared" si="109"/>
        <v>5.076142131979695E-3</v>
      </c>
      <c r="AU121" s="277">
        <f t="shared" si="109"/>
        <v>5.076142131979695E-3</v>
      </c>
      <c r="AV121" s="277">
        <f t="shared" si="109"/>
        <v>5.076142131979695E-3</v>
      </c>
      <c r="AW121" s="277">
        <f t="shared" si="109"/>
        <v>5.076142131979695E-3</v>
      </c>
      <c r="AX121" s="277">
        <f t="shared" si="109"/>
        <v>5.076142131979695E-3</v>
      </c>
      <c r="AY121" s="277">
        <f t="shared" si="109"/>
        <v>5.076142131979695E-3</v>
      </c>
      <c r="AZ121" s="277">
        <f t="shared" si="93"/>
        <v>5.076142131979695E-3</v>
      </c>
      <c r="BA121" s="277">
        <f t="shared" si="93"/>
        <v>5.076142131979695E-3</v>
      </c>
      <c r="BB121" s="277">
        <f t="shared" si="93"/>
        <v>5.076142131979695E-3</v>
      </c>
      <c r="BC121" s="277">
        <f t="shared" si="93"/>
        <v>5.076142131979695E-3</v>
      </c>
      <c r="BD121" s="277">
        <f t="shared" si="107"/>
        <v>5.076142131979695E-3</v>
      </c>
      <c r="BE121" s="277">
        <f t="shared" si="107"/>
        <v>5.076142131979695E-3</v>
      </c>
      <c r="BF121" s="277">
        <f t="shared" si="107"/>
        <v>5.076142131979695E-3</v>
      </c>
      <c r="BG121" s="277">
        <f t="shared" si="107"/>
        <v>5.076142131979695E-3</v>
      </c>
      <c r="BH121" s="277">
        <f t="shared" si="107"/>
        <v>5.076142131979695E-3</v>
      </c>
      <c r="BI121" s="277">
        <f t="shared" si="107"/>
        <v>5.076142131979695E-3</v>
      </c>
      <c r="BJ121" s="277">
        <f t="shared" si="107"/>
        <v>5.076142131979695E-3</v>
      </c>
      <c r="BK121" s="277">
        <f t="shared" si="107"/>
        <v>5.076142131979695E-3</v>
      </c>
      <c r="BL121" s="277">
        <f t="shared" si="107"/>
        <v>5.076142131979695E-3</v>
      </c>
      <c r="BM121" s="277">
        <f t="shared" si="107"/>
        <v>5.076142131979695E-3</v>
      </c>
      <c r="BN121" s="277">
        <f t="shared" si="107"/>
        <v>5.076142131979695E-3</v>
      </c>
      <c r="BO121" s="277">
        <f t="shared" si="107"/>
        <v>5.076142131979695E-3</v>
      </c>
      <c r="BP121" s="277">
        <f t="shared" si="112"/>
        <v>5.076142131979695E-3</v>
      </c>
      <c r="BQ121" s="277">
        <f t="shared" si="112"/>
        <v>5.076142131979695E-3</v>
      </c>
      <c r="BR121" s="277">
        <f t="shared" si="112"/>
        <v>5.076142131979695E-3</v>
      </c>
      <c r="BS121" s="277">
        <f t="shared" si="112"/>
        <v>5.076142131979695E-3</v>
      </c>
      <c r="BT121" s="277">
        <f t="shared" si="112"/>
        <v>5.076142131979695E-3</v>
      </c>
      <c r="BU121" s="277">
        <f t="shared" si="112"/>
        <v>5.076142131979695E-3</v>
      </c>
      <c r="BV121" s="277">
        <f t="shared" si="112"/>
        <v>5.076142131979695E-3</v>
      </c>
      <c r="BW121" s="277">
        <f t="shared" si="112"/>
        <v>5.076142131979695E-3</v>
      </c>
      <c r="BX121" s="277">
        <f t="shared" si="112"/>
        <v>5.076142131979695E-3</v>
      </c>
      <c r="BY121" s="277">
        <f t="shared" si="112"/>
        <v>5.076142131979695E-3</v>
      </c>
      <c r="BZ121" s="277">
        <f t="shared" si="112"/>
        <v>5.076142131979695E-3</v>
      </c>
      <c r="CA121" s="277">
        <f t="shared" si="112"/>
        <v>5.076142131979695E-3</v>
      </c>
      <c r="CB121" s="277">
        <f t="shared" si="112"/>
        <v>5.076142131979695E-3</v>
      </c>
      <c r="CC121" s="277">
        <f t="shared" si="112"/>
        <v>5.076142131979695E-3</v>
      </c>
      <c r="CD121" s="277">
        <f t="shared" si="112"/>
        <v>5.076142131979695E-3</v>
      </c>
      <c r="CE121" s="277">
        <f t="shared" si="110"/>
        <v>5.076142131979695E-3</v>
      </c>
      <c r="CF121" s="277">
        <f t="shared" si="110"/>
        <v>5.076142131979695E-3</v>
      </c>
      <c r="CG121" s="277">
        <f t="shared" si="110"/>
        <v>5.076142131979695E-3</v>
      </c>
      <c r="CH121" s="277">
        <f t="shared" si="110"/>
        <v>5.076142131979695E-3</v>
      </c>
      <c r="CI121" s="277">
        <f t="shared" si="110"/>
        <v>5.076142131979695E-3</v>
      </c>
      <c r="CJ121" s="277">
        <f t="shared" si="108"/>
        <v>5.076142131979695E-3</v>
      </c>
      <c r="CK121" s="277">
        <f t="shared" si="108"/>
        <v>5.076142131979695E-3</v>
      </c>
      <c r="CL121" s="277">
        <f t="shared" si="108"/>
        <v>5.076142131979695E-3</v>
      </c>
      <c r="CM121" s="277">
        <f t="shared" si="108"/>
        <v>5.076142131979695E-3</v>
      </c>
      <c r="CN121" s="277">
        <f t="shared" si="108"/>
        <v>5.076142131979695E-3</v>
      </c>
      <c r="CO121" s="277">
        <f t="shared" si="108"/>
        <v>5.076142131979695E-3</v>
      </c>
      <c r="CP121" s="277">
        <f t="shared" si="108"/>
        <v>5.076142131979695E-3</v>
      </c>
      <c r="CQ121" s="277">
        <f t="shared" si="108"/>
        <v>5.076142131979695E-3</v>
      </c>
      <c r="CR121" s="277">
        <f t="shared" si="108"/>
        <v>5.076142131979695E-3</v>
      </c>
      <c r="CS121" s="277">
        <f t="shared" si="108"/>
        <v>5.076142131979695E-3</v>
      </c>
      <c r="CT121" s="277">
        <f t="shared" si="108"/>
        <v>5.076142131979695E-3</v>
      </c>
      <c r="CU121" s="277">
        <f t="shared" si="108"/>
        <v>5.076142131979695E-3</v>
      </c>
      <c r="CV121" s="277">
        <f t="shared" si="108"/>
        <v>5.076142131979695E-3</v>
      </c>
      <c r="CW121" s="277">
        <f t="shared" si="108"/>
        <v>5.076142131979695E-3</v>
      </c>
      <c r="CX121" s="277">
        <f t="shared" si="108"/>
        <v>5.076142131979695E-3</v>
      </c>
      <c r="CY121" s="277">
        <f t="shared" si="108"/>
        <v>5.076142131979695E-3</v>
      </c>
      <c r="CZ121" s="277">
        <f t="shared" si="111"/>
        <v>5.076142131979695E-3</v>
      </c>
      <c r="DA121" s="277">
        <f t="shared" si="111"/>
        <v>5.076142131979695E-3</v>
      </c>
      <c r="DB121" s="277">
        <f t="shared" si="111"/>
        <v>5.076142131979695E-3</v>
      </c>
      <c r="DC121" s="277">
        <f t="shared" si="111"/>
        <v>5.076142131979695E-3</v>
      </c>
      <c r="DD121" s="277">
        <f t="shared" si="111"/>
        <v>5.076142131979695E-3</v>
      </c>
      <c r="DE121" s="277">
        <f t="shared" si="111"/>
        <v>5.076142131979695E-3</v>
      </c>
      <c r="DF121" s="277">
        <f t="shared" si="111"/>
        <v>5.076142131979695E-3</v>
      </c>
      <c r="DG121" s="277">
        <f t="shared" si="111"/>
        <v>5.076142131979695E-3</v>
      </c>
      <c r="DH121" s="277">
        <f t="shared" si="111"/>
        <v>5.076142131979695E-3</v>
      </c>
      <c r="DI121" s="277">
        <f t="shared" si="111"/>
        <v>5.076142131979695E-3</v>
      </c>
      <c r="DJ121" s="277">
        <f t="shared" si="115"/>
        <v>5.076142131979695E-3</v>
      </c>
      <c r="DK121" s="277">
        <f t="shared" si="115"/>
        <v>5.076142131979695E-3</v>
      </c>
      <c r="DL121" s="277">
        <f t="shared" si="115"/>
        <v>5.076142131979695E-3</v>
      </c>
      <c r="DM121" s="277">
        <f t="shared" si="115"/>
        <v>5.076142131979695E-3</v>
      </c>
      <c r="DN121" s="277">
        <f t="shared" si="115"/>
        <v>5.076142131979695E-3</v>
      </c>
      <c r="DO121" s="277">
        <f t="shared" si="115"/>
        <v>5.076142131979695E-3</v>
      </c>
      <c r="DP121" s="277">
        <f t="shared" si="115"/>
        <v>5.076142131979695E-3</v>
      </c>
      <c r="DQ121" s="277">
        <f t="shared" si="115"/>
        <v>5.076142131979695E-3</v>
      </c>
      <c r="DR121" s="277">
        <f t="shared" si="115"/>
        <v>5.076142131979695E-3</v>
      </c>
      <c r="DS121" s="277">
        <f t="shared" si="115"/>
        <v>5.076142131979695E-3</v>
      </c>
      <c r="DT121" s="277">
        <f t="shared" si="115"/>
        <v>5.076142131979695E-3</v>
      </c>
      <c r="DU121" s="277">
        <f t="shared" si="115"/>
        <v>5.076142131979695E-3</v>
      </c>
      <c r="DV121" s="277">
        <f t="shared" si="115"/>
        <v>5.076142131979695E-3</v>
      </c>
      <c r="DW121" s="277">
        <f t="shared" si="115"/>
        <v>5.076142131979695E-3</v>
      </c>
      <c r="DX121" s="277">
        <f t="shared" si="115"/>
        <v>5.076142131979695E-3</v>
      </c>
      <c r="DY121" s="277">
        <f t="shared" si="114"/>
        <v>5.076142131979695E-3</v>
      </c>
      <c r="DZ121" s="277">
        <f t="shared" si="114"/>
        <v>5.076142131979695E-3</v>
      </c>
      <c r="EA121" s="277">
        <f t="shared" si="113"/>
        <v>5.076142131979695E-3</v>
      </c>
      <c r="EB121" s="277">
        <f t="shared" si="106"/>
        <v>5.076142131979695E-3</v>
      </c>
      <c r="EC121" s="277">
        <f t="shared" si="106"/>
        <v>5.076142131979695E-3</v>
      </c>
      <c r="ED121" s="277">
        <f t="shared" si="106"/>
        <v>5.076142131979695E-3</v>
      </c>
      <c r="EE121" s="277">
        <f t="shared" si="106"/>
        <v>5.076142131979695E-3</v>
      </c>
      <c r="EF121" s="277">
        <f t="shared" si="106"/>
        <v>5.076142131979695E-3</v>
      </c>
      <c r="EG121" s="277">
        <f t="shared" si="106"/>
        <v>5.076142131979695E-3</v>
      </c>
      <c r="EH121" s="277">
        <f t="shared" si="106"/>
        <v>5.076142131979695E-3</v>
      </c>
      <c r="EI121" s="277">
        <f t="shared" si="106"/>
        <v>5.076142131979695E-3</v>
      </c>
      <c r="EJ121" s="277">
        <f t="shared" si="106"/>
        <v>5.076142131979695E-3</v>
      </c>
      <c r="EK121" s="277">
        <f t="shared" si="106"/>
        <v>5.076142131979695E-3</v>
      </c>
      <c r="EL121" s="277">
        <f t="shared" si="106"/>
        <v>5.076142131979695E-3</v>
      </c>
      <c r="EM121" s="277">
        <f t="shared" si="106"/>
        <v>5.076142131979695E-3</v>
      </c>
      <c r="EN121" s="277">
        <f t="shared" si="106"/>
        <v>5.076142131979695E-3</v>
      </c>
      <c r="EO121" s="277">
        <f t="shared" si="106"/>
        <v>5.076142131979695E-3</v>
      </c>
      <c r="EP121" s="277">
        <f t="shared" si="106"/>
        <v>5.076142131979695E-3</v>
      </c>
      <c r="EQ121" s="277">
        <f t="shared" si="106"/>
        <v>5.076142131979695E-3</v>
      </c>
      <c r="ER121" s="277">
        <f t="shared" si="105"/>
        <v>5.076142131979695E-3</v>
      </c>
      <c r="ES121" s="277">
        <f t="shared" si="105"/>
        <v>5.076142131979695E-3</v>
      </c>
      <c r="ET121" s="277">
        <f t="shared" si="105"/>
        <v>5.076142131979695E-3</v>
      </c>
      <c r="EU121" s="277">
        <f t="shared" si="105"/>
        <v>5.076142131979695E-3</v>
      </c>
      <c r="EV121" s="277">
        <f t="shared" si="105"/>
        <v>5.076142131979695E-3</v>
      </c>
      <c r="EW121" s="277">
        <f t="shared" si="105"/>
        <v>5.076142131979695E-3</v>
      </c>
      <c r="EX121" s="277">
        <f t="shared" si="105"/>
        <v>5.076142131979695E-3</v>
      </c>
      <c r="EY121" s="277">
        <f t="shared" si="105"/>
        <v>5.076142131979695E-3</v>
      </c>
      <c r="EZ121" s="277">
        <f t="shared" si="105"/>
        <v>5.076142131979695E-3</v>
      </c>
      <c r="FA121" s="277">
        <f t="shared" si="105"/>
        <v>5.076142131979695E-3</v>
      </c>
      <c r="FB121" s="277">
        <f t="shared" si="105"/>
        <v>5.076142131979695E-3</v>
      </c>
      <c r="FC121" s="277">
        <f t="shared" si="105"/>
        <v>5.076142131979695E-3</v>
      </c>
      <c r="FD121" s="277">
        <f t="shared" si="103"/>
        <v>5.076142131979695E-3</v>
      </c>
      <c r="FE121" s="277">
        <f t="shared" si="103"/>
        <v>5.076142131979695E-3</v>
      </c>
      <c r="FF121" s="277">
        <f t="shared" si="103"/>
        <v>5.076142131979695E-3</v>
      </c>
      <c r="FG121" s="277">
        <f t="shared" si="92"/>
        <v>5.076142131979695E-3</v>
      </c>
      <c r="FH121" s="277">
        <f t="shared" si="92"/>
        <v>5.076142131979695E-3</v>
      </c>
      <c r="FI121" s="277">
        <f t="shared" ref="FI121:FX148" si="116">1/197</f>
        <v>5.076142131979695E-3</v>
      </c>
      <c r="FJ121" s="277">
        <f t="shared" si="116"/>
        <v>5.076142131979695E-3</v>
      </c>
      <c r="FK121" s="277">
        <f t="shared" si="116"/>
        <v>5.076142131979695E-3</v>
      </c>
      <c r="FL121" s="277">
        <f t="shared" si="116"/>
        <v>5.076142131979695E-3</v>
      </c>
      <c r="FM121" s="277">
        <f t="shared" si="116"/>
        <v>5.076142131979695E-3</v>
      </c>
      <c r="FN121" s="277">
        <f t="shared" si="116"/>
        <v>5.076142131979695E-3</v>
      </c>
      <c r="FO121" s="277">
        <f t="shared" si="116"/>
        <v>5.076142131979695E-3</v>
      </c>
      <c r="FP121" s="277">
        <f t="shared" si="116"/>
        <v>5.076142131979695E-3</v>
      </c>
      <c r="FQ121" s="277">
        <f t="shared" si="116"/>
        <v>5.076142131979695E-3</v>
      </c>
      <c r="FR121" s="277">
        <f t="shared" si="116"/>
        <v>5.076142131979695E-3</v>
      </c>
      <c r="FS121" s="277">
        <f t="shared" si="116"/>
        <v>5.076142131979695E-3</v>
      </c>
      <c r="FT121" s="277">
        <f t="shared" si="116"/>
        <v>5.076142131979695E-3</v>
      </c>
      <c r="FU121" s="277">
        <f t="shared" si="116"/>
        <v>5.076142131979695E-3</v>
      </c>
      <c r="FV121" s="277">
        <f t="shared" si="116"/>
        <v>5.076142131979695E-3</v>
      </c>
      <c r="FW121" s="277">
        <f t="shared" si="116"/>
        <v>5.076142131979695E-3</v>
      </c>
      <c r="FX121" s="277">
        <f t="shared" si="116"/>
        <v>5.076142131979695E-3</v>
      </c>
      <c r="FY121" s="277">
        <f t="shared" si="104"/>
        <v>5.076142131979695E-3</v>
      </c>
      <c r="FZ121" s="277">
        <f t="shared" si="104"/>
        <v>5.076142131979695E-3</v>
      </c>
      <c r="GA121" s="277">
        <f t="shared" si="104"/>
        <v>5.076142131979695E-3</v>
      </c>
      <c r="GB121" s="277">
        <f t="shared" si="104"/>
        <v>5.076142131979695E-3</v>
      </c>
      <c r="GC121" s="277">
        <f t="shared" si="104"/>
        <v>5.076142131979695E-3</v>
      </c>
      <c r="GD121" s="277">
        <f t="shared" si="104"/>
        <v>5.076142131979695E-3</v>
      </c>
      <c r="GE121" s="277">
        <f t="shared" si="104"/>
        <v>5.076142131979695E-3</v>
      </c>
      <c r="GF121" s="277">
        <f t="shared" si="104"/>
        <v>5.076142131979695E-3</v>
      </c>
      <c r="GG121" s="277">
        <f t="shared" si="104"/>
        <v>5.076142131979695E-3</v>
      </c>
      <c r="GH121" s="277">
        <f t="shared" si="104"/>
        <v>5.076142131979695E-3</v>
      </c>
      <c r="GI121" s="277">
        <f t="shared" si="104"/>
        <v>5.076142131979695E-3</v>
      </c>
      <c r="GJ121" s="277">
        <f t="shared" si="104"/>
        <v>5.076142131979695E-3</v>
      </c>
      <c r="GK121" s="277">
        <f t="shared" si="104"/>
        <v>5.076142131979695E-3</v>
      </c>
      <c r="GL121" s="277">
        <f t="shared" si="104"/>
        <v>5.076142131979695E-3</v>
      </c>
      <c r="GM121" s="277">
        <f t="shared" si="104"/>
        <v>5.076142131979695E-3</v>
      </c>
      <c r="GN121" s="277">
        <f t="shared" si="75"/>
        <v>5.076142131979695E-3</v>
      </c>
      <c r="GO121" s="277">
        <f t="shared" si="75"/>
        <v>5.076142131979695E-3</v>
      </c>
      <c r="GP121" s="277">
        <f t="shared" si="75"/>
        <v>5.076142131979695E-3</v>
      </c>
      <c r="GQ121" s="277">
        <f t="shared" si="75"/>
        <v>5.076142131979695E-3</v>
      </c>
      <c r="GR121" s="277">
        <f t="shared" si="75"/>
        <v>5.076142131979695E-3</v>
      </c>
      <c r="GS121" s="277">
        <f t="shared" si="75"/>
        <v>5.076142131979695E-3</v>
      </c>
    </row>
    <row r="122" spans="1:201" x14ac:dyDescent="0.35">
      <c r="A122" s="33" t="str">
        <f>'[2]Input LH Schedule'!A170&amp;" "&amp;'[2]Input LH Schedule'!E170</f>
        <v xml:space="preserve"> </v>
      </c>
      <c r="B122" s="33" t="str">
        <f>'[2]Input LH Schedule'!Z170&amp;" "&amp;'[2]Input LH Schedule'!AD170</f>
        <v xml:space="preserve"> </v>
      </c>
      <c r="C122" s="33" t="str">
        <f t="array" ref="C122">IFERROR(INDEX($B$4:$B$226, MATCH(0,INDEX(COUNTIF($C$3:C121, $B$4:$B$226)+(COUNTIF($B$4:$B$226, $B$4:$B$226)&lt;&gt;1),0,0), 0)), "")</f>
        <v/>
      </c>
      <c r="D122" s="276" t="s">
        <v>270</v>
      </c>
      <c r="E122" s="277">
        <f t="shared" si="102"/>
        <v>5.076142131979695E-3</v>
      </c>
      <c r="F122" s="277">
        <f t="shared" si="102"/>
        <v>5.076142131979695E-3</v>
      </c>
      <c r="G122" s="277">
        <f t="shared" si="102"/>
        <v>5.076142131979695E-3</v>
      </c>
      <c r="H122" s="277">
        <f t="shared" si="102"/>
        <v>5.076142131979695E-3</v>
      </c>
      <c r="I122" s="277">
        <f t="shared" si="102"/>
        <v>5.076142131979695E-3</v>
      </c>
      <c r="J122" s="277">
        <f t="shared" si="102"/>
        <v>5.076142131979695E-3</v>
      </c>
      <c r="K122" s="277">
        <f t="shared" si="102"/>
        <v>5.076142131979695E-3</v>
      </c>
      <c r="L122" s="277">
        <f t="shared" si="102"/>
        <v>5.076142131979695E-3</v>
      </c>
      <c r="M122" s="277">
        <f t="shared" si="102"/>
        <v>5.076142131979695E-3</v>
      </c>
      <c r="N122" s="277">
        <f t="shared" si="102"/>
        <v>5.076142131979695E-3</v>
      </c>
      <c r="O122" s="277">
        <f t="shared" si="102"/>
        <v>5.076142131979695E-3</v>
      </c>
      <c r="P122" s="277">
        <f t="shared" si="102"/>
        <v>5.076142131979695E-3</v>
      </c>
      <c r="Q122" s="277">
        <f t="shared" si="102"/>
        <v>5.076142131979695E-3</v>
      </c>
      <c r="R122" s="277">
        <f t="shared" si="102"/>
        <v>5.076142131979695E-3</v>
      </c>
      <c r="S122" s="277">
        <f t="shared" si="102"/>
        <v>5.076142131979695E-3</v>
      </c>
      <c r="T122" s="277">
        <f t="shared" ref="T122:AI137" si="117">1/197</f>
        <v>5.076142131979695E-3</v>
      </c>
      <c r="U122" s="277">
        <f t="shared" si="117"/>
        <v>5.076142131979695E-3</v>
      </c>
      <c r="V122" s="277">
        <f t="shared" si="117"/>
        <v>5.076142131979695E-3</v>
      </c>
      <c r="W122" s="277">
        <f t="shared" si="117"/>
        <v>5.076142131979695E-3</v>
      </c>
      <c r="X122" s="277">
        <f t="shared" si="117"/>
        <v>5.076142131979695E-3</v>
      </c>
      <c r="Y122" s="277">
        <f t="shared" si="117"/>
        <v>5.076142131979695E-3</v>
      </c>
      <c r="Z122" s="277">
        <f t="shared" si="117"/>
        <v>5.076142131979695E-3</v>
      </c>
      <c r="AA122" s="277">
        <f t="shared" si="117"/>
        <v>5.076142131979695E-3</v>
      </c>
      <c r="AB122" s="277">
        <f t="shared" si="117"/>
        <v>5.076142131979695E-3</v>
      </c>
      <c r="AC122" s="277">
        <f t="shared" si="117"/>
        <v>5.076142131979695E-3</v>
      </c>
      <c r="AD122" s="277">
        <f t="shared" si="117"/>
        <v>5.076142131979695E-3</v>
      </c>
      <c r="AE122" s="277">
        <f t="shared" si="117"/>
        <v>5.076142131979695E-3</v>
      </c>
      <c r="AF122" s="277">
        <f t="shared" si="117"/>
        <v>5.076142131979695E-3</v>
      </c>
      <c r="AG122" s="277">
        <f t="shared" si="117"/>
        <v>5.076142131979695E-3</v>
      </c>
      <c r="AH122" s="277">
        <f t="shared" si="117"/>
        <v>5.076142131979695E-3</v>
      </c>
      <c r="AI122" s="277">
        <f t="shared" si="117"/>
        <v>5.076142131979695E-3</v>
      </c>
      <c r="AJ122" s="277">
        <f t="shared" si="109"/>
        <v>5.076142131979695E-3</v>
      </c>
      <c r="AK122" s="277">
        <f t="shared" si="109"/>
        <v>5.076142131979695E-3</v>
      </c>
      <c r="AL122" s="277">
        <f t="shared" si="109"/>
        <v>5.076142131979695E-3</v>
      </c>
      <c r="AM122" s="277">
        <f t="shared" si="109"/>
        <v>5.076142131979695E-3</v>
      </c>
      <c r="AN122" s="277">
        <f t="shared" si="109"/>
        <v>5.076142131979695E-3</v>
      </c>
      <c r="AO122" s="277">
        <f t="shared" si="109"/>
        <v>5.076142131979695E-3</v>
      </c>
      <c r="AP122" s="277">
        <f t="shared" si="109"/>
        <v>5.076142131979695E-3</v>
      </c>
      <c r="AQ122" s="277">
        <f t="shared" si="109"/>
        <v>5.076142131979695E-3</v>
      </c>
      <c r="AR122" s="277">
        <f t="shared" si="109"/>
        <v>5.076142131979695E-3</v>
      </c>
      <c r="AS122" s="277">
        <f t="shared" si="109"/>
        <v>5.076142131979695E-3</v>
      </c>
      <c r="AT122" s="277">
        <f t="shared" si="109"/>
        <v>5.076142131979695E-3</v>
      </c>
      <c r="AU122" s="277">
        <f t="shared" si="109"/>
        <v>5.076142131979695E-3</v>
      </c>
      <c r="AV122" s="277">
        <f t="shared" si="109"/>
        <v>5.076142131979695E-3</v>
      </c>
      <c r="AW122" s="277">
        <f t="shared" si="109"/>
        <v>5.076142131979695E-3</v>
      </c>
      <c r="AX122" s="277">
        <f t="shared" si="109"/>
        <v>5.076142131979695E-3</v>
      </c>
      <c r="AY122" s="277">
        <f t="shared" si="109"/>
        <v>5.076142131979695E-3</v>
      </c>
      <c r="AZ122" s="277">
        <f t="shared" si="93"/>
        <v>5.076142131979695E-3</v>
      </c>
      <c r="BA122" s="277">
        <f t="shared" si="93"/>
        <v>5.076142131979695E-3</v>
      </c>
      <c r="BB122" s="277">
        <f t="shared" si="93"/>
        <v>5.076142131979695E-3</v>
      </c>
      <c r="BC122" s="277">
        <f t="shared" si="93"/>
        <v>5.076142131979695E-3</v>
      </c>
      <c r="BD122" s="277">
        <f t="shared" si="107"/>
        <v>5.076142131979695E-3</v>
      </c>
      <c r="BE122" s="277">
        <f t="shared" si="107"/>
        <v>5.076142131979695E-3</v>
      </c>
      <c r="BF122" s="277">
        <f t="shared" si="107"/>
        <v>5.076142131979695E-3</v>
      </c>
      <c r="BG122" s="277">
        <f t="shared" si="107"/>
        <v>5.076142131979695E-3</v>
      </c>
      <c r="BH122" s="277">
        <f t="shared" si="107"/>
        <v>5.076142131979695E-3</v>
      </c>
      <c r="BI122" s="277">
        <f t="shared" si="107"/>
        <v>5.076142131979695E-3</v>
      </c>
      <c r="BJ122" s="277">
        <f t="shared" si="107"/>
        <v>5.076142131979695E-3</v>
      </c>
      <c r="BK122" s="277">
        <f t="shared" si="107"/>
        <v>5.076142131979695E-3</v>
      </c>
      <c r="BL122" s="277">
        <f t="shared" si="107"/>
        <v>5.076142131979695E-3</v>
      </c>
      <c r="BM122" s="277">
        <f t="shared" si="107"/>
        <v>5.076142131979695E-3</v>
      </c>
      <c r="BN122" s="277">
        <f t="shared" si="107"/>
        <v>5.076142131979695E-3</v>
      </c>
      <c r="BO122" s="277">
        <f t="shared" si="107"/>
        <v>5.076142131979695E-3</v>
      </c>
      <c r="BP122" s="277">
        <f t="shared" si="112"/>
        <v>5.076142131979695E-3</v>
      </c>
      <c r="BQ122" s="277">
        <f t="shared" si="112"/>
        <v>5.076142131979695E-3</v>
      </c>
      <c r="BR122" s="277">
        <f t="shared" si="112"/>
        <v>5.076142131979695E-3</v>
      </c>
      <c r="BS122" s="277">
        <f t="shared" si="112"/>
        <v>5.076142131979695E-3</v>
      </c>
      <c r="BT122" s="277">
        <f t="shared" si="112"/>
        <v>5.076142131979695E-3</v>
      </c>
      <c r="BU122" s="277">
        <f t="shared" si="112"/>
        <v>5.076142131979695E-3</v>
      </c>
      <c r="BV122" s="277">
        <f t="shared" si="112"/>
        <v>5.076142131979695E-3</v>
      </c>
      <c r="BW122" s="277">
        <f t="shared" si="112"/>
        <v>5.076142131979695E-3</v>
      </c>
      <c r="BX122" s="277">
        <f t="shared" si="112"/>
        <v>5.076142131979695E-3</v>
      </c>
      <c r="BY122" s="277">
        <f t="shared" si="112"/>
        <v>5.076142131979695E-3</v>
      </c>
      <c r="BZ122" s="277">
        <f t="shared" si="112"/>
        <v>5.076142131979695E-3</v>
      </c>
      <c r="CA122" s="277">
        <f t="shared" si="112"/>
        <v>5.076142131979695E-3</v>
      </c>
      <c r="CB122" s="277">
        <f t="shared" si="112"/>
        <v>5.076142131979695E-3</v>
      </c>
      <c r="CC122" s="277">
        <f t="shared" si="112"/>
        <v>5.076142131979695E-3</v>
      </c>
      <c r="CD122" s="277">
        <f t="shared" si="112"/>
        <v>5.076142131979695E-3</v>
      </c>
      <c r="CE122" s="277">
        <f t="shared" si="110"/>
        <v>5.076142131979695E-3</v>
      </c>
      <c r="CF122" s="277">
        <f t="shared" si="110"/>
        <v>5.076142131979695E-3</v>
      </c>
      <c r="CG122" s="277">
        <f t="shared" si="110"/>
        <v>5.076142131979695E-3</v>
      </c>
      <c r="CH122" s="277">
        <f t="shared" si="110"/>
        <v>5.076142131979695E-3</v>
      </c>
      <c r="CI122" s="277">
        <f t="shared" si="110"/>
        <v>5.076142131979695E-3</v>
      </c>
      <c r="CJ122" s="277">
        <f t="shared" si="108"/>
        <v>5.076142131979695E-3</v>
      </c>
      <c r="CK122" s="277">
        <f t="shared" si="108"/>
        <v>5.076142131979695E-3</v>
      </c>
      <c r="CL122" s="277">
        <f t="shared" si="108"/>
        <v>5.076142131979695E-3</v>
      </c>
      <c r="CM122" s="277">
        <f t="shared" si="108"/>
        <v>5.076142131979695E-3</v>
      </c>
      <c r="CN122" s="277">
        <f t="shared" si="108"/>
        <v>5.076142131979695E-3</v>
      </c>
      <c r="CO122" s="277">
        <f t="shared" si="108"/>
        <v>5.076142131979695E-3</v>
      </c>
      <c r="CP122" s="277">
        <f t="shared" si="108"/>
        <v>5.076142131979695E-3</v>
      </c>
      <c r="CQ122" s="277">
        <f t="shared" si="108"/>
        <v>5.076142131979695E-3</v>
      </c>
      <c r="CR122" s="277">
        <f t="shared" si="108"/>
        <v>5.076142131979695E-3</v>
      </c>
      <c r="CS122" s="277">
        <f t="shared" si="108"/>
        <v>5.076142131979695E-3</v>
      </c>
      <c r="CT122" s="277">
        <f t="shared" si="108"/>
        <v>5.076142131979695E-3</v>
      </c>
      <c r="CU122" s="277">
        <f t="shared" si="108"/>
        <v>5.076142131979695E-3</v>
      </c>
      <c r="CV122" s="277">
        <f t="shared" si="108"/>
        <v>5.076142131979695E-3</v>
      </c>
      <c r="CW122" s="277">
        <f t="shared" si="108"/>
        <v>5.076142131979695E-3</v>
      </c>
      <c r="CX122" s="277">
        <f t="shared" si="108"/>
        <v>5.076142131979695E-3</v>
      </c>
      <c r="CY122" s="277">
        <f t="shared" si="108"/>
        <v>5.076142131979695E-3</v>
      </c>
      <c r="CZ122" s="277">
        <f t="shared" si="111"/>
        <v>5.076142131979695E-3</v>
      </c>
      <c r="DA122" s="277">
        <f t="shared" si="111"/>
        <v>5.076142131979695E-3</v>
      </c>
      <c r="DB122" s="277">
        <f t="shared" si="111"/>
        <v>5.076142131979695E-3</v>
      </c>
      <c r="DC122" s="277">
        <f t="shared" si="111"/>
        <v>5.076142131979695E-3</v>
      </c>
      <c r="DD122" s="277">
        <f t="shared" si="111"/>
        <v>5.076142131979695E-3</v>
      </c>
      <c r="DE122" s="277">
        <f t="shared" si="111"/>
        <v>5.076142131979695E-3</v>
      </c>
      <c r="DF122" s="277">
        <f t="shared" si="111"/>
        <v>5.076142131979695E-3</v>
      </c>
      <c r="DG122" s="277">
        <f t="shared" si="111"/>
        <v>5.076142131979695E-3</v>
      </c>
      <c r="DH122" s="277">
        <f t="shared" si="111"/>
        <v>5.076142131979695E-3</v>
      </c>
      <c r="DI122" s="277">
        <f t="shared" si="111"/>
        <v>5.076142131979695E-3</v>
      </c>
      <c r="DJ122" s="277">
        <f t="shared" si="115"/>
        <v>5.076142131979695E-3</v>
      </c>
      <c r="DK122" s="277">
        <f t="shared" si="115"/>
        <v>5.076142131979695E-3</v>
      </c>
      <c r="DL122" s="277">
        <f t="shared" si="115"/>
        <v>5.076142131979695E-3</v>
      </c>
      <c r="DM122" s="277">
        <f t="shared" si="115"/>
        <v>5.076142131979695E-3</v>
      </c>
      <c r="DN122" s="277">
        <f t="shared" si="115"/>
        <v>5.076142131979695E-3</v>
      </c>
      <c r="DO122" s="277">
        <f t="shared" si="115"/>
        <v>5.076142131979695E-3</v>
      </c>
      <c r="DP122" s="277">
        <f t="shared" si="115"/>
        <v>5.076142131979695E-3</v>
      </c>
      <c r="DQ122" s="277">
        <f t="shared" si="115"/>
        <v>5.076142131979695E-3</v>
      </c>
      <c r="DR122" s="277">
        <f t="shared" si="115"/>
        <v>5.076142131979695E-3</v>
      </c>
      <c r="DS122" s="277">
        <f t="shared" si="115"/>
        <v>5.076142131979695E-3</v>
      </c>
      <c r="DT122" s="277">
        <f t="shared" si="115"/>
        <v>5.076142131979695E-3</v>
      </c>
      <c r="DU122" s="277">
        <f t="shared" si="115"/>
        <v>5.076142131979695E-3</v>
      </c>
      <c r="DV122" s="277">
        <f t="shared" si="115"/>
        <v>5.076142131979695E-3</v>
      </c>
      <c r="DW122" s="277">
        <f t="shared" si="115"/>
        <v>5.076142131979695E-3</v>
      </c>
      <c r="DX122" s="277">
        <f t="shared" si="115"/>
        <v>5.076142131979695E-3</v>
      </c>
      <c r="DY122" s="277">
        <f t="shared" si="115"/>
        <v>5.076142131979695E-3</v>
      </c>
      <c r="DZ122" s="277">
        <f t="shared" si="114"/>
        <v>5.076142131979695E-3</v>
      </c>
      <c r="EA122" s="277">
        <f t="shared" si="114"/>
        <v>5.076142131979695E-3</v>
      </c>
      <c r="EB122" s="277">
        <f t="shared" si="114"/>
        <v>5.076142131979695E-3</v>
      </c>
      <c r="EC122" s="277">
        <f t="shared" si="114"/>
        <v>5.076142131979695E-3</v>
      </c>
      <c r="ED122" s="277">
        <f t="shared" si="106"/>
        <v>5.076142131979695E-3</v>
      </c>
      <c r="EE122" s="277">
        <f t="shared" si="106"/>
        <v>5.076142131979695E-3</v>
      </c>
      <c r="EF122" s="277">
        <f t="shared" si="106"/>
        <v>5.076142131979695E-3</v>
      </c>
      <c r="EG122" s="277">
        <f t="shared" si="106"/>
        <v>5.076142131979695E-3</v>
      </c>
      <c r="EH122" s="277">
        <f t="shared" si="106"/>
        <v>5.076142131979695E-3</v>
      </c>
      <c r="EI122" s="277">
        <f t="shared" si="106"/>
        <v>5.076142131979695E-3</v>
      </c>
      <c r="EJ122" s="277">
        <f t="shared" si="106"/>
        <v>5.076142131979695E-3</v>
      </c>
      <c r="EK122" s="277">
        <f t="shared" si="106"/>
        <v>5.076142131979695E-3</v>
      </c>
      <c r="EL122" s="277">
        <f t="shared" si="106"/>
        <v>5.076142131979695E-3</v>
      </c>
      <c r="EM122" s="277">
        <f t="shared" si="106"/>
        <v>5.076142131979695E-3</v>
      </c>
      <c r="EN122" s="277">
        <f t="shared" si="106"/>
        <v>5.076142131979695E-3</v>
      </c>
      <c r="EO122" s="277">
        <f t="shared" si="106"/>
        <v>5.076142131979695E-3</v>
      </c>
      <c r="EP122" s="277">
        <f t="shared" si="106"/>
        <v>5.076142131979695E-3</v>
      </c>
      <c r="EQ122" s="277">
        <f t="shared" si="106"/>
        <v>5.076142131979695E-3</v>
      </c>
      <c r="ER122" s="277">
        <f t="shared" si="105"/>
        <v>5.076142131979695E-3</v>
      </c>
      <c r="ES122" s="277">
        <f t="shared" si="105"/>
        <v>5.076142131979695E-3</v>
      </c>
      <c r="ET122" s="277">
        <f t="shared" si="105"/>
        <v>5.076142131979695E-3</v>
      </c>
      <c r="EU122" s="277">
        <f t="shared" si="105"/>
        <v>5.076142131979695E-3</v>
      </c>
      <c r="EV122" s="277">
        <f t="shared" si="105"/>
        <v>5.076142131979695E-3</v>
      </c>
      <c r="EW122" s="277">
        <f t="shared" si="105"/>
        <v>5.076142131979695E-3</v>
      </c>
      <c r="EX122" s="277">
        <f t="shared" si="105"/>
        <v>5.076142131979695E-3</v>
      </c>
      <c r="EY122" s="277">
        <f t="shared" si="105"/>
        <v>5.076142131979695E-3</v>
      </c>
      <c r="EZ122" s="277">
        <f t="shared" si="105"/>
        <v>5.076142131979695E-3</v>
      </c>
      <c r="FA122" s="277">
        <f t="shared" si="105"/>
        <v>5.076142131979695E-3</v>
      </c>
      <c r="FB122" s="277">
        <f t="shared" si="105"/>
        <v>5.076142131979695E-3</v>
      </c>
      <c r="FC122" s="277">
        <f t="shared" si="105"/>
        <v>5.076142131979695E-3</v>
      </c>
      <c r="FD122" s="277">
        <f t="shared" si="103"/>
        <v>5.076142131979695E-3</v>
      </c>
      <c r="FE122" s="277">
        <f t="shared" si="103"/>
        <v>5.076142131979695E-3</v>
      </c>
      <c r="FF122" s="277">
        <f t="shared" si="103"/>
        <v>5.076142131979695E-3</v>
      </c>
      <c r="FG122" s="277">
        <f t="shared" si="103"/>
        <v>5.076142131979695E-3</v>
      </c>
      <c r="FH122" s="277">
        <f t="shared" si="103"/>
        <v>5.076142131979695E-3</v>
      </c>
      <c r="FI122" s="277">
        <f t="shared" si="103"/>
        <v>5.076142131979695E-3</v>
      </c>
      <c r="FJ122" s="277">
        <f t="shared" si="103"/>
        <v>5.076142131979695E-3</v>
      </c>
      <c r="FK122" s="277">
        <f t="shared" si="103"/>
        <v>5.076142131979695E-3</v>
      </c>
      <c r="FL122" s="277">
        <f t="shared" si="103"/>
        <v>5.076142131979695E-3</v>
      </c>
      <c r="FM122" s="277">
        <f t="shared" si="103"/>
        <v>5.076142131979695E-3</v>
      </c>
      <c r="FN122" s="277">
        <f t="shared" si="103"/>
        <v>5.076142131979695E-3</v>
      </c>
      <c r="FO122" s="277">
        <f t="shared" si="103"/>
        <v>5.076142131979695E-3</v>
      </c>
      <c r="FP122" s="277">
        <f t="shared" si="103"/>
        <v>5.076142131979695E-3</v>
      </c>
      <c r="FQ122" s="277">
        <f t="shared" si="103"/>
        <v>5.076142131979695E-3</v>
      </c>
      <c r="FR122" s="277">
        <f t="shared" si="103"/>
        <v>5.076142131979695E-3</v>
      </c>
      <c r="FS122" s="277">
        <f t="shared" si="103"/>
        <v>5.076142131979695E-3</v>
      </c>
      <c r="FT122" s="277">
        <f t="shared" si="116"/>
        <v>5.076142131979695E-3</v>
      </c>
      <c r="FU122" s="277">
        <f t="shared" si="116"/>
        <v>5.076142131979695E-3</v>
      </c>
      <c r="FV122" s="277">
        <f t="shared" si="116"/>
        <v>5.076142131979695E-3</v>
      </c>
      <c r="FW122" s="277">
        <f t="shared" si="116"/>
        <v>5.076142131979695E-3</v>
      </c>
      <c r="FX122" s="277">
        <f t="shared" si="116"/>
        <v>5.076142131979695E-3</v>
      </c>
      <c r="FY122" s="277">
        <f t="shared" si="104"/>
        <v>5.076142131979695E-3</v>
      </c>
      <c r="FZ122" s="277">
        <f t="shared" si="104"/>
        <v>5.076142131979695E-3</v>
      </c>
      <c r="GA122" s="277">
        <f t="shared" si="104"/>
        <v>5.076142131979695E-3</v>
      </c>
      <c r="GB122" s="277">
        <f t="shared" si="104"/>
        <v>5.076142131979695E-3</v>
      </c>
      <c r="GC122" s="277">
        <f t="shared" si="104"/>
        <v>5.076142131979695E-3</v>
      </c>
      <c r="GD122" s="277">
        <f t="shared" si="104"/>
        <v>5.076142131979695E-3</v>
      </c>
      <c r="GE122" s="277">
        <f t="shared" si="104"/>
        <v>5.076142131979695E-3</v>
      </c>
      <c r="GF122" s="277">
        <f t="shared" si="104"/>
        <v>5.076142131979695E-3</v>
      </c>
      <c r="GG122" s="277">
        <f t="shared" si="104"/>
        <v>5.076142131979695E-3</v>
      </c>
      <c r="GH122" s="277">
        <f t="shared" si="104"/>
        <v>5.076142131979695E-3</v>
      </c>
      <c r="GI122" s="277">
        <f t="shared" si="104"/>
        <v>5.076142131979695E-3</v>
      </c>
      <c r="GJ122" s="277">
        <f t="shared" si="104"/>
        <v>5.076142131979695E-3</v>
      </c>
      <c r="GK122" s="277">
        <f t="shared" si="104"/>
        <v>5.076142131979695E-3</v>
      </c>
      <c r="GL122" s="277">
        <f t="shared" si="104"/>
        <v>5.076142131979695E-3</v>
      </c>
      <c r="GM122" s="277">
        <f t="shared" si="104"/>
        <v>5.076142131979695E-3</v>
      </c>
      <c r="GN122" s="277">
        <f t="shared" si="75"/>
        <v>5.076142131979695E-3</v>
      </c>
      <c r="GO122" s="277">
        <f t="shared" si="75"/>
        <v>5.076142131979695E-3</v>
      </c>
      <c r="GP122" s="277">
        <f t="shared" si="75"/>
        <v>5.076142131979695E-3</v>
      </c>
      <c r="GQ122" s="277">
        <f t="shared" si="75"/>
        <v>5.076142131979695E-3</v>
      </c>
      <c r="GR122" s="277">
        <f t="shared" si="75"/>
        <v>5.076142131979695E-3</v>
      </c>
      <c r="GS122" s="277">
        <f t="shared" si="75"/>
        <v>5.076142131979695E-3</v>
      </c>
    </row>
    <row r="123" spans="1:201" x14ac:dyDescent="0.35">
      <c r="A123" s="33" t="str">
        <f>'[2]Input LH Schedule'!A171&amp;" "&amp;'[2]Input LH Schedule'!E171</f>
        <v xml:space="preserve"> </v>
      </c>
      <c r="B123" s="33" t="str">
        <f>'[2]Input LH Schedule'!Z171&amp;" "&amp;'[2]Input LH Schedule'!AD171</f>
        <v xml:space="preserve"> </v>
      </c>
      <c r="C123" s="33" t="str">
        <f t="array" ref="C123">IFERROR(INDEX($B$4:$B$226, MATCH(0,INDEX(COUNTIF($C$3:C122, $B$4:$B$226)+(COUNTIF($B$4:$B$226, $B$4:$B$226)&lt;&gt;1),0,0), 0)), "")</f>
        <v/>
      </c>
      <c r="D123" s="276" t="s">
        <v>271</v>
      </c>
      <c r="E123" s="277">
        <f t="shared" ref="E123:T138" si="118">1/197</f>
        <v>5.076142131979695E-3</v>
      </c>
      <c r="F123" s="277">
        <f t="shared" si="118"/>
        <v>5.076142131979695E-3</v>
      </c>
      <c r="G123" s="277">
        <f t="shared" si="118"/>
        <v>5.076142131979695E-3</v>
      </c>
      <c r="H123" s="277">
        <f t="shared" si="118"/>
        <v>5.076142131979695E-3</v>
      </c>
      <c r="I123" s="277">
        <f t="shared" si="118"/>
        <v>5.076142131979695E-3</v>
      </c>
      <c r="J123" s="277">
        <f t="shared" si="118"/>
        <v>5.076142131979695E-3</v>
      </c>
      <c r="K123" s="277">
        <f t="shared" si="118"/>
        <v>5.076142131979695E-3</v>
      </c>
      <c r="L123" s="277">
        <f t="shared" si="118"/>
        <v>5.076142131979695E-3</v>
      </c>
      <c r="M123" s="277">
        <f t="shared" si="118"/>
        <v>5.076142131979695E-3</v>
      </c>
      <c r="N123" s="277">
        <f t="shared" si="118"/>
        <v>5.076142131979695E-3</v>
      </c>
      <c r="O123" s="277">
        <f t="shared" si="118"/>
        <v>5.076142131979695E-3</v>
      </c>
      <c r="P123" s="277">
        <f t="shared" si="118"/>
        <v>5.076142131979695E-3</v>
      </c>
      <c r="Q123" s="277">
        <f t="shared" si="118"/>
        <v>5.076142131979695E-3</v>
      </c>
      <c r="R123" s="277">
        <f t="shared" si="118"/>
        <v>5.076142131979695E-3</v>
      </c>
      <c r="S123" s="277">
        <f t="shared" si="118"/>
        <v>5.076142131979695E-3</v>
      </c>
      <c r="T123" s="277">
        <f t="shared" si="118"/>
        <v>5.076142131979695E-3</v>
      </c>
      <c r="U123" s="277">
        <f t="shared" si="117"/>
        <v>5.076142131979695E-3</v>
      </c>
      <c r="V123" s="277">
        <f t="shared" si="117"/>
        <v>5.076142131979695E-3</v>
      </c>
      <c r="W123" s="277">
        <f t="shared" si="117"/>
        <v>5.076142131979695E-3</v>
      </c>
      <c r="X123" s="277">
        <f t="shared" si="117"/>
        <v>5.076142131979695E-3</v>
      </c>
      <c r="Y123" s="277">
        <f t="shared" si="117"/>
        <v>5.076142131979695E-3</v>
      </c>
      <c r="Z123" s="277">
        <f t="shared" si="117"/>
        <v>5.076142131979695E-3</v>
      </c>
      <c r="AA123" s="277">
        <f t="shared" si="117"/>
        <v>5.076142131979695E-3</v>
      </c>
      <c r="AB123" s="277">
        <f t="shared" si="117"/>
        <v>5.076142131979695E-3</v>
      </c>
      <c r="AC123" s="277">
        <f t="shared" si="117"/>
        <v>5.076142131979695E-3</v>
      </c>
      <c r="AD123" s="277">
        <f t="shared" si="117"/>
        <v>5.076142131979695E-3</v>
      </c>
      <c r="AE123" s="277">
        <f t="shared" si="117"/>
        <v>5.076142131979695E-3</v>
      </c>
      <c r="AF123" s="277">
        <f t="shared" si="117"/>
        <v>5.076142131979695E-3</v>
      </c>
      <c r="AG123" s="277">
        <f t="shared" si="117"/>
        <v>5.076142131979695E-3</v>
      </c>
      <c r="AH123" s="277">
        <f t="shared" si="117"/>
        <v>5.076142131979695E-3</v>
      </c>
      <c r="AI123" s="277">
        <f t="shared" si="117"/>
        <v>5.076142131979695E-3</v>
      </c>
      <c r="AJ123" s="277">
        <f t="shared" si="109"/>
        <v>5.076142131979695E-3</v>
      </c>
      <c r="AK123" s="277">
        <f t="shared" si="109"/>
        <v>5.076142131979695E-3</v>
      </c>
      <c r="AL123" s="277">
        <f t="shared" si="109"/>
        <v>5.076142131979695E-3</v>
      </c>
      <c r="AM123" s="277">
        <f t="shared" si="109"/>
        <v>5.076142131979695E-3</v>
      </c>
      <c r="AN123" s="277">
        <f t="shared" si="109"/>
        <v>5.076142131979695E-3</v>
      </c>
      <c r="AO123" s="277">
        <f t="shared" si="109"/>
        <v>5.076142131979695E-3</v>
      </c>
      <c r="AP123" s="277">
        <f t="shared" si="109"/>
        <v>5.076142131979695E-3</v>
      </c>
      <c r="AQ123" s="277">
        <f t="shared" si="109"/>
        <v>5.076142131979695E-3</v>
      </c>
      <c r="AR123" s="277">
        <f t="shared" si="109"/>
        <v>5.076142131979695E-3</v>
      </c>
      <c r="AS123" s="277">
        <f t="shared" si="109"/>
        <v>5.076142131979695E-3</v>
      </c>
      <c r="AT123" s="277">
        <f t="shared" si="109"/>
        <v>5.076142131979695E-3</v>
      </c>
      <c r="AU123" s="277">
        <f t="shared" si="109"/>
        <v>5.076142131979695E-3</v>
      </c>
      <c r="AV123" s="277">
        <f t="shared" si="109"/>
        <v>5.076142131979695E-3</v>
      </c>
      <c r="AW123" s="277">
        <f t="shared" si="109"/>
        <v>5.076142131979695E-3</v>
      </c>
      <c r="AX123" s="277">
        <f t="shared" si="109"/>
        <v>5.076142131979695E-3</v>
      </c>
      <c r="AY123" s="277">
        <f t="shared" si="109"/>
        <v>5.076142131979695E-3</v>
      </c>
      <c r="AZ123" s="277">
        <f t="shared" si="93"/>
        <v>5.076142131979695E-3</v>
      </c>
      <c r="BA123" s="277">
        <f t="shared" si="93"/>
        <v>5.076142131979695E-3</v>
      </c>
      <c r="BB123" s="277">
        <f t="shared" si="93"/>
        <v>5.076142131979695E-3</v>
      </c>
      <c r="BC123" s="277">
        <f t="shared" si="93"/>
        <v>5.076142131979695E-3</v>
      </c>
      <c r="BD123" s="277">
        <f t="shared" si="107"/>
        <v>5.076142131979695E-3</v>
      </c>
      <c r="BE123" s="277">
        <f t="shared" si="107"/>
        <v>5.076142131979695E-3</v>
      </c>
      <c r="BF123" s="277">
        <f t="shared" si="107"/>
        <v>5.076142131979695E-3</v>
      </c>
      <c r="BG123" s="277">
        <f t="shared" si="107"/>
        <v>5.076142131979695E-3</v>
      </c>
      <c r="BH123" s="277">
        <f t="shared" si="107"/>
        <v>5.076142131979695E-3</v>
      </c>
      <c r="BI123" s="277">
        <f t="shared" si="107"/>
        <v>5.076142131979695E-3</v>
      </c>
      <c r="BJ123" s="277">
        <f t="shared" si="107"/>
        <v>5.076142131979695E-3</v>
      </c>
      <c r="BK123" s="277">
        <f t="shared" si="107"/>
        <v>5.076142131979695E-3</v>
      </c>
      <c r="BL123" s="277">
        <f t="shared" si="107"/>
        <v>5.076142131979695E-3</v>
      </c>
      <c r="BM123" s="277">
        <f t="shared" si="107"/>
        <v>5.076142131979695E-3</v>
      </c>
      <c r="BN123" s="277">
        <f t="shared" si="107"/>
        <v>5.076142131979695E-3</v>
      </c>
      <c r="BO123" s="277">
        <f t="shared" si="107"/>
        <v>5.076142131979695E-3</v>
      </c>
      <c r="BP123" s="277">
        <f t="shared" si="112"/>
        <v>5.076142131979695E-3</v>
      </c>
      <c r="BQ123" s="277">
        <f t="shared" si="112"/>
        <v>5.076142131979695E-3</v>
      </c>
      <c r="BR123" s="277">
        <f t="shared" si="112"/>
        <v>5.076142131979695E-3</v>
      </c>
      <c r="BS123" s="277">
        <f t="shared" si="112"/>
        <v>5.076142131979695E-3</v>
      </c>
      <c r="BT123" s="277">
        <f t="shared" si="112"/>
        <v>5.076142131979695E-3</v>
      </c>
      <c r="BU123" s="277">
        <f t="shared" si="112"/>
        <v>5.076142131979695E-3</v>
      </c>
      <c r="BV123" s="277">
        <f t="shared" si="112"/>
        <v>5.076142131979695E-3</v>
      </c>
      <c r="BW123" s="277">
        <f t="shared" si="112"/>
        <v>5.076142131979695E-3</v>
      </c>
      <c r="BX123" s="277">
        <f t="shared" si="112"/>
        <v>5.076142131979695E-3</v>
      </c>
      <c r="BY123" s="277">
        <f t="shared" si="112"/>
        <v>5.076142131979695E-3</v>
      </c>
      <c r="BZ123" s="277">
        <f t="shared" si="112"/>
        <v>5.076142131979695E-3</v>
      </c>
      <c r="CA123" s="277">
        <f t="shared" si="112"/>
        <v>5.076142131979695E-3</v>
      </c>
      <c r="CB123" s="277">
        <f t="shared" si="112"/>
        <v>5.076142131979695E-3</v>
      </c>
      <c r="CC123" s="277">
        <f t="shared" si="112"/>
        <v>5.076142131979695E-3</v>
      </c>
      <c r="CD123" s="277">
        <f t="shared" si="112"/>
        <v>5.076142131979695E-3</v>
      </c>
      <c r="CE123" s="277">
        <f t="shared" si="110"/>
        <v>5.076142131979695E-3</v>
      </c>
      <c r="CF123" s="277">
        <f t="shared" si="110"/>
        <v>5.076142131979695E-3</v>
      </c>
      <c r="CG123" s="277">
        <f t="shared" si="110"/>
        <v>5.076142131979695E-3</v>
      </c>
      <c r="CH123" s="277">
        <f t="shared" si="110"/>
        <v>5.076142131979695E-3</v>
      </c>
      <c r="CI123" s="277">
        <f t="shared" si="110"/>
        <v>5.076142131979695E-3</v>
      </c>
      <c r="CJ123" s="277">
        <f t="shared" si="108"/>
        <v>5.076142131979695E-3</v>
      </c>
      <c r="CK123" s="277">
        <f t="shared" si="108"/>
        <v>5.076142131979695E-3</v>
      </c>
      <c r="CL123" s="277">
        <f t="shared" si="108"/>
        <v>5.076142131979695E-3</v>
      </c>
      <c r="CM123" s="277">
        <f t="shared" si="108"/>
        <v>5.076142131979695E-3</v>
      </c>
      <c r="CN123" s="277">
        <f t="shared" si="108"/>
        <v>5.076142131979695E-3</v>
      </c>
      <c r="CO123" s="277">
        <f t="shared" si="108"/>
        <v>5.076142131979695E-3</v>
      </c>
      <c r="CP123" s="277">
        <f t="shared" si="108"/>
        <v>5.076142131979695E-3</v>
      </c>
      <c r="CQ123" s="277">
        <f t="shared" si="108"/>
        <v>5.076142131979695E-3</v>
      </c>
      <c r="CR123" s="277">
        <f t="shared" si="108"/>
        <v>5.076142131979695E-3</v>
      </c>
      <c r="CS123" s="277">
        <f t="shared" si="108"/>
        <v>5.076142131979695E-3</v>
      </c>
      <c r="CT123" s="277">
        <f t="shared" si="108"/>
        <v>5.076142131979695E-3</v>
      </c>
      <c r="CU123" s="277">
        <f t="shared" si="108"/>
        <v>5.076142131979695E-3</v>
      </c>
      <c r="CV123" s="277">
        <f t="shared" si="108"/>
        <v>5.076142131979695E-3</v>
      </c>
      <c r="CW123" s="277">
        <f t="shared" si="108"/>
        <v>5.076142131979695E-3</v>
      </c>
      <c r="CX123" s="277">
        <f t="shared" si="108"/>
        <v>5.076142131979695E-3</v>
      </c>
      <c r="CY123" s="277">
        <f t="shared" si="108"/>
        <v>5.076142131979695E-3</v>
      </c>
      <c r="CZ123" s="277">
        <f t="shared" si="111"/>
        <v>5.076142131979695E-3</v>
      </c>
      <c r="DA123" s="277">
        <f t="shared" si="111"/>
        <v>5.076142131979695E-3</v>
      </c>
      <c r="DB123" s="277">
        <f t="shared" si="111"/>
        <v>5.076142131979695E-3</v>
      </c>
      <c r="DC123" s="277">
        <f t="shared" si="111"/>
        <v>5.076142131979695E-3</v>
      </c>
      <c r="DD123" s="277">
        <f t="shared" si="111"/>
        <v>5.076142131979695E-3</v>
      </c>
      <c r="DE123" s="277">
        <f t="shared" si="111"/>
        <v>5.076142131979695E-3</v>
      </c>
      <c r="DF123" s="277">
        <f t="shared" si="111"/>
        <v>5.076142131979695E-3</v>
      </c>
      <c r="DG123" s="277">
        <f t="shared" si="111"/>
        <v>5.076142131979695E-3</v>
      </c>
      <c r="DH123" s="277">
        <f t="shared" si="111"/>
        <v>5.076142131979695E-3</v>
      </c>
      <c r="DI123" s="277">
        <f t="shared" si="111"/>
        <v>5.076142131979695E-3</v>
      </c>
      <c r="DJ123" s="277">
        <f t="shared" si="115"/>
        <v>5.076142131979695E-3</v>
      </c>
      <c r="DK123" s="277">
        <f t="shared" si="115"/>
        <v>5.076142131979695E-3</v>
      </c>
      <c r="DL123" s="277">
        <f t="shared" si="115"/>
        <v>5.076142131979695E-3</v>
      </c>
      <c r="DM123" s="277">
        <f t="shared" si="115"/>
        <v>5.076142131979695E-3</v>
      </c>
      <c r="DN123" s="277">
        <f t="shared" si="115"/>
        <v>5.076142131979695E-3</v>
      </c>
      <c r="DO123" s="277">
        <f t="shared" si="115"/>
        <v>5.076142131979695E-3</v>
      </c>
      <c r="DP123" s="277">
        <f t="shared" si="115"/>
        <v>5.076142131979695E-3</v>
      </c>
      <c r="DQ123" s="277">
        <f t="shared" si="115"/>
        <v>5.076142131979695E-3</v>
      </c>
      <c r="DR123" s="277">
        <f t="shared" si="115"/>
        <v>5.076142131979695E-3</v>
      </c>
      <c r="DS123" s="277">
        <f t="shared" si="115"/>
        <v>5.076142131979695E-3</v>
      </c>
      <c r="DT123" s="277">
        <f t="shared" si="115"/>
        <v>5.076142131979695E-3</v>
      </c>
      <c r="DU123" s="277">
        <f t="shared" si="115"/>
        <v>5.076142131979695E-3</v>
      </c>
      <c r="DV123" s="277">
        <f t="shared" si="115"/>
        <v>5.076142131979695E-3</v>
      </c>
      <c r="DW123" s="277">
        <f t="shared" si="115"/>
        <v>5.076142131979695E-3</v>
      </c>
      <c r="DX123" s="277">
        <f t="shared" si="115"/>
        <v>5.076142131979695E-3</v>
      </c>
      <c r="DY123" s="277">
        <f t="shared" si="115"/>
        <v>5.076142131979695E-3</v>
      </c>
      <c r="DZ123" s="277">
        <f t="shared" si="114"/>
        <v>5.076142131979695E-3</v>
      </c>
      <c r="EA123" s="277">
        <f t="shared" si="114"/>
        <v>5.076142131979695E-3</v>
      </c>
      <c r="EB123" s="277">
        <f t="shared" si="114"/>
        <v>5.076142131979695E-3</v>
      </c>
      <c r="EC123" s="277">
        <f t="shared" si="114"/>
        <v>5.076142131979695E-3</v>
      </c>
      <c r="ED123" s="277">
        <f t="shared" si="106"/>
        <v>5.076142131979695E-3</v>
      </c>
      <c r="EE123" s="277">
        <f t="shared" si="106"/>
        <v>5.076142131979695E-3</v>
      </c>
      <c r="EF123" s="277">
        <f t="shared" si="106"/>
        <v>5.076142131979695E-3</v>
      </c>
      <c r="EG123" s="277">
        <f t="shared" si="106"/>
        <v>5.076142131979695E-3</v>
      </c>
      <c r="EH123" s="277">
        <f t="shared" si="106"/>
        <v>5.076142131979695E-3</v>
      </c>
      <c r="EI123" s="277">
        <f t="shared" si="106"/>
        <v>5.076142131979695E-3</v>
      </c>
      <c r="EJ123" s="277">
        <f t="shared" si="106"/>
        <v>5.076142131979695E-3</v>
      </c>
      <c r="EK123" s="277">
        <f t="shared" si="106"/>
        <v>5.076142131979695E-3</v>
      </c>
      <c r="EL123" s="277">
        <f t="shared" si="106"/>
        <v>5.076142131979695E-3</v>
      </c>
      <c r="EM123" s="277">
        <f t="shared" si="106"/>
        <v>5.076142131979695E-3</v>
      </c>
      <c r="EN123" s="277">
        <f t="shared" si="106"/>
        <v>5.076142131979695E-3</v>
      </c>
      <c r="EO123" s="277">
        <f t="shared" si="106"/>
        <v>5.076142131979695E-3</v>
      </c>
      <c r="EP123" s="277">
        <f t="shared" si="106"/>
        <v>5.076142131979695E-3</v>
      </c>
      <c r="EQ123" s="277">
        <f t="shared" si="106"/>
        <v>5.076142131979695E-3</v>
      </c>
      <c r="ER123" s="277">
        <f t="shared" si="105"/>
        <v>5.076142131979695E-3</v>
      </c>
      <c r="ES123" s="277">
        <f t="shared" si="105"/>
        <v>5.076142131979695E-3</v>
      </c>
      <c r="ET123" s="277">
        <f t="shared" si="105"/>
        <v>5.076142131979695E-3</v>
      </c>
      <c r="EU123" s="277">
        <f t="shared" si="105"/>
        <v>5.076142131979695E-3</v>
      </c>
      <c r="EV123" s="277">
        <f t="shared" si="105"/>
        <v>5.076142131979695E-3</v>
      </c>
      <c r="EW123" s="277">
        <f t="shared" si="105"/>
        <v>5.076142131979695E-3</v>
      </c>
      <c r="EX123" s="277">
        <f t="shared" si="105"/>
        <v>5.076142131979695E-3</v>
      </c>
      <c r="EY123" s="277">
        <f t="shared" si="105"/>
        <v>5.076142131979695E-3</v>
      </c>
      <c r="EZ123" s="277">
        <f t="shared" si="105"/>
        <v>5.076142131979695E-3</v>
      </c>
      <c r="FA123" s="277">
        <f t="shared" si="105"/>
        <v>5.076142131979695E-3</v>
      </c>
      <c r="FB123" s="277">
        <f t="shared" si="105"/>
        <v>5.076142131979695E-3</v>
      </c>
      <c r="FC123" s="277">
        <f t="shared" si="105"/>
        <v>5.076142131979695E-3</v>
      </c>
      <c r="FD123" s="277">
        <f t="shared" si="103"/>
        <v>5.076142131979695E-3</v>
      </c>
      <c r="FE123" s="277">
        <f t="shared" si="103"/>
        <v>5.076142131979695E-3</v>
      </c>
      <c r="FF123" s="277">
        <f t="shared" si="103"/>
        <v>5.076142131979695E-3</v>
      </c>
      <c r="FG123" s="277">
        <f t="shared" si="103"/>
        <v>5.076142131979695E-3</v>
      </c>
      <c r="FH123" s="277">
        <f t="shared" si="103"/>
        <v>5.076142131979695E-3</v>
      </c>
      <c r="FI123" s="277">
        <f t="shared" si="103"/>
        <v>5.076142131979695E-3</v>
      </c>
      <c r="FJ123" s="277">
        <f t="shared" si="103"/>
        <v>5.076142131979695E-3</v>
      </c>
      <c r="FK123" s="277">
        <f t="shared" si="103"/>
        <v>5.076142131979695E-3</v>
      </c>
      <c r="FL123" s="277">
        <f t="shared" si="103"/>
        <v>5.076142131979695E-3</v>
      </c>
      <c r="FM123" s="277">
        <f t="shared" si="103"/>
        <v>5.076142131979695E-3</v>
      </c>
      <c r="FN123" s="277">
        <f t="shared" si="103"/>
        <v>5.076142131979695E-3</v>
      </c>
      <c r="FO123" s="277">
        <f t="shared" si="103"/>
        <v>5.076142131979695E-3</v>
      </c>
      <c r="FP123" s="277">
        <f t="shared" si="103"/>
        <v>5.076142131979695E-3</v>
      </c>
      <c r="FQ123" s="277">
        <f t="shared" si="103"/>
        <v>5.076142131979695E-3</v>
      </c>
      <c r="FR123" s="277">
        <f t="shared" si="103"/>
        <v>5.076142131979695E-3</v>
      </c>
      <c r="FS123" s="277">
        <f t="shared" si="103"/>
        <v>5.076142131979695E-3</v>
      </c>
      <c r="FT123" s="277">
        <f t="shared" si="116"/>
        <v>5.076142131979695E-3</v>
      </c>
      <c r="FU123" s="277">
        <f t="shared" si="116"/>
        <v>5.076142131979695E-3</v>
      </c>
      <c r="FV123" s="277">
        <f t="shared" si="116"/>
        <v>5.076142131979695E-3</v>
      </c>
      <c r="FW123" s="277">
        <f t="shared" si="116"/>
        <v>5.076142131979695E-3</v>
      </c>
      <c r="FX123" s="277">
        <f t="shared" si="116"/>
        <v>5.076142131979695E-3</v>
      </c>
      <c r="FY123" s="277">
        <f t="shared" si="104"/>
        <v>5.076142131979695E-3</v>
      </c>
      <c r="FZ123" s="277">
        <f t="shared" si="104"/>
        <v>5.076142131979695E-3</v>
      </c>
      <c r="GA123" s="277">
        <f t="shared" si="104"/>
        <v>5.076142131979695E-3</v>
      </c>
      <c r="GB123" s="277">
        <f t="shared" si="104"/>
        <v>5.076142131979695E-3</v>
      </c>
      <c r="GC123" s="277">
        <f t="shared" ref="GC123:GR141" si="119">1/197</f>
        <v>5.076142131979695E-3</v>
      </c>
      <c r="GD123" s="277">
        <f t="shared" si="119"/>
        <v>5.076142131979695E-3</v>
      </c>
      <c r="GE123" s="277">
        <f t="shared" si="119"/>
        <v>5.076142131979695E-3</v>
      </c>
      <c r="GF123" s="277">
        <f t="shared" si="119"/>
        <v>5.076142131979695E-3</v>
      </c>
      <c r="GG123" s="277">
        <f t="shared" si="119"/>
        <v>5.076142131979695E-3</v>
      </c>
      <c r="GH123" s="277">
        <f t="shared" si="119"/>
        <v>5.076142131979695E-3</v>
      </c>
      <c r="GI123" s="277">
        <f t="shared" si="119"/>
        <v>5.076142131979695E-3</v>
      </c>
      <c r="GJ123" s="277">
        <f t="shared" si="119"/>
        <v>5.076142131979695E-3</v>
      </c>
      <c r="GK123" s="277">
        <f t="shared" si="119"/>
        <v>5.076142131979695E-3</v>
      </c>
      <c r="GL123" s="277">
        <f t="shared" si="119"/>
        <v>5.076142131979695E-3</v>
      </c>
      <c r="GM123" s="277">
        <f t="shared" si="119"/>
        <v>5.076142131979695E-3</v>
      </c>
      <c r="GN123" s="277">
        <f t="shared" si="119"/>
        <v>5.076142131979695E-3</v>
      </c>
      <c r="GO123" s="277">
        <f t="shared" si="119"/>
        <v>5.076142131979695E-3</v>
      </c>
      <c r="GP123" s="277">
        <f t="shared" si="119"/>
        <v>5.076142131979695E-3</v>
      </c>
      <c r="GQ123" s="277">
        <f t="shared" si="119"/>
        <v>5.076142131979695E-3</v>
      </c>
      <c r="GR123" s="277">
        <f t="shared" si="119"/>
        <v>5.076142131979695E-3</v>
      </c>
      <c r="GS123" s="277">
        <f t="shared" ref="GN123:GS148" si="120">1/197</f>
        <v>5.076142131979695E-3</v>
      </c>
    </row>
    <row r="124" spans="1:201" x14ac:dyDescent="0.35">
      <c r="A124" s="33" t="str">
        <f>'[2]Input LH Schedule'!A172&amp;" "&amp;'[2]Input LH Schedule'!E172</f>
        <v xml:space="preserve"> </v>
      </c>
      <c r="B124" s="33" t="str">
        <f>'[2]Input LH Schedule'!Z172&amp;" "&amp;'[2]Input LH Schedule'!AD172</f>
        <v xml:space="preserve"> </v>
      </c>
      <c r="C124" s="33" t="str">
        <f t="array" ref="C124">IFERROR(INDEX($B$4:$B$226, MATCH(0,INDEX(COUNTIF($C$3:C123, $B$4:$B$226)+(COUNTIF($B$4:$B$226, $B$4:$B$226)&lt;&gt;1),0,0), 0)), "")</f>
        <v/>
      </c>
      <c r="D124" s="276" t="s">
        <v>272</v>
      </c>
      <c r="E124" s="277">
        <f t="shared" si="118"/>
        <v>5.076142131979695E-3</v>
      </c>
      <c r="F124" s="277">
        <f t="shared" si="118"/>
        <v>5.076142131979695E-3</v>
      </c>
      <c r="G124" s="277">
        <f t="shared" si="118"/>
        <v>5.076142131979695E-3</v>
      </c>
      <c r="H124" s="277">
        <f t="shared" si="118"/>
        <v>5.076142131979695E-3</v>
      </c>
      <c r="I124" s="277">
        <f t="shared" si="118"/>
        <v>5.076142131979695E-3</v>
      </c>
      <c r="J124" s="277">
        <f t="shared" si="118"/>
        <v>5.076142131979695E-3</v>
      </c>
      <c r="K124" s="277">
        <f t="shared" si="118"/>
        <v>5.076142131979695E-3</v>
      </c>
      <c r="L124" s="277">
        <f t="shared" si="118"/>
        <v>5.076142131979695E-3</v>
      </c>
      <c r="M124" s="277">
        <f t="shared" si="118"/>
        <v>5.076142131979695E-3</v>
      </c>
      <c r="N124" s="277">
        <f t="shared" si="118"/>
        <v>5.076142131979695E-3</v>
      </c>
      <c r="O124" s="277">
        <f t="shared" si="118"/>
        <v>5.076142131979695E-3</v>
      </c>
      <c r="P124" s="277">
        <f t="shared" si="118"/>
        <v>5.076142131979695E-3</v>
      </c>
      <c r="Q124" s="277">
        <f t="shared" si="118"/>
        <v>5.076142131979695E-3</v>
      </c>
      <c r="R124" s="277">
        <f t="shared" si="118"/>
        <v>5.076142131979695E-3</v>
      </c>
      <c r="S124" s="277">
        <f t="shared" si="118"/>
        <v>5.076142131979695E-3</v>
      </c>
      <c r="T124" s="277">
        <f t="shared" si="118"/>
        <v>5.076142131979695E-3</v>
      </c>
      <c r="U124" s="277">
        <f t="shared" si="117"/>
        <v>5.076142131979695E-3</v>
      </c>
      <c r="V124" s="277">
        <f t="shared" si="117"/>
        <v>5.076142131979695E-3</v>
      </c>
      <c r="W124" s="277">
        <f t="shared" si="117"/>
        <v>5.076142131979695E-3</v>
      </c>
      <c r="X124" s="277">
        <f t="shared" si="117"/>
        <v>5.076142131979695E-3</v>
      </c>
      <c r="Y124" s="277">
        <f t="shared" si="117"/>
        <v>5.076142131979695E-3</v>
      </c>
      <c r="Z124" s="277">
        <f t="shared" si="117"/>
        <v>5.076142131979695E-3</v>
      </c>
      <c r="AA124" s="277">
        <f t="shared" si="117"/>
        <v>5.076142131979695E-3</v>
      </c>
      <c r="AB124" s="277">
        <f t="shared" si="117"/>
        <v>5.076142131979695E-3</v>
      </c>
      <c r="AC124" s="277">
        <f t="shared" si="117"/>
        <v>5.076142131979695E-3</v>
      </c>
      <c r="AD124" s="277">
        <f t="shared" si="117"/>
        <v>5.076142131979695E-3</v>
      </c>
      <c r="AE124" s="277">
        <f t="shared" si="117"/>
        <v>5.076142131979695E-3</v>
      </c>
      <c r="AF124" s="277">
        <f t="shared" si="117"/>
        <v>5.076142131979695E-3</v>
      </c>
      <c r="AG124" s="277">
        <f t="shared" si="117"/>
        <v>5.076142131979695E-3</v>
      </c>
      <c r="AH124" s="277">
        <f t="shared" si="117"/>
        <v>5.076142131979695E-3</v>
      </c>
      <c r="AI124" s="277">
        <f t="shared" si="117"/>
        <v>5.076142131979695E-3</v>
      </c>
      <c r="AJ124" s="277">
        <f t="shared" si="109"/>
        <v>5.076142131979695E-3</v>
      </c>
      <c r="AK124" s="277">
        <f t="shared" si="109"/>
        <v>5.076142131979695E-3</v>
      </c>
      <c r="AL124" s="277">
        <f t="shared" si="109"/>
        <v>5.076142131979695E-3</v>
      </c>
      <c r="AM124" s="277">
        <f t="shared" si="109"/>
        <v>5.076142131979695E-3</v>
      </c>
      <c r="AN124" s="277">
        <f t="shared" si="109"/>
        <v>5.076142131979695E-3</v>
      </c>
      <c r="AO124" s="277">
        <f t="shared" si="109"/>
        <v>5.076142131979695E-3</v>
      </c>
      <c r="AP124" s="277">
        <f t="shared" si="109"/>
        <v>5.076142131979695E-3</v>
      </c>
      <c r="AQ124" s="277">
        <f t="shared" si="109"/>
        <v>5.076142131979695E-3</v>
      </c>
      <c r="AR124" s="277">
        <f t="shared" si="109"/>
        <v>5.076142131979695E-3</v>
      </c>
      <c r="AS124" s="277">
        <f t="shared" si="109"/>
        <v>5.076142131979695E-3</v>
      </c>
      <c r="AT124" s="277">
        <f t="shared" si="109"/>
        <v>5.076142131979695E-3</v>
      </c>
      <c r="AU124" s="277">
        <f t="shared" si="109"/>
        <v>5.076142131979695E-3</v>
      </c>
      <c r="AV124" s="277">
        <f t="shared" si="109"/>
        <v>5.076142131979695E-3</v>
      </c>
      <c r="AW124" s="277">
        <f t="shared" si="109"/>
        <v>5.076142131979695E-3</v>
      </c>
      <c r="AX124" s="277">
        <f t="shared" si="109"/>
        <v>5.076142131979695E-3</v>
      </c>
      <c r="AY124" s="277">
        <f t="shared" si="109"/>
        <v>5.076142131979695E-3</v>
      </c>
      <c r="AZ124" s="277">
        <f t="shared" si="93"/>
        <v>5.076142131979695E-3</v>
      </c>
      <c r="BA124" s="277">
        <f t="shared" si="93"/>
        <v>5.076142131979695E-3</v>
      </c>
      <c r="BB124" s="277">
        <f t="shared" si="93"/>
        <v>5.076142131979695E-3</v>
      </c>
      <c r="BC124" s="277">
        <f t="shared" si="93"/>
        <v>5.076142131979695E-3</v>
      </c>
      <c r="BD124" s="277">
        <f t="shared" si="107"/>
        <v>5.076142131979695E-3</v>
      </c>
      <c r="BE124" s="277">
        <f t="shared" si="107"/>
        <v>5.076142131979695E-3</v>
      </c>
      <c r="BF124" s="277">
        <f t="shared" si="107"/>
        <v>5.076142131979695E-3</v>
      </c>
      <c r="BG124" s="277">
        <f t="shared" si="107"/>
        <v>5.076142131979695E-3</v>
      </c>
      <c r="BH124" s="277">
        <f t="shared" si="107"/>
        <v>5.076142131979695E-3</v>
      </c>
      <c r="BI124" s="277">
        <f t="shared" si="107"/>
        <v>5.076142131979695E-3</v>
      </c>
      <c r="BJ124" s="277">
        <f t="shared" si="107"/>
        <v>5.076142131979695E-3</v>
      </c>
      <c r="BK124" s="277">
        <f t="shared" si="107"/>
        <v>5.076142131979695E-3</v>
      </c>
      <c r="BL124" s="277">
        <f t="shared" si="107"/>
        <v>5.076142131979695E-3</v>
      </c>
      <c r="BM124" s="277">
        <f t="shared" si="107"/>
        <v>5.076142131979695E-3</v>
      </c>
      <c r="BN124" s="277">
        <f t="shared" si="107"/>
        <v>5.076142131979695E-3</v>
      </c>
      <c r="BO124" s="277">
        <f t="shared" si="107"/>
        <v>5.076142131979695E-3</v>
      </c>
      <c r="BP124" s="277">
        <f t="shared" si="112"/>
        <v>5.076142131979695E-3</v>
      </c>
      <c r="BQ124" s="277">
        <f t="shared" si="112"/>
        <v>5.076142131979695E-3</v>
      </c>
      <c r="BR124" s="277">
        <f t="shared" si="112"/>
        <v>5.076142131979695E-3</v>
      </c>
      <c r="BS124" s="277">
        <f t="shared" si="112"/>
        <v>5.076142131979695E-3</v>
      </c>
      <c r="BT124" s="277">
        <f t="shared" si="112"/>
        <v>5.076142131979695E-3</v>
      </c>
      <c r="BU124" s="277">
        <f t="shared" si="112"/>
        <v>5.076142131979695E-3</v>
      </c>
      <c r="BV124" s="277">
        <f t="shared" si="112"/>
        <v>5.076142131979695E-3</v>
      </c>
      <c r="BW124" s="277">
        <f t="shared" si="112"/>
        <v>5.076142131979695E-3</v>
      </c>
      <c r="BX124" s="277">
        <f t="shared" si="112"/>
        <v>5.076142131979695E-3</v>
      </c>
      <c r="BY124" s="277">
        <f t="shared" si="112"/>
        <v>5.076142131979695E-3</v>
      </c>
      <c r="BZ124" s="277">
        <f t="shared" si="112"/>
        <v>5.076142131979695E-3</v>
      </c>
      <c r="CA124" s="277">
        <f t="shared" si="112"/>
        <v>5.076142131979695E-3</v>
      </c>
      <c r="CB124" s="277">
        <f t="shared" si="112"/>
        <v>5.076142131979695E-3</v>
      </c>
      <c r="CC124" s="277">
        <f t="shared" si="112"/>
        <v>5.076142131979695E-3</v>
      </c>
      <c r="CD124" s="277">
        <f t="shared" si="112"/>
        <v>5.076142131979695E-3</v>
      </c>
      <c r="CE124" s="277">
        <f t="shared" si="110"/>
        <v>5.076142131979695E-3</v>
      </c>
      <c r="CF124" s="277">
        <f t="shared" si="110"/>
        <v>5.076142131979695E-3</v>
      </c>
      <c r="CG124" s="277">
        <f t="shared" si="110"/>
        <v>5.076142131979695E-3</v>
      </c>
      <c r="CH124" s="277">
        <f t="shared" si="110"/>
        <v>5.076142131979695E-3</v>
      </c>
      <c r="CI124" s="277">
        <f t="shared" si="110"/>
        <v>5.076142131979695E-3</v>
      </c>
      <c r="CJ124" s="277">
        <f t="shared" si="108"/>
        <v>5.076142131979695E-3</v>
      </c>
      <c r="CK124" s="277">
        <f t="shared" si="108"/>
        <v>5.076142131979695E-3</v>
      </c>
      <c r="CL124" s="277">
        <f t="shared" si="108"/>
        <v>5.076142131979695E-3</v>
      </c>
      <c r="CM124" s="277">
        <f t="shared" si="108"/>
        <v>5.076142131979695E-3</v>
      </c>
      <c r="CN124" s="277">
        <f t="shared" si="108"/>
        <v>5.076142131979695E-3</v>
      </c>
      <c r="CO124" s="277">
        <f t="shared" si="108"/>
        <v>5.076142131979695E-3</v>
      </c>
      <c r="CP124" s="277">
        <f t="shared" si="108"/>
        <v>5.076142131979695E-3</v>
      </c>
      <c r="CQ124" s="277">
        <f t="shared" si="108"/>
        <v>5.076142131979695E-3</v>
      </c>
      <c r="CR124" s="277">
        <f t="shared" si="108"/>
        <v>5.076142131979695E-3</v>
      </c>
      <c r="CS124" s="277">
        <f t="shared" si="108"/>
        <v>5.076142131979695E-3</v>
      </c>
      <c r="CT124" s="277">
        <f t="shared" si="108"/>
        <v>5.076142131979695E-3</v>
      </c>
      <c r="CU124" s="277">
        <f t="shared" si="108"/>
        <v>5.076142131979695E-3</v>
      </c>
      <c r="CV124" s="277">
        <f t="shared" si="108"/>
        <v>5.076142131979695E-3</v>
      </c>
      <c r="CW124" s="277">
        <f t="shared" si="108"/>
        <v>5.076142131979695E-3</v>
      </c>
      <c r="CX124" s="277">
        <f t="shared" si="108"/>
        <v>5.076142131979695E-3</v>
      </c>
      <c r="CY124" s="277">
        <f t="shared" si="108"/>
        <v>5.076142131979695E-3</v>
      </c>
      <c r="CZ124" s="277">
        <f t="shared" si="111"/>
        <v>5.076142131979695E-3</v>
      </c>
      <c r="DA124" s="277">
        <f t="shared" si="111"/>
        <v>5.076142131979695E-3</v>
      </c>
      <c r="DB124" s="277">
        <f t="shared" si="111"/>
        <v>5.076142131979695E-3</v>
      </c>
      <c r="DC124" s="277">
        <f t="shared" si="111"/>
        <v>5.076142131979695E-3</v>
      </c>
      <c r="DD124" s="277">
        <f t="shared" si="111"/>
        <v>5.076142131979695E-3</v>
      </c>
      <c r="DE124" s="277">
        <f t="shared" si="111"/>
        <v>5.076142131979695E-3</v>
      </c>
      <c r="DF124" s="277">
        <f t="shared" si="111"/>
        <v>5.076142131979695E-3</v>
      </c>
      <c r="DG124" s="277">
        <f t="shared" si="111"/>
        <v>5.076142131979695E-3</v>
      </c>
      <c r="DH124" s="277">
        <f t="shared" si="111"/>
        <v>5.076142131979695E-3</v>
      </c>
      <c r="DI124" s="277">
        <f t="shared" si="111"/>
        <v>5.076142131979695E-3</v>
      </c>
      <c r="DJ124" s="277">
        <f t="shared" si="115"/>
        <v>5.076142131979695E-3</v>
      </c>
      <c r="DK124" s="277">
        <f t="shared" si="115"/>
        <v>5.076142131979695E-3</v>
      </c>
      <c r="DL124" s="277">
        <f t="shared" si="115"/>
        <v>5.076142131979695E-3</v>
      </c>
      <c r="DM124" s="277">
        <f t="shared" si="115"/>
        <v>5.076142131979695E-3</v>
      </c>
      <c r="DN124" s="277">
        <f t="shared" si="115"/>
        <v>5.076142131979695E-3</v>
      </c>
      <c r="DO124" s="277">
        <f t="shared" si="115"/>
        <v>5.076142131979695E-3</v>
      </c>
      <c r="DP124" s="277">
        <f t="shared" si="115"/>
        <v>5.076142131979695E-3</v>
      </c>
      <c r="DQ124" s="277">
        <f t="shared" si="115"/>
        <v>5.076142131979695E-3</v>
      </c>
      <c r="DR124" s="277">
        <f t="shared" si="115"/>
        <v>5.076142131979695E-3</v>
      </c>
      <c r="DS124" s="277">
        <f t="shared" si="115"/>
        <v>5.076142131979695E-3</v>
      </c>
      <c r="DT124" s="277">
        <f t="shared" si="115"/>
        <v>5.076142131979695E-3</v>
      </c>
      <c r="DU124" s="277">
        <f t="shared" si="115"/>
        <v>5.076142131979695E-3</v>
      </c>
      <c r="DV124" s="277">
        <f t="shared" si="115"/>
        <v>5.076142131979695E-3</v>
      </c>
      <c r="DW124" s="277">
        <f t="shared" si="115"/>
        <v>5.076142131979695E-3</v>
      </c>
      <c r="DX124" s="277">
        <f t="shared" si="115"/>
        <v>5.076142131979695E-3</v>
      </c>
      <c r="DY124" s="277">
        <f t="shared" si="115"/>
        <v>5.076142131979695E-3</v>
      </c>
      <c r="DZ124" s="277">
        <f t="shared" si="114"/>
        <v>5.076142131979695E-3</v>
      </c>
      <c r="EA124" s="277">
        <f t="shared" si="114"/>
        <v>5.076142131979695E-3</v>
      </c>
      <c r="EB124" s="277">
        <f t="shared" si="114"/>
        <v>5.076142131979695E-3</v>
      </c>
      <c r="EC124" s="277">
        <f t="shared" si="114"/>
        <v>5.076142131979695E-3</v>
      </c>
      <c r="ED124" s="277">
        <f t="shared" si="106"/>
        <v>5.076142131979695E-3</v>
      </c>
      <c r="EE124" s="277">
        <f t="shared" si="106"/>
        <v>5.076142131979695E-3</v>
      </c>
      <c r="EF124" s="277">
        <f t="shared" si="106"/>
        <v>5.076142131979695E-3</v>
      </c>
      <c r="EG124" s="277">
        <f t="shared" si="106"/>
        <v>5.076142131979695E-3</v>
      </c>
      <c r="EH124" s="277">
        <f t="shared" si="106"/>
        <v>5.076142131979695E-3</v>
      </c>
      <c r="EI124" s="277">
        <f t="shared" si="106"/>
        <v>5.076142131979695E-3</v>
      </c>
      <c r="EJ124" s="277">
        <f t="shared" si="106"/>
        <v>5.076142131979695E-3</v>
      </c>
      <c r="EK124" s="277">
        <f t="shared" si="106"/>
        <v>5.076142131979695E-3</v>
      </c>
      <c r="EL124" s="277">
        <f t="shared" si="106"/>
        <v>5.076142131979695E-3</v>
      </c>
      <c r="EM124" s="277">
        <f t="shared" si="106"/>
        <v>5.076142131979695E-3</v>
      </c>
      <c r="EN124" s="277">
        <f t="shared" si="106"/>
        <v>5.076142131979695E-3</v>
      </c>
      <c r="EO124" s="277">
        <f t="shared" si="106"/>
        <v>5.076142131979695E-3</v>
      </c>
      <c r="EP124" s="277">
        <f t="shared" si="106"/>
        <v>5.076142131979695E-3</v>
      </c>
      <c r="EQ124" s="277">
        <f t="shared" si="106"/>
        <v>5.076142131979695E-3</v>
      </c>
      <c r="ER124" s="277">
        <f t="shared" si="105"/>
        <v>5.076142131979695E-3</v>
      </c>
      <c r="ES124" s="277">
        <f t="shared" si="105"/>
        <v>5.076142131979695E-3</v>
      </c>
      <c r="ET124" s="277">
        <f t="shared" si="105"/>
        <v>5.076142131979695E-3</v>
      </c>
      <c r="EU124" s="277">
        <f t="shared" si="105"/>
        <v>5.076142131979695E-3</v>
      </c>
      <c r="EV124" s="277">
        <f t="shared" si="105"/>
        <v>5.076142131979695E-3</v>
      </c>
      <c r="EW124" s="277">
        <f t="shared" si="105"/>
        <v>5.076142131979695E-3</v>
      </c>
      <c r="EX124" s="277">
        <f t="shared" si="105"/>
        <v>5.076142131979695E-3</v>
      </c>
      <c r="EY124" s="277">
        <f t="shared" si="105"/>
        <v>5.076142131979695E-3</v>
      </c>
      <c r="EZ124" s="277">
        <f t="shared" si="105"/>
        <v>5.076142131979695E-3</v>
      </c>
      <c r="FA124" s="277">
        <f t="shared" si="105"/>
        <v>5.076142131979695E-3</v>
      </c>
      <c r="FB124" s="277">
        <f t="shared" si="105"/>
        <v>5.076142131979695E-3</v>
      </c>
      <c r="FC124" s="277">
        <f t="shared" si="105"/>
        <v>5.076142131979695E-3</v>
      </c>
      <c r="FD124" s="277">
        <f t="shared" si="103"/>
        <v>5.076142131979695E-3</v>
      </c>
      <c r="FE124" s="277">
        <f t="shared" si="103"/>
        <v>5.076142131979695E-3</v>
      </c>
      <c r="FF124" s="277">
        <f t="shared" si="103"/>
        <v>5.076142131979695E-3</v>
      </c>
      <c r="FG124" s="277">
        <f t="shared" si="103"/>
        <v>5.076142131979695E-3</v>
      </c>
      <c r="FH124" s="277">
        <f t="shared" si="103"/>
        <v>5.076142131979695E-3</v>
      </c>
      <c r="FI124" s="277">
        <f t="shared" si="103"/>
        <v>5.076142131979695E-3</v>
      </c>
      <c r="FJ124" s="277">
        <f t="shared" si="103"/>
        <v>5.076142131979695E-3</v>
      </c>
      <c r="FK124" s="277">
        <f t="shared" si="103"/>
        <v>5.076142131979695E-3</v>
      </c>
      <c r="FL124" s="277">
        <f t="shared" si="103"/>
        <v>5.076142131979695E-3</v>
      </c>
      <c r="FM124" s="277">
        <f t="shared" si="103"/>
        <v>5.076142131979695E-3</v>
      </c>
      <c r="FN124" s="277">
        <f t="shared" si="103"/>
        <v>5.076142131979695E-3</v>
      </c>
      <c r="FO124" s="277">
        <f t="shared" si="103"/>
        <v>5.076142131979695E-3</v>
      </c>
      <c r="FP124" s="277">
        <f t="shared" si="103"/>
        <v>5.076142131979695E-3</v>
      </c>
      <c r="FQ124" s="277">
        <f t="shared" si="103"/>
        <v>5.076142131979695E-3</v>
      </c>
      <c r="FR124" s="277">
        <f t="shared" si="103"/>
        <v>5.076142131979695E-3</v>
      </c>
      <c r="FS124" s="277">
        <f t="shared" si="103"/>
        <v>5.076142131979695E-3</v>
      </c>
      <c r="FT124" s="277">
        <f t="shared" si="116"/>
        <v>5.076142131979695E-3</v>
      </c>
      <c r="FU124" s="277">
        <f t="shared" si="116"/>
        <v>5.076142131979695E-3</v>
      </c>
      <c r="FV124" s="277">
        <f t="shared" si="116"/>
        <v>5.076142131979695E-3</v>
      </c>
      <c r="FW124" s="277">
        <f t="shared" si="116"/>
        <v>5.076142131979695E-3</v>
      </c>
      <c r="FX124" s="277">
        <f t="shared" si="116"/>
        <v>5.076142131979695E-3</v>
      </c>
      <c r="FY124" s="277">
        <f t="shared" ref="FW124:GL142" si="121">1/197</f>
        <v>5.076142131979695E-3</v>
      </c>
      <c r="FZ124" s="277">
        <f t="shared" si="121"/>
        <v>5.076142131979695E-3</v>
      </c>
      <c r="GA124" s="277">
        <f t="shared" si="121"/>
        <v>5.076142131979695E-3</v>
      </c>
      <c r="GB124" s="277">
        <f t="shared" si="121"/>
        <v>5.076142131979695E-3</v>
      </c>
      <c r="GC124" s="277">
        <f t="shared" si="121"/>
        <v>5.076142131979695E-3</v>
      </c>
      <c r="GD124" s="277">
        <f t="shared" si="121"/>
        <v>5.076142131979695E-3</v>
      </c>
      <c r="GE124" s="277">
        <f t="shared" si="121"/>
        <v>5.076142131979695E-3</v>
      </c>
      <c r="GF124" s="277">
        <f t="shared" si="121"/>
        <v>5.076142131979695E-3</v>
      </c>
      <c r="GG124" s="277">
        <f t="shared" si="121"/>
        <v>5.076142131979695E-3</v>
      </c>
      <c r="GH124" s="277">
        <f t="shared" si="121"/>
        <v>5.076142131979695E-3</v>
      </c>
      <c r="GI124" s="277">
        <f t="shared" si="121"/>
        <v>5.076142131979695E-3</v>
      </c>
      <c r="GJ124" s="277">
        <f t="shared" si="121"/>
        <v>5.076142131979695E-3</v>
      </c>
      <c r="GK124" s="277">
        <f t="shared" si="119"/>
        <v>5.076142131979695E-3</v>
      </c>
      <c r="GL124" s="277">
        <f t="shared" si="119"/>
        <v>5.076142131979695E-3</v>
      </c>
      <c r="GM124" s="277">
        <f t="shared" si="119"/>
        <v>5.076142131979695E-3</v>
      </c>
      <c r="GN124" s="277">
        <f t="shared" si="119"/>
        <v>5.076142131979695E-3</v>
      </c>
      <c r="GO124" s="277">
        <f t="shared" si="119"/>
        <v>5.076142131979695E-3</v>
      </c>
      <c r="GP124" s="277">
        <f t="shared" si="120"/>
        <v>5.076142131979695E-3</v>
      </c>
      <c r="GQ124" s="277">
        <f t="shared" si="120"/>
        <v>5.076142131979695E-3</v>
      </c>
      <c r="GR124" s="277">
        <f t="shared" si="120"/>
        <v>5.076142131979695E-3</v>
      </c>
      <c r="GS124" s="277">
        <f t="shared" si="120"/>
        <v>5.076142131979695E-3</v>
      </c>
    </row>
    <row r="125" spans="1:201" x14ac:dyDescent="0.35">
      <c r="A125" s="33" t="str">
        <f>'[2]Input LH Schedule'!A173&amp;" "&amp;'[2]Input LH Schedule'!E173</f>
        <v xml:space="preserve"> </v>
      </c>
      <c r="B125" s="33" t="str">
        <f>'[2]Input LH Schedule'!Z173&amp;" "&amp;'[2]Input LH Schedule'!AD173</f>
        <v xml:space="preserve"> </v>
      </c>
      <c r="C125" s="33" t="str">
        <f t="array" ref="C125">IFERROR(INDEX($B$4:$B$226, MATCH(0,INDEX(COUNTIF($C$3:C124, $B$4:$B$226)+(COUNTIF($B$4:$B$226, $B$4:$B$226)&lt;&gt;1),0,0), 0)), "")</f>
        <v/>
      </c>
      <c r="D125" s="276" t="s">
        <v>273</v>
      </c>
      <c r="E125" s="277">
        <f t="shared" si="118"/>
        <v>5.076142131979695E-3</v>
      </c>
      <c r="F125" s="277">
        <f t="shared" si="118"/>
        <v>5.076142131979695E-3</v>
      </c>
      <c r="G125" s="277">
        <f t="shared" si="118"/>
        <v>5.076142131979695E-3</v>
      </c>
      <c r="H125" s="277">
        <f t="shared" si="118"/>
        <v>5.076142131979695E-3</v>
      </c>
      <c r="I125" s="277">
        <f t="shared" si="118"/>
        <v>5.076142131979695E-3</v>
      </c>
      <c r="J125" s="277">
        <f t="shared" si="118"/>
        <v>5.076142131979695E-3</v>
      </c>
      <c r="K125" s="277">
        <f t="shared" si="118"/>
        <v>5.076142131979695E-3</v>
      </c>
      <c r="L125" s="277">
        <f t="shared" si="118"/>
        <v>5.076142131979695E-3</v>
      </c>
      <c r="M125" s="277">
        <f t="shared" si="118"/>
        <v>5.076142131979695E-3</v>
      </c>
      <c r="N125" s="277">
        <f t="shared" si="118"/>
        <v>5.076142131979695E-3</v>
      </c>
      <c r="O125" s="277">
        <f t="shared" si="118"/>
        <v>5.076142131979695E-3</v>
      </c>
      <c r="P125" s="277">
        <f t="shared" si="118"/>
        <v>5.076142131979695E-3</v>
      </c>
      <c r="Q125" s="277">
        <f t="shared" si="118"/>
        <v>5.076142131979695E-3</v>
      </c>
      <c r="R125" s="277">
        <f t="shared" si="118"/>
        <v>5.076142131979695E-3</v>
      </c>
      <c r="S125" s="277">
        <f t="shared" si="118"/>
        <v>5.076142131979695E-3</v>
      </c>
      <c r="T125" s="277">
        <f t="shared" si="118"/>
        <v>5.076142131979695E-3</v>
      </c>
      <c r="U125" s="277">
        <f t="shared" si="117"/>
        <v>5.076142131979695E-3</v>
      </c>
      <c r="V125" s="277">
        <f t="shared" si="117"/>
        <v>5.076142131979695E-3</v>
      </c>
      <c r="W125" s="277">
        <f t="shared" si="117"/>
        <v>5.076142131979695E-3</v>
      </c>
      <c r="X125" s="277">
        <f t="shared" si="117"/>
        <v>5.076142131979695E-3</v>
      </c>
      <c r="Y125" s="277">
        <f t="shared" si="117"/>
        <v>5.076142131979695E-3</v>
      </c>
      <c r="Z125" s="277">
        <f t="shared" si="117"/>
        <v>5.076142131979695E-3</v>
      </c>
      <c r="AA125" s="277">
        <f t="shared" si="117"/>
        <v>5.076142131979695E-3</v>
      </c>
      <c r="AB125" s="277">
        <f t="shared" si="117"/>
        <v>5.076142131979695E-3</v>
      </c>
      <c r="AC125" s="277">
        <f t="shared" si="117"/>
        <v>5.076142131979695E-3</v>
      </c>
      <c r="AD125" s="277">
        <f t="shared" si="117"/>
        <v>5.076142131979695E-3</v>
      </c>
      <c r="AE125" s="277">
        <f t="shared" si="117"/>
        <v>5.076142131979695E-3</v>
      </c>
      <c r="AF125" s="277">
        <f t="shared" si="117"/>
        <v>5.076142131979695E-3</v>
      </c>
      <c r="AG125" s="277">
        <f t="shared" si="117"/>
        <v>5.076142131979695E-3</v>
      </c>
      <c r="AH125" s="277">
        <f t="shared" si="117"/>
        <v>5.076142131979695E-3</v>
      </c>
      <c r="AI125" s="277">
        <f t="shared" si="117"/>
        <v>5.076142131979695E-3</v>
      </c>
      <c r="AJ125" s="277">
        <f t="shared" si="109"/>
        <v>5.076142131979695E-3</v>
      </c>
      <c r="AK125" s="277">
        <f t="shared" si="109"/>
        <v>5.076142131979695E-3</v>
      </c>
      <c r="AL125" s="277">
        <f t="shared" si="109"/>
        <v>5.076142131979695E-3</v>
      </c>
      <c r="AM125" s="277">
        <f t="shared" si="109"/>
        <v>5.076142131979695E-3</v>
      </c>
      <c r="AN125" s="277">
        <f t="shared" si="109"/>
        <v>5.076142131979695E-3</v>
      </c>
      <c r="AO125" s="277">
        <f t="shared" si="109"/>
        <v>5.076142131979695E-3</v>
      </c>
      <c r="AP125" s="277">
        <f t="shared" si="109"/>
        <v>5.076142131979695E-3</v>
      </c>
      <c r="AQ125" s="277">
        <f t="shared" si="109"/>
        <v>5.076142131979695E-3</v>
      </c>
      <c r="AR125" s="277">
        <f t="shared" si="109"/>
        <v>5.076142131979695E-3</v>
      </c>
      <c r="AS125" s="277">
        <f t="shared" si="109"/>
        <v>5.076142131979695E-3</v>
      </c>
      <c r="AT125" s="277">
        <f t="shared" si="109"/>
        <v>5.076142131979695E-3</v>
      </c>
      <c r="AU125" s="277">
        <f t="shared" si="109"/>
        <v>5.076142131979695E-3</v>
      </c>
      <c r="AV125" s="277">
        <f t="shared" si="109"/>
        <v>5.076142131979695E-3</v>
      </c>
      <c r="AW125" s="277">
        <f t="shared" si="109"/>
        <v>5.076142131979695E-3</v>
      </c>
      <c r="AX125" s="277">
        <f t="shared" si="109"/>
        <v>5.076142131979695E-3</v>
      </c>
      <c r="AY125" s="277">
        <f t="shared" si="109"/>
        <v>5.076142131979695E-3</v>
      </c>
      <c r="AZ125" s="277">
        <f t="shared" si="93"/>
        <v>5.076142131979695E-3</v>
      </c>
      <c r="BA125" s="277">
        <f t="shared" si="93"/>
        <v>5.076142131979695E-3</v>
      </c>
      <c r="BB125" s="277">
        <f t="shared" si="93"/>
        <v>5.076142131979695E-3</v>
      </c>
      <c r="BC125" s="277">
        <f t="shared" si="93"/>
        <v>5.076142131979695E-3</v>
      </c>
      <c r="BD125" s="277">
        <f t="shared" si="93"/>
        <v>5.076142131979695E-3</v>
      </c>
      <c r="BE125" s="277">
        <f t="shared" si="93"/>
        <v>5.076142131979695E-3</v>
      </c>
      <c r="BF125" s="277">
        <f t="shared" si="93"/>
        <v>5.076142131979695E-3</v>
      </c>
      <c r="BG125" s="277">
        <f t="shared" si="93"/>
        <v>5.076142131979695E-3</v>
      </c>
      <c r="BH125" s="277">
        <f t="shared" si="93"/>
        <v>5.076142131979695E-3</v>
      </c>
      <c r="BI125" s="277">
        <f t="shared" si="107"/>
        <v>5.076142131979695E-3</v>
      </c>
      <c r="BJ125" s="277">
        <f t="shared" si="107"/>
        <v>5.076142131979695E-3</v>
      </c>
      <c r="BK125" s="277">
        <f t="shared" si="107"/>
        <v>5.076142131979695E-3</v>
      </c>
      <c r="BL125" s="277">
        <f t="shared" si="107"/>
        <v>5.076142131979695E-3</v>
      </c>
      <c r="BM125" s="277">
        <f t="shared" si="107"/>
        <v>5.076142131979695E-3</v>
      </c>
      <c r="BN125" s="277">
        <f t="shared" si="107"/>
        <v>5.076142131979695E-3</v>
      </c>
      <c r="BO125" s="277">
        <f t="shared" si="107"/>
        <v>5.076142131979695E-3</v>
      </c>
      <c r="BP125" s="277">
        <f t="shared" si="112"/>
        <v>5.076142131979695E-3</v>
      </c>
      <c r="BQ125" s="277">
        <f t="shared" si="112"/>
        <v>5.076142131979695E-3</v>
      </c>
      <c r="BR125" s="277">
        <f t="shared" si="112"/>
        <v>5.076142131979695E-3</v>
      </c>
      <c r="BS125" s="277">
        <f t="shared" si="112"/>
        <v>5.076142131979695E-3</v>
      </c>
      <c r="BT125" s="277">
        <f t="shared" si="112"/>
        <v>5.076142131979695E-3</v>
      </c>
      <c r="BU125" s="277">
        <f t="shared" si="112"/>
        <v>5.076142131979695E-3</v>
      </c>
      <c r="BV125" s="277">
        <f t="shared" si="112"/>
        <v>5.076142131979695E-3</v>
      </c>
      <c r="BW125" s="277">
        <f t="shared" si="112"/>
        <v>5.076142131979695E-3</v>
      </c>
      <c r="BX125" s="277">
        <f t="shared" si="112"/>
        <v>5.076142131979695E-3</v>
      </c>
      <c r="BY125" s="277">
        <f t="shared" si="112"/>
        <v>5.076142131979695E-3</v>
      </c>
      <c r="BZ125" s="277">
        <f t="shared" si="112"/>
        <v>5.076142131979695E-3</v>
      </c>
      <c r="CA125" s="277">
        <f t="shared" si="112"/>
        <v>5.076142131979695E-3</v>
      </c>
      <c r="CB125" s="277">
        <f t="shared" si="112"/>
        <v>5.076142131979695E-3</v>
      </c>
      <c r="CC125" s="277">
        <f t="shared" si="112"/>
        <v>5.076142131979695E-3</v>
      </c>
      <c r="CD125" s="277">
        <f t="shared" si="112"/>
        <v>5.076142131979695E-3</v>
      </c>
      <c r="CE125" s="277">
        <f t="shared" si="112"/>
        <v>5.076142131979695E-3</v>
      </c>
      <c r="CF125" s="277">
        <f t="shared" si="110"/>
        <v>5.076142131979695E-3</v>
      </c>
      <c r="CG125" s="277">
        <f t="shared" si="110"/>
        <v>5.076142131979695E-3</v>
      </c>
      <c r="CH125" s="277">
        <f t="shared" si="110"/>
        <v>5.076142131979695E-3</v>
      </c>
      <c r="CI125" s="277">
        <f t="shared" si="110"/>
        <v>5.076142131979695E-3</v>
      </c>
      <c r="CJ125" s="277">
        <f t="shared" si="110"/>
        <v>5.076142131979695E-3</v>
      </c>
      <c r="CK125" s="277">
        <f t="shared" si="110"/>
        <v>5.076142131979695E-3</v>
      </c>
      <c r="CL125" s="277">
        <f t="shared" si="108"/>
        <v>5.076142131979695E-3</v>
      </c>
      <c r="CM125" s="277">
        <f t="shared" si="108"/>
        <v>5.076142131979695E-3</v>
      </c>
      <c r="CN125" s="277">
        <f t="shared" si="108"/>
        <v>5.076142131979695E-3</v>
      </c>
      <c r="CO125" s="277">
        <f t="shared" si="108"/>
        <v>5.076142131979695E-3</v>
      </c>
      <c r="CP125" s="277">
        <f t="shared" si="108"/>
        <v>5.076142131979695E-3</v>
      </c>
      <c r="CQ125" s="277">
        <f t="shared" si="108"/>
        <v>5.076142131979695E-3</v>
      </c>
      <c r="CR125" s="277">
        <f t="shared" si="108"/>
        <v>5.076142131979695E-3</v>
      </c>
      <c r="CS125" s="277">
        <f t="shared" si="108"/>
        <v>5.076142131979695E-3</v>
      </c>
      <c r="CT125" s="277">
        <f t="shared" si="108"/>
        <v>5.076142131979695E-3</v>
      </c>
      <c r="CU125" s="277">
        <f t="shared" si="108"/>
        <v>5.076142131979695E-3</v>
      </c>
      <c r="CV125" s="277">
        <f t="shared" si="108"/>
        <v>5.076142131979695E-3</v>
      </c>
      <c r="CW125" s="277">
        <f t="shared" si="108"/>
        <v>5.076142131979695E-3</v>
      </c>
      <c r="CX125" s="277">
        <f t="shared" si="108"/>
        <v>5.076142131979695E-3</v>
      </c>
      <c r="CY125" s="277">
        <f t="shared" si="108"/>
        <v>5.076142131979695E-3</v>
      </c>
      <c r="CZ125" s="277">
        <f t="shared" si="111"/>
        <v>5.076142131979695E-3</v>
      </c>
      <c r="DA125" s="277">
        <f t="shared" si="111"/>
        <v>5.076142131979695E-3</v>
      </c>
      <c r="DB125" s="277">
        <f t="shared" si="111"/>
        <v>5.076142131979695E-3</v>
      </c>
      <c r="DC125" s="277">
        <f t="shared" si="111"/>
        <v>5.076142131979695E-3</v>
      </c>
      <c r="DD125" s="277">
        <f t="shared" si="111"/>
        <v>5.076142131979695E-3</v>
      </c>
      <c r="DE125" s="277">
        <f t="shared" si="111"/>
        <v>5.076142131979695E-3</v>
      </c>
      <c r="DF125" s="277">
        <f t="shared" si="111"/>
        <v>5.076142131979695E-3</v>
      </c>
      <c r="DG125" s="277">
        <f t="shared" si="111"/>
        <v>5.076142131979695E-3</v>
      </c>
      <c r="DH125" s="277">
        <f t="shared" si="111"/>
        <v>5.076142131979695E-3</v>
      </c>
      <c r="DI125" s="277">
        <f t="shared" si="111"/>
        <v>5.076142131979695E-3</v>
      </c>
      <c r="DJ125" s="277">
        <f t="shared" si="115"/>
        <v>5.076142131979695E-3</v>
      </c>
      <c r="DK125" s="277">
        <f t="shared" si="115"/>
        <v>5.076142131979695E-3</v>
      </c>
      <c r="DL125" s="277">
        <f t="shared" si="115"/>
        <v>5.076142131979695E-3</v>
      </c>
      <c r="DM125" s="277">
        <f t="shared" si="115"/>
        <v>5.076142131979695E-3</v>
      </c>
      <c r="DN125" s="277">
        <f t="shared" si="115"/>
        <v>5.076142131979695E-3</v>
      </c>
      <c r="DO125" s="277">
        <f t="shared" si="115"/>
        <v>5.076142131979695E-3</v>
      </c>
      <c r="DP125" s="277">
        <f t="shared" si="115"/>
        <v>5.076142131979695E-3</v>
      </c>
      <c r="DQ125" s="277">
        <f t="shared" si="115"/>
        <v>5.076142131979695E-3</v>
      </c>
      <c r="DR125" s="277">
        <f t="shared" si="115"/>
        <v>5.076142131979695E-3</v>
      </c>
      <c r="DS125" s="277">
        <f t="shared" si="115"/>
        <v>5.076142131979695E-3</v>
      </c>
      <c r="DT125" s="277">
        <f t="shared" si="115"/>
        <v>5.076142131979695E-3</v>
      </c>
      <c r="DU125" s="277">
        <f t="shared" si="115"/>
        <v>5.076142131979695E-3</v>
      </c>
      <c r="DV125" s="277">
        <f t="shared" si="115"/>
        <v>5.076142131979695E-3</v>
      </c>
      <c r="DW125" s="277">
        <f t="shared" si="115"/>
        <v>5.076142131979695E-3</v>
      </c>
      <c r="DX125" s="277">
        <f t="shared" si="115"/>
        <v>5.076142131979695E-3</v>
      </c>
      <c r="DY125" s="277">
        <f t="shared" si="115"/>
        <v>5.076142131979695E-3</v>
      </c>
      <c r="DZ125" s="277">
        <f t="shared" si="114"/>
        <v>5.076142131979695E-3</v>
      </c>
      <c r="EA125" s="277">
        <f t="shared" si="114"/>
        <v>5.076142131979695E-3</v>
      </c>
      <c r="EB125" s="277">
        <f t="shared" si="114"/>
        <v>5.076142131979695E-3</v>
      </c>
      <c r="EC125" s="277">
        <f t="shared" si="114"/>
        <v>5.076142131979695E-3</v>
      </c>
      <c r="ED125" s="277">
        <f t="shared" si="114"/>
        <v>5.076142131979695E-3</v>
      </c>
      <c r="EE125" s="277">
        <f t="shared" si="114"/>
        <v>5.076142131979695E-3</v>
      </c>
      <c r="EF125" s="277">
        <f t="shared" si="114"/>
        <v>5.076142131979695E-3</v>
      </c>
      <c r="EG125" s="277">
        <f t="shared" si="114"/>
        <v>5.076142131979695E-3</v>
      </c>
      <c r="EH125" s="277">
        <f t="shared" si="114"/>
        <v>5.076142131979695E-3</v>
      </c>
      <c r="EI125" s="277">
        <f t="shared" si="114"/>
        <v>5.076142131979695E-3</v>
      </c>
      <c r="EJ125" s="277">
        <f t="shared" si="114"/>
        <v>5.076142131979695E-3</v>
      </c>
      <c r="EK125" s="277">
        <f t="shared" si="114"/>
        <v>5.076142131979695E-3</v>
      </c>
      <c r="EL125" s="277">
        <f t="shared" si="114"/>
        <v>5.076142131979695E-3</v>
      </c>
      <c r="EM125" s="277">
        <f t="shared" si="114"/>
        <v>5.076142131979695E-3</v>
      </c>
      <c r="EN125" s="277">
        <f t="shared" si="105"/>
        <v>5.076142131979695E-3</v>
      </c>
      <c r="EO125" s="277">
        <f t="shared" si="105"/>
        <v>5.076142131979695E-3</v>
      </c>
      <c r="EP125" s="277">
        <f t="shared" si="105"/>
        <v>5.076142131979695E-3</v>
      </c>
      <c r="EQ125" s="277">
        <f t="shared" si="105"/>
        <v>5.076142131979695E-3</v>
      </c>
      <c r="ER125" s="277">
        <f t="shared" si="105"/>
        <v>5.076142131979695E-3</v>
      </c>
      <c r="ES125" s="277">
        <f t="shared" si="105"/>
        <v>5.076142131979695E-3</v>
      </c>
      <c r="ET125" s="277">
        <f t="shared" si="105"/>
        <v>5.076142131979695E-3</v>
      </c>
      <c r="EU125" s="277">
        <f t="shared" si="105"/>
        <v>5.076142131979695E-3</v>
      </c>
      <c r="EV125" s="277">
        <f t="shared" si="105"/>
        <v>5.076142131979695E-3</v>
      </c>
      <c r="EW125" s="277">
        <f t="shared" si="105"/>
        <v>5.076142131979695E-3</v>
      </c>
      <c r="EX125" s="277">
        <f t="shared" si="105"/>
        <v>5.076142131979695E-3</v>
      </c>
      <c r="EY125" s="277">
        <f t="shared" si="105"/>
        <v>5.076142131979695E-3</v>
      </c>
      <c r="EZ125" s="277">
        <f t="shared" si="105"/>
        <v>5.076142131979695E-3</v>
      </c>
      <c r="FA125" s="277">
        <f t="shared" si="105"/>
        <v>5.076142131979695E-3</v>
      </c>
      <c r="FB125" s="277">
        <f t="shared" si="105"/>
        <v>5.076142131979695E-3</v>
      </c>
      <c r="FC125" s="277">
        <f t="shared" si="105"/>
        <v>5.076142131979695E-3</v>
      </c>
      <c r="FD125" s="277">
        <f t="shared" si="103"/>
        <v>5.076142131979695E-3</v>
      </c>
      <c r="FE125" s="277">
        <f t="shared" si="103"/>
        <v>5.076142131979695E-3</v>
      </c>
      <c r="FF125" s="277">
        <f t="shared" si="103"/>
        <v>5.076142131979695E-3</v>
      </c>
      <c r="FG125" s="277">
        <f t="shared" si="103"/>
        <v>5.076142131979695E-3</v>
      </c>
      <c r="FH125" s="277">
        <f t="shared" si="103"/>
        <v>5.076142131979695E-3</v>
      </c>
      <c r="FI125" s="277">
        <f t="shared" si="103"/>
        <v>5.076142131979695E-3</v>
      </c>
      <c r="FJ125" s="277">
        <f t="shared" si="103"/>
        <v>5.076142131979695E-3</v>
      </c>
      <c r="FK125" s="277">
        <f t="shared" si="103"/>
        <v>5.076142131979695E-3</v>
      </c>
      <c r="FL125" s="277">
        <f t="shared" si="103"/>
        <v>5.076142131979695E-3</v>
      </c>
      <c r="FM125" s="277">
        <f t="shared" si="103"/>
        <v>5.076142131979695E-3</v>
      </c>
      <c r="FN125" s="277">
        <f t="shared" si="103"/>
        <v>5.076142131979695E-3</v>
      </c>
      <c r="FO125" s="277">
        <f t="shared" si="103"/>
        <v>5.076142131979695E-3</v>
      </c>
      <c r="FP125" s="277">
        <f t="shared" si="103"/>
        <v>5.076142131979695E-3</v>
      </c>
      <c r="FQ125" s="277">
        <f t="shared" si="103"/>
        <v>5.076142131979695E-3</v>
      </c>
      <c r="FR125" s="277">
        <f t="shared" si="103"/>
        <v>5.076142131979695E-3</v>
      </c>
      <c r="FS125" s="277">
        <f t="shared" si="103"/>
        <v>5.076142131979695E-3</v>
      </c>
      <c r="FT125" s="277">
        <f t="shared" si="116"/>
        <v>5.076142131979695E-3</v>
      </c>
      <c r="FU125" s="277">
        <f t="shared" si="116"/>
        <v>5.076142131979695E-3</v>
      </c>
      <c r="FV125" s="277">
        <f t="shared" si="116"/>
        <v>5.076142131979695E-3</v>
      </c>
      <c r="FW125" s="277">
        <f t="shared" si="121"/>
        <v>5.076142131979695E-3</v>
      </c>
      <c r="FX125" s="277">
        <f t="shared" si="121"/>
        <v>5.076142131979695E-3</v>
      </c>
      <c r="FY125" s="277">
        <f t="shared" si="121"/>
        <v>5.076142131979695E-3</v>
      </c>
      <c r="FZ125" s="277">
        <f t="shared" si="121"/>
        <v>5.076142131979695E-3</v>
      </c>
      <c r="GA125" s="277">
        <f t="shared" si="121"/>
        <v>5.076142131979695E-3</v>
      </c>
      <c r="GB125" s="277">
        <f t="shared" si="121"/>
        <v>5.076142131979695E-3</v>
      </c>
      <c r="GC125" s="277">
        <f t="shared" si="121"/>
        <v>5.076142131979695E-3</v>
      </c>
      <c r="GD125" s="277">
        <f t="shared" si="121"/>
        <v>5.076142131979695E-3</v>
      </c>
      <c r="GE125" s="277">
        <f t="shared" si="121"/>
        <v>5.076142131979695E-3</v>
      </c>
      <c r="GF125" s="277">
        <f t="shared" si="121"/>
        <v>5.076142131979695E-3</v>
      </c>
      <c r="GG125" s="277">
        <f t="shared" si="121"/>
        <v>5.076142131979695E-3</v>
      </c>
      <c r="GH125" s="277">
        <f t="shared" si="121"/>
        <v>5.076142131979695E-3</v>
      </c>
      <c r="GI125" s="277">
        <f t="shared" si="121"/>
        <v>5.076142131979695E-3</v>
      </c>
      <c r="GJ125" s="277">
        <f t="shared" si="121"/>
        <v>5.076142131979695E-3</v>
      </c>
      <c r="GK125" s="277">
        <f t="shared" si="119"/>
        <v>5.076142131979695E-3</v>
      </c>
      <c r="GL125" s="277">
        <f t="shared" si="119"/>
        <v>5.076142131979695E-3</v>
      </c>
      <c r="GM125" s="277">
        <f t="shared" si="119"/>
        <v>5.076142131979695E-3</v>
      </c>
      <c r="GN125" s="277">
        <f t="shared" si="119"/>
        <v>5.076142131979695E-3</v>
      </c>
      <c r="GO125" s="277">
        <f t="shared" si="119"/>
        <v>5.076142131979695E-3</v>
      </c>
      <c r="GP125" s="277">
        <f t="shared" si="120"/>
        <v>5.076142131979695E-3</v>
      </c>
      <c r="GQ125" s="277">
        <f t="shared" si="120"/>
        <v>5.076142131979695E-3</v>
      </c>
      <c r="GR125" s="277">
        <f t="shared" si="120"/>
        <v>5.076142131979695E-3</v>
      </c>
      <c r="GS125" s="277">
        <f t="shared" si="120"/>
        <v>5.076142131979695E-3</v>
      </c>
    </row>
    <row r="126" spans="1:201" x14ac:dyDescent="0.35">
      <c r="A126" s="33" t="str">
        <f>'[2]Input LH Schedule'!A174&amp;" "&amp;'[2]Input LH Schedule'!E174</f>
        <v xml:space="preserve"> </v>
      </c>
      <c r="B126" s="33" t="str">
        <f>'[2]Input LH Schedule'!Z174&amp;" "&amp;'[2]Input LH Schedule'!AD174</f>
        <v xml:space="preserve"> </v>
      </c>
      <c r="C126" s="33" t="str">
        <f t="array" ref="C126">IFERROR(INDEX($B$4:$B$226, MATCH(0,INDEX(COUNTIF($C$3:C125, $B$4:$B$226)+(COUNTIF($B$4:$B$226, $B$4:$B$226)&lt;&gt;1),0,0), 0)), "")</f>
        <v/>
      </c>
      <c r="D126" s="276" t="s">
        <v>274</v>
      </c>
      <c r="E126" s="277">
        <f t="shared" si="118"/>
        <v>5.076142131979695E-3</v>
      </c>
      <c r="F126" s="277">
        <f t="shared" si="118"/>
        <v>5.076142131979695E-3</v>
      </c>
      <c r="G126" s="277">
        <f t="shared" si="118"/>
        <v>5.076142131979695E-3</v>
      </c>
      <c r="H126" s="277">
        <f t="shared" si="118"/>
        <v>5.076142131979695E-3</v>
      </c>
      <c r="I126" s="277">
        <f t="shared" si="118"/>
        <v>5.076142131979695E-3</v>
      </c>
      <c r="J126" s="277">
        <f t="shared" si="118"/>
        <v>5.076142131979695E-3</v>
      </c>
      <c r="K126" s="277">
        <f t="shared" si="118"/>
        <v>5.076142131979695E-3</v>
      </c>
      <c r="L126" s="277">
        <f t="shared" si="118"/>
        <v>5.076142131979695E-3</v>
      </c>
      <c r="M126" s="277">
        <f t="shared" si="118"/>
        <v>5.076142131979695E-3</v>
      </c>
      <c r="N126" s="277">
        <f t="shared" si="118"/>
        <v>5.076142131979695E-3</v>
      </c>
      <c r="O126" s="277">
        <f t="shared" si="118"/>
        <v>5.076142131979695E-3</v>
      </c>
      <c r="P126" s="277">
        <f t="shared" si="118"/>
        <v>5.076142131979695E-3</v>
      </c>
      <c r="Q126" s="277">
        <f t="shared" si="118"/>
        <v>5.076142131979695E-3</v>
      </c>
      <c r="R126" s="277">
        <f t="shared" si="118"/>
        <v>5.076142131979695E-3</v>
      </c>
      <c r="S126" s="277">
        <f t="shared" si="118"/>
        <v>5.076142131979695E-3</v>
      </c>
      <c r="T126" s="277">
        <f t="shared" si="118"/>
        <v>5.076142131979695E-3</v>
      </c>
      <c r="U126" s="277">
        <f t="shared" si="117"/>
        <v>5.076142131979695E-3</v>
      </c>
      <c r="V126" s="277">
        <f t="shared" si="117"/>
        <v>5.076142131979695E-3</v>
      </c>
      <c r="W126" s="277">
        <f t="shared" si="117"/>
        <v>5.076142131979695E-3</v>
      </c>
      <c r="X126" s="277">
        <f t="shared" si="117"/>
        <v>5.076142131979695E-3</v>
      </c>
      <c r="Y126" s="277">
        <f t="shared" si="117"/>
        <v>5.076142131979695E-3</v>
      </c>
      <c r="Z126" s="277">
        <f t="shared" si="117"/>
        <v>5.076142131979695E-3</v>
      </c>
      <c r="AA126" s="277">
        <f t="shared" si="117"/>
        <v>5.076142131979695E-3</v>
      </c>
      <c r="AB126" s="277">
        <f t="shared" si="117"/>
        <v>5.076142131979695E-3</v>
      </c>
      <c r="AC126" s="277">
        <f t="shared" si="117"/>
        <v>5.076142131979695E-3</v>
      </c>
      <c r="AD126" s="277">
        <f t="shared" si="117"/>
        <v>5.076142131979695E-3</v>
      </c>
      <c r="AE126" s="277">
        <f t="shared" si="117"/>
        <v>5.076142131979695E-3</v>
      </c>
      <c r="AF126" s="277">
        <f t="shared" si="117"/>
        <v>5.076142131979695E-3</v>
      </c>
      <c r="AG126" s="277">
        <f t="shared" si="117"/>
        <v>5.076142131979695E-3</v>
      </c>
      <c r="AH126" s="277">
        <f t="shared" si="117"/>
        <v>5.076142131979695E-3</v>
      </c>
      <c r="AI126" s="277">
        <f t="shared" si="117"/>
        <v>5.076142131979695E-3</v>
      </c>
      <c r="AJ126" s="277">
        <f t="shared" si="109"/>
        <v>5.076142131979695E-3</v>
      </c>
      <c r="AK126" s="277">
        <f t="shared" si="109"/>
        <v>5.076142131979695E-3</v>
      </c>
      <c r="AL126" s="277">
        <f t="shared" si="109"/>
        <v>5.076142131979695E-3</v>
      </c>
      <c r="AM126" s="277">
        <f t="shared" si="109"/>
        <v>5.076142131979695E-3</v>
      </c>
      <c r="AN126" s="277">
        <f t="shared" si="109"/>
        <v>5.076142131979695E-3</v>
      </c>
      <c r="AO126" s="277">
        <f t="shared" si="109"/>
        <v>5.076142131979695E-3</v>
      </c>
      <c r="AP126" s="277">
        <f t="shared" si="109"/>
        <v>5.076142131979695E-3</v>
      </c>
      <c r="AQ126" s="277">
        <f t="shared" si="109"/>
        <v>5.076142131979695E-3</v>
      </c>
      <c r="AR126" s="277">
        <f t="shared" si="109"/>
        <v>5.076142131979695E-3</v>
      </c>
      <c r="AS126" s="277">
        <f t="shared" si="109"/>
        <v>5.076142131979695E-3</v>
      </c>
      <c r="AT126" s="277">
        <f t="shared" si="109"/>
        <v>5.076142131979695E-3</v>
      </c>
      <c r="AU126" s="277">
        <f t="shared" si="109"/>
        <v>5.076142131979695E-3</v>
      </c>
      <c r="AV126" s="277">
        <f t="shared" si="109"/>
        <v>5.076142131979695E-3</v>
      </c>
      <c r="AW126" s="277">
        <f t="shared" si="109"/>
        <v>5.076142131979695E-3</v>
      </c>
      <c r="AX126" s="277">
        <f t="shared" si="109"/>
        <v>5.076142131979695E-3</v>
      </c>
      <c r="AY126" s="277">
        <f t="shared" si="109"/>
        <v>5.076142131979695E-3</v>
      </c>
      <c r="AZ126" s="277">
        <f t="shared" si="107"/>
        <v>5.076142131979695E-3</v>
      </c>
      <c r="BA126" s="277">
        <f t="shared" si="107"/>
        <v>5.076142131979695E-3</v>
      </c>
      <c r="BB126" s="277">
        <f t="shared" si="107"/>
        <v>5.076142131979695E-3</v>
      </c>
      <c r="BC126" s="277">
        <f t="shared" si="107"/>
        <v>5.076142131979695E-3</v>
      </c>
      <c r="BD126" s="277">
        <f t="shared" si="107"/>
        <v>5.076142131979695E-3</v>
      </c>
      <c r="BE126" s="277">
        <f t="shared" si="107"/>
        <v>5.076142131979695E-3</v>
      </c>
      <c r="BF126" s="277">
        <f t="shared" si="107"/>
        <v>5.076142131979695E-3</v>
      </c>
      <c r="BG126" s="277">
        <f t="shared" si="107"/>
        <v>5.076142131979695E-3</v>
      </c>
      <c r="BH126" s="277">
        <f t="shared" si="107"/>
        <v>5.076142131979695E-3</v>
      </c>
      <c r="BI126" s="277">
        <f t="shared" si="107"/>
        <v>5.076142131979695E-3</v>
      </c>
      <c r="BJ126" s="277">
        <f t="shared" si="107"/>
        <v>5.076142131979695E-3</v>
      </c>
      <c r="BK126" s="277">
        <f t="shared" si="107"/>
        <v>5.076142131979695E-3</v>
      </c>
      <c r="BL126" s="277">
        <f t="shared" si="107"/>
        <v>5.076142131979695E-3</v>
      </c>
      <c r="BM126" s="277">
        <f t="shared" si="107"/>
        <v>5.076142131979695E-3</v>
      </c>
      <c r="BN126" s="277">
        <f t="shared" si="107"/>
        <v>5.076142131979695E-3</v>
      </c>
      <c r="BO126" s="277">
        <f t="shared" si="107"/>
        <v>5.076142131979695E-3</v>
      </c>
      <c r="BP126" s="277">
        <f t="shared" si="112"/>
        <v>5.076142131979695E-3</v>
      </c>
      <c r="BQ126" s="277">
        <f t="shared" si="112"/>
        <v>5.076142131979695E-3</v>
      </c>
      <c r="BR126" s="277">
        <f t="shared" si="112"/>
        <v>5.076142131979695E-3</v>
      </c>
      <c r="BS126" s="277">
        <f t="shared" si="112"/>
        <v>5.076142131979695E-3</v>
      </c>
      <c r="BT126" s="277">
        <f t="shared" si="112"/>
        <v>5.076142131979695E-3</v>
      </c>
      <c r="BU126" s="277">
        <f t="shared" si="112"/>
        <v>5.076142131979695E-3</v>
      </c>
      <c r="BV126" s="277">
        <f t="shared" si="112"/>
        <v>5.076142131979695E-3</v>
      </c>
      <c r="BW126" s="277">
        <f t="shared" si="112"/>
        <v>5.076142131979695E-3</v>
      </c>
      <c r="BX126" s="277">
        <f t="shared" si="112"/>
        <v>5.076142131979695E-3</v>
      </c>
      <c r="BY126" s="277">
        <f t="shared" si="112"/>
        <v>5.076142131979695E-3</v>
      </c>
      <c r="BZ126" s="277">
        <f t="shared" si="112"/>
        <v>5.076142131979695E-3</v>
      </c>
      <c r="CA126" s="277">
        <f t="shared" si="112"/>
        <v>5.076142131979695E-3</v>
      </c>
      <c r="CB126" s="277">
        <f t="shared" si="112"/>
        <v>5.076142131979695E-3</v>
      </c>
      <c r="CC126" s="277">
        <f t="shared" si="112"/>
        <v>5.076142131979695E-3</v>
      </c>
      <c r="CD126" s="277">
        <f t="shared" si="112"/>
        <v>5.076142131979695E-3</v>
      </c>
      <c r="CE126" s="277">
        <f t="shared" si="112"/>
        <v>5.076142131979695E-3</v>
      </c>
      <c r="CF126" s="277">
        <f t="shared" si="110"/>
        <v>5.076142131979695E-3</v>
      </c>
      <c r="CG126" s="277">
        <f t="shared" si="110"/>
        <v>5.076142131979695E-3</v>
      </c>
      <c r="CH126" s="277">
        <f t="shared" si="110"/>
        <v>5.076142131979695E-3</v>
      </c>
      <c r="CI126" s="277">
        <f t="shared" si="110"/>
        <v>5.076142131979695E-3</v>
      </c>
      <c r="CJ126" s="277">
        <f t="shared" si="110"/>
        <v>5.076142131979695E-3</v>
      </c>
      <c r="CK126" s="277">
        <f t="shared" si="110"/>
        <v>5.076142131979695E-3</v>
      </c>
      <c r="CL126" s="277">
        <f t="shared" si="108"/>
        <v>5.076142131979695E-3</v>
      </c>
      <c r="CM126" s="277">
        <f t="shared" si="108"/>
        <v>5.076142131979695E-3</v>
      </c>
      <c r="CN126" s="277">
        <f t="shared" si="108"/>
        <v>5.076142131979695E-3</v>
      </c>
      <c r="CO126" s="277">
        <f t="shared" si="108"/>
        <v>5.076142131979695E-3</v>
      </c>
      <c r="CP126" s="277">
        <f t="shared" si="108"/>
        <v>5.076142131979695E-3</v>
      </c>
      <c r="CQ126" s="277">
        <f t="shared" si="108"/>
        <v>5.076142131979695E-3</v>
      </c>
      <c r="CR126" s="277">
        <f t="shared" si="108"/>
        <v>5.076142131979695E-3</v>
      </c>
      <c r="CS126" s="277">
        <f t="shared" si="108"/>
        <v>5.076142131979695E-3</v>
      </c>
      <c r="CT126" s="277">
        <f t="shared" si="108"/>
        <v>5.076142131979695E-3</v>
      </c>
      <c r="CU126" s="277">
        <f t="shared" si="108"/>
        <v>5.076142131979695E-3</v>
      </c>
      <c r="CV126" s="277">
        <f t="shared" si="108"/>
        <v>5.076142131979695E-3</v>
      </c>
      <c r="CW126" s="277">
        <f t="shared" si="108"/>
        <v>5.076142131979695E-3</v>
      </c>
      <c r="CX126" s="277">
        <f t="shared" si="108"/>
        <v>5.076142131979695E-3</v>
      </c>
      <c r="CY126" s="277">
        <f t="shared" si="108"/>
        <v>5.076142131979695E-3</v>
      </c>
      <c r="CZ126" s="277">
        <f t="shared" si="111"/>
        <v>5.076142131979695E-3</v>
      </c>
      <c r="DA126" s="277">
        <f t="shared" si="111"/>
        <v>5.076142131979695E-3</v>
      </c>
      <c r="DB126" s="277">
        <f t="shared" si="111"/>
        <v>5.076142131979695E-3</v>
      </c>
      <c r="DC126" s="277">
        <f t="shared" si="111"/>
        <v>5.076142131979695E-3</v>
      </c>
      <c r="DD126" s="277">
        <f t="shared" si="111"/>
        <v>5.076142131979695E-3</v>
      </c>
      <c r="DE126" s="277">
        <f t="shared" si="111"/>
        <v>5.076142131979695E-3</v>
      </c>
      <c r="DF126" s="277">
        <f t="shared" si="111"/>
        <v>5.076142131979695E-3</v>
      </c>
      <c r="DG126" s="277">
        <f t="shared" si="111"/>
        <v>5.076142131979695E-3</v>
      </c>
      <c r="DH126" s="277">
        <f t="shared" si="111"/>
        <v>5.076142131979695E-3</v>
      </c>
      <c r="DI126" s="277">
        <f t="shared" si="111"/>
        <v>5.076142131979695E-3</v>
      </c>
      <c r="DJ126" s="277">
        <f t="shared" si="115"/>
        <v>5.076142131979695E-3</v>
      </c>
      <c r="DK126" s="277">
        <f t="shared" si="115"/>
        <v>5.076142131979695E-3</v>
      </c>
      <c r="DL126" s="277">
        <f t="shared" si="115"/>
        <v>5.076142131979695E-3</v>
      </c>
      <c r="DM126" s="277">
        <f t="shared" si="115"/>
        <v>5.076142131979695E-3</v>
      </c>
      <c r="DN126" s="277">
        <f t="shared" si="115"/>
        <v>5.076142131979695E-3</v>
      </c>
      <c r="DO126" s="277">
        <f t="shared" si="115"/>
        <v>5.076142131979695E-3</v>
      </c>
      <c r="DP126" s="277">
        <f t="shared" si="115"/>
        <v>5.076142131979695E-3</v>
      </c>
      <c r="DQ126" s="277">
        <f t="shared" si="115"/>
        <v>5.076142131979695E-3</v>
      </c>
      <c r="DR126" s="277">
        <f t="shared" si="115"/>
        <v>5.076142131979695E-3</v>
      </c>
      <c r="DS126" s="277">
        <f t="shared" si="115"/>
        <v>5.076142131979695E-3</v>
      </c>
      <c r="DT126" s="277">
        <f t="shared" si="115"/>
        <v>5.076142131979695E-3</v>
      </c>
      <c r="DU126" s="277">
        <f t="shared" si="115"/>
        <v>5.076142131979695E-3</v>
      </c>
      <c r="DV126" s="277">
        <f t="shared" si="115"/>
        <v>5.076142131979695E-3</v>
      </c>
      <c r="DW126" s="277">
        <f t="shared" si="115"/>
        <v>5.076142131979695E-3</v>
      </c>
      <c r="DX126" s="277">
        <f t="shared" si="115"/>
        <v>5.076142131979695E-3</v>
      </c>
      <c r="DY126" s="277">
        <f t="shared" si="115"/>
        <v>5.076142131979695E-3</v>
      </c>
      <c r="DZ126" s="277">
        <f t="shared" si="114"/>
        <v>5.076142131979695E-3</v>
      </c>
      <c r="EA126" s="277">
        <f t="shared" si="114"/>
        <v>5.076142131979695E-3</v>
      </c>
      <c r="EB126" s="277">
        <f t="shared" si="114"/>
        <v>5.076142131979695E-3</v>
      </c>
      <c r="EC126" s="277">
        <f t="shared" si="114"/>
        <v>5.076142131979695E-3</v>
      </c>
      <c r="ED126" s="277">
        <f t="shared" si="114"/>
        <v>5.076142131979695E-3</v>
      </c>
      <c r="EE126" s="277">
        <f t="shared" si="114"/>
        <v>5.076142131979695E-3</v>
      </c>
      <c r="EF126" s="277">
        <f t="shared" si="114"/>
        <v>5.076142131979695E-3</v>
      </c>
      <c r="EG126" s="277">
        <f t="shared" si="114"/>
        <v>5.076142131979695E-3</v>
      </c>
      <c r="EH126" s="277">
        <f t="shared" si="114"/>
        <v>5.076142131979695E-3</v>
      </c>
      <c r="EI126" s="277">
        <f t="shared" si="114"/>
        <v>5.076142131979695E-3</v>
      </c>
      <c r="EJ126" s="277">
        <f t="shared" si="114"/>
        <v>5.076142131979695E-3</v>
      </c>
      <c r="EK126" s="277">
        <f t="shared" si="114"/>
        <v>5.076142131979695E-3</v>
      </c>
      <c r="EL126" s="277">
        <f t="shared" si="114"/>
        <v>5.076142131979695E-3</v>
      </c>
      <c r="EM126" s="277">
        <f t="shared" si="114"/>
        <v>5.076142131979695E-3</v>
      </c>
      <c r="EN126" s="277">
        <f t="shared" si="105"/>
        <v>5.076142131979695E-3</v>
      </c>
      <c r="EO126" s="277">
        <f t="shared" si="105"/>
        <v>5.076142131979695E-3</v>
      </c>
      <c r="EP126" s="277">
        <f t="shared" si="105"/>
        <v>5.076142131979695E-3</v>
      </c>
      <c r="EQ126" s="277">
        <f t="shared" si="105"/>
        <v>5.076142131979695E-3</v>
      </c>
      <c r="ER126" s="277">
        <f t="shared" si="105"/>
        <v>5.076142131979695E-3</v>
      </c>
      <c r="ES126" s="277">
        <f t="shared" si="105"/>
        <v>5.076142131979695E-3</v>
      </c>
      <c r="ET126" s="277">
        <f t="shared" si="105"/>
        <v>5.076142131979695E-3</v>
      </c>
      <c r="EU126" s="277">
        <f t="shared" si="105"/>
        <v>5.076142131979695E-3</v>
      </c>
      <c r="EV126" s="277">
        <f t="shared" si="105"/>
        <v>5.076142131979695E-3</v>
      </c>
      <c r="EW126" s="277">
        <f t="shared" si="105"/>
        <v>5.076142131979695E-3</v>
      </c>
      <c r="EX126" s="277">
        <f t="shared" si="105"/>
        <v>5.076142131979695E-3</v>
      </c>
      <c r="EY126" s="277">
        <f t="shared" si="105"/>
        <v>5.076142131979695E-3</v>
      </c>
      <c r="EZ126" s="277">
        <f t="shared" si="105"/>
        <v>5.076142131979695E-3</v>
      </c>
      <c r="FA126" s="277">
        <f t="shared" si="105"/>
        <v>5.076142131979695E-3</v>
      </c>
      <c r="FB126" s="277">
        <f t="shared" si="105"/>
        <v>5.076142131979695E-3</v>
      </c>
      <c r="FC126" s="277">
        <f t="shared" si="105"/>
        <v>5.076142131979695E-3</v>
      </c>
      <c r="FD126" s="277">
        <f t="shared" si="103"/>
        <v>5.076142131979695E-3</v>
      </c>
      <c r="FE126" s="277">
        <f t="shared" si="103"/>
        <v>5.076142131979695E-3</v>
      </c>
      <c r="FF126" s="277">
        <f t="shared" si="103"/>
        <v>5.076142131979695E-3</v>
      </c>
      <c r="FG126" s="277">
        <f t="shared" si="103"/>
        <v>5.076142131979695E-3</v>
      </c>
      <c r="FH126" s="277">
        <f t="shared" si="103"/>
        <v>5.076142131979695E-3</v>
      </c>
      <c r="FI126" s="277">
        <f t="shared" si="103"/>
        <v>5.076142131979695E-3</v>
      </c>
      <c r="FJ126" s="277">
        <f t="shared" si="103"/>
        <v>5.076142131979695E-3</v>
      </c>
      <c r="FK126" s="277">
        <f t="shared" si="103"/>
        <v>5.076142131979695E-3</v>
      </c>
      <c r="FL126" s="277">
        <f t="shared" si="103"/>
        <v>5.076142131979695E-3</v>
      </c>
      <c r="FM126" s="277">
        <f t="shared" si="103"/>
        <v>5.076142131979695E-3</v>
      </c>
      <c r="FN126" s="277">
        <f t="shared" si="103"/>
        <v>5.076142131979695E-3</v>
      </c>
      <c r="FO126" s="277">
        <f t="shared" si="103"/>
        <v>5.076142131979695E-3</v>
      </c>
      <c r="FP126" s="277">
        <f t="shared" si="103"/>
        <v>5.076142131979695E-3</v>
      </c>
      <c r="FQ126" s="277">
        <f t="shared" si="103"/>
        <v>5.076142131979695E-3</v>
      </c>
      <c r="FR126" s="277">
        <f t="shared" si="103"/>
        <v>5.076142131979695E-3</v>
      </c>
      <c r="FS126" s="277">
        <f t="shared" si="103"/>
        <v>5.076142131979695E-3</v>
      </c>
      <c r="FT126" s="277">
        <f t="shared" si="116"/>
        <v>5.076142131979695E-3</v>
      </c>
      <c r="FU126" s="277">
        <f t="shared" si="116"/>
        <v>5.076142131979695E-3</v>
      </c>
      <c r="FV126" s="277">
        <f t="shared" si="116"/>
        <v>5.076142131979695E-3</v>
      </c>
      <c r="FW126" s="277">
        <f t="shared" si="121"/>
        <v>5.076142131979695E-3</v>
      </c>
      <c r="FX126" s="277">
        <f t="shared" si="121"/>
        <v>5.076142131979695E-3</v>
      </c>
      <c r="FY126" s="277">
        <f t="shared" si="121"/>
        <v>5.076142131979695E-3</v>
      </c>
      <c r="FZ126" s="277">
        <f t="shared" si="121"/>
        <v>5.076142131979695E-3</v>
      </c>
      <c r="GA126" s="277">
        <f t="shared" si="121"/>
        <v>5.076142131979695E-3</v>
      </c>
      <c r="GB126" s="277">
        <f t="shared" si="121"/>
        <v>5.076142131979695E-3</v>
      </c>
      <c r="GC126" s="277">
        <f t="shared" si="121"/>
        <v>5.076142131979695E-3</v>
      </c>
      <c r="GD126" s="277">
        <f t="shared" si="121"/>
        <v>5.076142131979695E-3</v>
      </c>
      <c r="GE126" s="277">
        <f t="shared" si="121"/>
        <v>5.076142131979695E-3</v>
      </c>
      <c r="GF126" s="277">
        <f t="shared" si="121"/>
        <v>5.076142131979695E-3</v>
      </c>
      <c r="GG126" s="277">
        <f t="shared" si="121"/>
        <v>5.076142131979695E-3</v>
      </c>
      <c r="GH126" s="277">
        <f t="shared" si="121"/>
        <v>5.076142131979695E-3</v>
      </c>
      <c r="GI126" s="277">
        <f t="shared" si="121"/>
        <v>5.076142131979695E-3</v>
      </c>
      <c r="GJ126" s="277">
        <f t="shared" si="121"/>
        <v>5.076142131979695E-3</v>
      </c>
      <c r="GK126" s="277">
        <f t="shared" si="119"/>
        <v>5.076142131979695E-3</v>
      </c>
      <c r="GL126" s="277">
        <f t="shared" si="119"/>
        <v>5.076142131979695E-3</v>
      </c>
      <c r="GM126" s="277">
        <f t="shared" si="119"/>
        <v>5.076142131979695E-3</v>
      </c>
      <c r="GN126" s="277">
        <f t="shared" si="119"/>
        <v>5.076142131979695E-3</v>
      </c>
      <c r="GO126" s="277">
        <f t="shared" si="119"/>
        <v>5.076142131979695E-3</v>
      </c>
      <c r="GP126" s="277">
        <f t="shared" si="120"/>
        <v>5.076142131979695E-3</v>
      </c>
      <c r="GQ126" s="277">
        <f t="shared" si="120"/>
        <v>5.076142131979695E-3</v>
      </c>
      <c r="GR126" s="277">
        <f t="shared" si="120"/>
        <v>5.076142131979695E-3</v>
      </c>
      <c r="GS126" s="277">
        <f t="shared" si="120"/>
        <v>5.076142131979695E-3</v>
      </c>
    </row>
    <row r="127" spans="1:201" x14ac:dyDescent="0.35">
      <c r="A127" s="33" t="str">
        <f>'[2]Input LH Schedule'!A175&amp;" "&amp;'[2]Input LH Schedule'!E175</f>
        <v xml:space="preserve"> </v>
      </c>
      <c r="B127" s="33" t="str">
        <f>'[2]Input LH Schedule'!Z175&amp;" "&amp;'[2]Input LH Schedule'!AD175</f>
        <v xml:space="preserve"> </v>
      </c>
      <c r="C127" s="33" t="str">
        <f t="array" ref="C127">IFERROR(INDEX($B$4:$B$226, MATCH(0,INDEX(COUNTIF($C$3:C126, $B$4:$B$226)+(COUNTIF($B$4:$B$226, $B$4:$B$226)&lt;&gt;1),0,0), 0)), "")</f>
        <v/>
      </c>
      <c r="D127" s="276" t="s">
        <v>275</v>
      </c>
      <c r="E127" s="277">
        <f t="shared" si="118"/>
        <v>5.076142131979695E-3</v>
      </c>
      <c r="F127" s="277">
        <f t="shared" si="118"/>
        <v>5.076142131979695E-3</v>
      </c>
      <c r="G127" s="277">
        <f t="shared" si="118"/>
        <v>5.076142131979695E-3</v>
      </c>
      <c r="H127" s="277">
        <f t="shared" si="118"/>
        <v>5.076142131979695E-3</v>
      </c>
      <c r="I127" s="277">
        <f t="shared" si="118"/>
        <v>5.076142131979695E-3</v>
      </c>
      <c r="J127" s="277">
        <f t="shared" si="118"/>
        <v>5.076142131979695E-3</v>
      </c>
      <c r="K127" s="277">
        <f t="shared" si="118"/>
        <v>5.076142131979695E-3</v>
      </c>
      <c r="L127" s="277">
        <f t="shared" si="118"/>
        <v>5.076142131979695E-3</v>
      </c>
      <c r="M127" s="277">
        <f t="shared" si="118"/>
        <v>5.076142131979695E-3</v>
      </c>
      <c r="N127" s="277">
        <f t="shared" si="118"/>
        <v>5.076142131979695E-3</v>
      </c>
      <c r="O127" s="277">
        <f t="shared" si="118"/>
        <v>5.076142131979695E-3</v>
      </c>
      <c r="P127" s="277">
        <f t="shared" si="118"/>
        <v>5.076142131979695E-3</v>
      </c>
      <c r="Q127" s="277">
        <f t="shared" si="118"/>
        <v>5.076142131979695E-3</v>
      </c>
      <c r="R127" s="277">
        <f t="shared" si="118"/>
        <v>5.076142131979695E-3</v>
      </c>
      <c r="S127" s="277">
        <f t="shared" si="118"/>
        <v>5.076142131979695E-3</v>
      </c>
      <c r="T127" s="277">
        <f t="shared" si="118"/>
        <v>5.076142131979695E-3</v>
      </c>
      <c r="U127" s="277">
        <f t="shared" si="117"/>
        <v>5.076142131979695E-3</v>
      </c>
      <c r="V127" s="277">
        <f t="shared" si="117"/>
        <v>5.076142131979695E-3</v>
      </c>
      <c r="W127" s="277">
        <f t="shared" si="117"/>
        <v>5.076142131979695E-3</v>
      </c>
      <c r="X127" s="277">
        <f t="shared" si="117"/>
        <v>5.076142131979695E-3</v>
      </c>
      <c r="Y127" s="277">
        <f t="shared" si="117"/>
        <v>5.076142131979695E-3</v>
      </c>
      <c r="Z127" s="277">
        <f t="shared" si="117"/>
        <v>5.076142131979695E-3</v>
      </c>
      <c r="AA127" s="277">
        <f t="shared" si="117"/>
        <v>5.076142131979695E-3</v>
      </c>
      <c r="AB127" s="277">
        <f t="shared" si="117"/>
        <v>5.076142131979695E-3</v>
      </c>
      <c r="AC127" s="277">
        <f t="shared" si="117"/>
        <v>5.076142131979695E-3</v>
      </c>
      <c r="AD127" s="277">
        <f t="shared" si="117"/>
        <v>5.076142131979695E-3</v>
      </c>
      <c r="AE127" s="277">
        <f t="shared" si="117"/>
        <v>5.076142131979695E-3</v>
      </c>
      <c r="AF127" s="277">
        <f t="shared" si="117"/>
        <v>5.076142131979695E-3</v>
      </c>
      <c r="AG127" s="277">
        <f t="shared" si="117"/>
        <v>5.076142131979695E-3</v>
      </c>
      <c r="AH127" s="277">
        <f t="shared" si="117"/>
        <v>5.076142131979695E-3</v>
      </c>
      <c r="AI127" s="277">
        <f t="shared" si="117"/>
        <v>5.076142131979695E-3</v>
      </c>
      <c r="AJ127" s="277">
        <f t="shared" si="109"/>
        <v>5.076142131979695E-3</v>
      </c>
      <c r="AK127" s="277">
        <f t="shared" si="109"/>
        <v>5.076142131979695E-3</v>
      </c>
      <c r="AL127" s="277">
        <f t="shared" si="109"/>
        <v>5.076142131979695E-3</v>
      </c>
      <c r="AM127" s="277">
        <f t="shared" si="109"/>
        <v>5.076142131979695E-3</v>
      </c>
      <c r="AN127" s="277">
        <f t="shared" si="109"/>
        <v>5.076142131979695E-3</v>
      </c>
      <c r="AO127" s="277">
        <f t="shared" si="109"/>
        <v>5.076142131979695E-3</v>
      </c>
      <c r="AP127" s="277">
        <f t="shared" si="109"/>
        <v>5.076142131979695E-3</v>
      </c>
      <c r="AQ127" s="277">
        <f t="shared" si="109"/>
        <v>5.076142131979695E-3</v>
      </c>
      <c r="AR127" s="277">
        <f t="shared" si="109"/>
        <v>5.076142131979695E-3</v>
      </c>
      <c r="AS127" s="277">
        <f t="shared" si="109"/>
        <v>5.076142131979695E-3</v>
      </c>
      <c r="AT127" s="277">
        <f t="shared" si="109"/>
        <v>5.076142131979695E-3</v>
      </c>
      <c r="AU127" s="277">
        <f t="shared" si="109"/>
        <v>5.076142131979695E-3</v>
      </c>
      <c r="AV127" s="277">
        <f t="shared" si="109"/>
        <v>5.076142131979695E-3</v>
      </c>
      <c r="AW127" s="277">
        <f t="shared" si="109"/>
        <v>5.076142131979695E-3</v>
      </c>
      <c r="AX127" s="277">
        <f t="shared" si="109"/>
        <v>5.076142131979695E-3</v>
      </c>
      <c r="AY127" s="277">
        <f t="shared" si="109"/>
        <v>5.076142131979695E-3</v>
      </c>
      <c r="AZ127" s="277">
        <f t="shared" si="107"/>
        <v>5.076142131979695E-3</v>
      </c>
      <c r="BA127" s="277">
        <f t="shared" si="107"/>
        <v>5.076142131979695E-3</v>
      </c>
      <c r="BB127" s="277">
        <f t="shared" si="107"/>
        <v>5.076142131979695E-3</v>
      </c>
      <c r="BC127" s="277">
        <f t="shared" si="107"/>
        <v>5.076142131979695E-3</v>
      </c>
      <c r="BD127" s="277">
        <f t="shared" si="107"/>
        <v>5.076142131979695E-3</v>
      </c>
      <c r="BE127" s="277">
        <f t="shared" si="107"/>
        <v>5.076142131979695E-3</v>
      </c>
      <c r="BF127" s="277">
        <f t="shared" si="107"/>
        <v>5.076142131979695E-3</v>
      </c>
      <c r="BG127" s="277">
        <f t="shared" si="107"/>
        <v>5.076142131979695E-3</v>
      </c>
      <c r="BH127" s="277">
        <f t="shared" si="107"/>
        <v>5.076142131979695E-3</v>
      </c>
      <c r="BI127" s="277">
        <f t="shared" si="107"/>
        <v>5.076142131979695E-3</v>
      </c>
      <c r="BJ127" s="277">
        <f t="shared" si="107"/>
        <v>5.076142131979695E-3</v>
      </c>
      <c r="BK127" s="277">
        <f t="shared" si="107"/>
        <v>5.076142131979695E-3</v>
      </c>
      <c r="BL127" s="277">
        <f t="shared" si="107"/>
        <v>5.076142131979695E-3</v>
      </c>
      <c r="BM127" s="277">
        <f t="shared" si="107"/>
        <v>5.076142131979695E-3</v>
      </c>
      <c r="BN127" s="277">
        <f t="shared" si="107"/>
        <v>5.076142131979695E-3</v>
      </c>
      <c r="BO127" s="277">
        <f t="shared" si="107"/>
        <v>5.076142131979695E-3</v>
      </c>
      <c r="BP127" s="277">
        <f t="shared" si="112"/>
        <v>5.076142131979695E-3</v>
      </c>
      <c r="BQ127" s="277">
        <f t="shared" si="112"/>
        <v>5.076142131979695E-3</v>
      </c>
      <c r="BR127" s="277">
        <f t="shared" si="112"/>
        <v>5.076142131979695E-3</v>
      </c>
      <c r="BS127" s="277">
        <f t="shared" si="112"/>
        <v>5.076142131979695E-3</v>
      </c>
      <c r="BT127" s="277">
        <f t="shared" si="112"/>
        <v>5.076142131979695E-3</v>
      </c>
      <c r="BU127" s="277">
        <f t="shared" si="112"/>
        <v>5.076142131979695E-3</v>
      </c>
      <c r="BV127" s="277">
        <f t="shared" si="112"/>
        <v>5.076142131979695E-3</v>
      </c>
      <c r="BW127" s="277">
        <f t="shared" si="112"/>
        <v>5.076142131979695E-3</v>
      </c>
      <c r="BX127" s="277">
        <f t="shared" si="112"/>
        <v>5.076142131979695E-3</v>
      </c>
      <c r="BY127" s="277">
        <f t="shared" si="112"/>
        <v>5.076142131979695E-3</v>
      </c>
      <c r="BZ127" s="277">
        <f t="shared" si="112"/>
        <v>5.076142131979695E-3</v>
      </c>
      <c r="CA127" s="277">
        <f t="shared" si="112"/>
        <v>5.076142131979695E-3</v>
      </c>
      <c r="CB127" s="277">
        <f t="shared" si="112"/>
        <v>5.076142131979695E-3</v>
      </c>
      <c r="CC127" s="277">
        <f t="shared" si="112"/>
        <v>5.076142131979695E-3</v>
      </c>
      <c r="CD127" s="277">
        <f t="shared" si="112"/>
        <v>5.076142131979695E-3</v>
      </c>
      <c r="CE127" s="277">
        <f t="shared" si="112"/>
        <v>5.076142131979695E-3</v>
      </c>
      <c r="CF127" s="277">
        <f t="shared" si="110"/>
        <v>5.076142131979695E-3</v>
      </c>
      <c r="CG127" s="277">
        <f t="shared" si="110"/>
        <v>5.076142131979695E-3</v>
      </c>
      <c r="CH127" s="277">
        <f t="shared" si="110"/>
        <v>5.076142131979695E-3</v>
      </c>
      <c r="CI127" s="277">
        <f t="shared" si="110"/>
        <v>5.076142131979695E-3</v>
      </c>
      <c r="CJ127" s="277">
        <f t="shared" si="110"/>
        <v>5.076142131979695E-3</v>
      </c>
      <c r="CK127" s="277">
        <f t="shared" si="110"/>
        <v>5.076142131979695E-3</v>
      </c>
      <c r="CL127" s="277">
        <f t="shared" si="108"/>
        <v>5.076142131979695E-3</v>
      </c>
      <c r="CM127" s="277">
        <f t="shared" si="108"/>
        <v>5.076142131979695E-3</v>
      </c>
      <c r="CN127" s="277">
        <f t="shared" si="108"/>
        <v>5.076142131979695E-3</v>
      </c>
      <c r="CO127" s="277">
        <f t="shared" si="108"/>
        <v>5.076142131979695E-3</v>
      </c>
      <c r="CP127" s="277">
        <f t="shared" si="108"/>
        <v>5.076142131979695E-3</v>
      </c>
      <c r="CQ127" s="277">
        <f t="shared" si="108"/>
        <v>5.076142131979695E-3</v>
      </c>
      <c r="CR127" s="277">
        <f t="shared" si="108"/>
        <v>5.076142131979695E-3</v>
      </c>
      <c r="CS127" s="277">
        <f t="shared" si="108"/>
        <v>5.076142131979695E-3</v>
      </c>
      <c r="CT127" s="277">
        <f t="shared" si="108"/>
        <v>5.076142131979695E-3</v>
      </c>
      <c r="CU127" s="277">
        <f t="shared" si="108"/>
        <v>5.076142131979695E-3</v>
      </c>
      <c r="CV127" s="277">
        <f t="shared" si="108"/>
        <v>5.076142131979695E-3</v>
      </c>
      <c r="CW127" s="277">
        <f t="shared" si="108"/>
        <v>5.076142131979695E-3</v>
      </c>
      <c r="CX127" s="277">
        <f t="shared" si="108"/>
        <v>5.076142131979695E-3</v>
      </c>
      <c r="CY127" s="277">
        <f t="shared" si="108"/>
        <v>5.076142131979695E-3</v>
      </c>
      <c r="CZ127" s="277">
        <f t="shared" si="111"/>
        <v>5.076142131979695E-3</v>
      </c>
      <c r="DA127" s="277">
        <f t="shared" si="111"/>
        <v>5.076142131979695E-3</v>
      </c>
      <c r="DB127" s="277">
        <f t="shared" si="111"/>
        <v>5.076142131979695E-3</v>
      </c>
      <c r="DC127" s="277">
        <f t="shared" si="111"/>
        <v>5.076142131979695E-3</v>
      </c>
      <c r="DD127" s="277">
        <f t="shared" si="111"/>
        <v>5.076142131979695E-3</v>
      </c>
      <c r="DE127" s="277">
        <f t="shared" si="111"/>
        <v>5.076142131979695E-3</v>
      </c>
      <c r="DF127" s="277">
        <f t="shared" si="111"/>
        <v>5.076142131979695E-3</v>
      </c>
      <c r="DG127" s="277">
        <f t="shared" si="111"/>
        <v>5.076142131979695E-3</v>
      </c>
      <c r="DH127" s="277">
        <f t="shared" si="111"/>
        <v>5.076142131979695E-3</v>
      </c>
      <c r="DI127" s="277">
        <f t="shared" si="111"/>
        <v>5.076142131979695E-3</v>
      </c>
      <c r="DJ127" s="277">
        <f t="shared" si="115"/>
        <v>5.076142131979695E-3</v>
      </c>
      <c r="DK127" s="277">
        <f t="shared" si="115"/>
        <v>5.076142131979695E-3</v>
      </c>
      <c r="DL127" s="277">
        <f t="shared" si="115"/>
        <v>5.076142131979695E-3</v>
      </c>
      <c r="DM127" s="277">
        <f t="shared" si="115"/>
        <v>5.076142131979695E-3</v>
      </c>
      <c r="DN127" s="277">
        <f t="shared" si="115"/>
        <v>5.076142131979695E-3</v>
      </c>
      <c r="DO127" s="277">
        <f t="shared" si="115"/>
        <v>5.076142131979695E-3</v>
      </c>
      <c r="DP127" s="277">
        <f t="shared" si="115"/>
        <v>5.076142131979695E-3</v>
      </c>
      <c r="DQ127" s="277">
        <f t="shared" si="115"/>
        <v>5.076142131979695E-3</v>
      </c>
      <c r="DR127" s="277">
        <f t="shared" si="115"/>
        <v>5.076142131979695E-3</v>
      </c>
      <c r="DS127" s="277">
        <f t="shared" si="115"/>
        <v>5.076142131979695E-3</v>
      </c>
      <c r="DT127" s="277">
        <f t="shared" si="115"/>
        <v>5.076142131979695E-3</v>
      </c>
      <c r="DU127" s="277">
        <f t="shared" si="115"/>
        <v>5.076142131979695E-3</v>
      </c>
      <c r="DV127" s="277">
        <f t="shared" si="115"/>
        <v>5.076142131979695E-3</v>
      </c>
      <c r="DW127" s="277">
        <f t="shared" si="115"/>
        <v>5.076142131979695E-3</v>
      </c>
      <c r="DX127" s="277">
        <f t="shared" si="115"/>
        <v>5.076142131979695E-3</v>
      </c>
      <c r="DY127" s="277">
        <f t="shared" si="115"/>
        <v>5.076142131979695E-3</v>
      </c>
      <c r="DZ127" s="277">
        <f t="shared" si="114"/>
        <v>5.076142131979695E-3</v>
      </c>
      <c r="EA127" s="277">
        <f t="shared" si="114"/>
        <v>5.076142131979695E-3</v>
      </c>
      <c r="EB127" s="277">
        <f t="shared" si="114"/>
        <v>5.076142131979695E-3</v>
      </c>
      <c r="EC127" s="277">
        <f t="shared" si="114"/>
        <v>5.076142131979695E-3</v>
      </c>
      <c r="ED127" s="277">
        <f t="shared" si="114"/>
        <v>5.076142131979695E-3</v>
      </c>
      <c r="EE127" s="277">
        <f t="shared" si="114"/>
        <v>5.076142131979695E-3</v>
      </c>
      <c r="EF127" s="277">
        <f t="shared" si="114"/>
        <v>5.076142131979695E-3</v>
      </c>
      <c r="EG127" s="277">
        <f t="shared" si="114"/>
        <v>5.076142131979695E-3</v>
      </c>
      <c r="EH127" s="277">
        <f t="shared" si="114"/>
        <v>5.076142131979695E-3</v>
      </c>
      <c r="EI127" s="277">
        <f t="shared" si="114"/>
        <v>5.076142131979695E-3</v>
      </c>
      <c r="EJ127" s="277">
        <f t="shared" si="114"/>
        <v>5.076142131979695E-3</v>
      </c>
      <c r="EK127" s="277">
        <f t="shared" si="114"/>
        <v>5.076142131979695E-3</v>
      </c>
      <c r="EL127" s="277">
        <f t="shared" si="114"/>
        <v>5.076142131979695E-3</v>
      </c>
      <c r="EM127" s="277">
        <f t="shared" si="114"/>
        <v>5.076142131979695E-3</v>
      </c>
      <c r="EN127" s="277">
        <f t="shared" si="105"/>
        <v>5.076142131979695E-3</v>
      </c>
      <c r="EO127" s="277">
        <f t="shared" si="105"/>
        <v>5.076142131979695E-3</v>
      </c>
      <c r="EP127" s="277">
        <f t="shared" si="105"/>
        <v>5.076142131979695E-3</v>
      </c>
      <c r="EQ127" s="277">
        <f t="shared" si="105"/>
        <v>5.076142131979695E-3</v>
      </c>
      <c r="ER127" s="277">
        <f t="shared" si="105"/>
        <v>5.076142131979695E-3</v>
      </c>
      <c r="ES127" s="277">
        <f t="shared" si="105"/>
        <v>5.076142131979695E-3</v>
      </c>
      <c r="ET127" s="277">
        <f t="shared" si="105"/>
        <v>5.076142131979695E-3</v>
      </c>
      <c r="EU127" s="277">
        <f t="shared" si="105"/>
        <v>5.076142131979695E-3</v>
      </c>
      <c r="EV127" s="277">
        <f t="shared" si="105"/>
        <v>5.076142131979695E-3</v>
      </c>
      <c r="EW127" s="277">
        <f t="shared" si="105"/>
        <v>5.076142131979695E-3</v>
      </c>
      <c r="EX127" s="277">
        <f t="shared" si="105"/>
        <v>5.076142131979695E-3</v>
      </c>
      <c r="EY127" s="277">
        <f t="shared" si="105"/>
        <v>5.076142131979695E-3</v>
      </c>
      <c r="EZ127" s="277">
        <f t="shared" si="105"/>
        <v>5.076142131979695E-3</v>
      </c>
      <c r="FA127" s="277">
        <f t="shared" si="105"/>
        <v>5.076142131979695E-3</v>
      </c>
      <c r="FB127" s="277">
        <f t="shared" si="105"/>
        <v>5.076142131979695E-3</v>
      </c>
      <c r="FC127" s="277">
        <f t="shared" si="105"/>
        <v>5.076142131979695E-3</v>
      </c>
      <c r="FD127" s="277">
        <f t="shared" si="103"/>
        <v>5.076142131979695E-3</v>
      </c>
      <c r="FE127" s="277">
        <f t="shared" si="103"/>
        <v>5.076142131979695E-3</v>
      </c>
      <c r="FF127" s="277">
        <f t="shared" si="103"/>
        <v>5.076142131979695E-3</v>
      </c>
      <c r="FG127" s="277">
        <f t="shared" si="103"/>
        <v>5.076142131979695E-3</v>
      </c>
      <c r="FH127" s="277">
        <f t="shared" si="103"/>
        <v>5.076142131979695E-3</v>
      </c>
      <c r="FI127" s="277">
        <f t="shared" si="103"/>
        <v>5.076142131979695E-3</v>
      </c>
      <c r="FJ127" s="277">
        <f t="shared" si="103"/>
        <v>5.076142131979695E-3</v>
      </c>
      <c r="FK127" s="277">
        <f t="shared" si="103"/>
        <v>5.076142131979695E-3</v>
      </c>
      <c r="FL127" s="277">
        <f t="shared" si="103"/>
        <v>5.076142131979695E-3</v>
      </c>
      <c r="FM127" s="277">
        <f t="shared" si="103"/>
        <v>5.076142131979695E-3</v>
      </c>
      <c r="FN127" s="277">
        <f t="shared" si="103"/>
        <v>5.076142131979695E-3</v>
      </c>
      <c r="FO127" s="277">
        <f t="shared" si="103"/>
        <v>5.076142131979695E-3</v>
      </c>
      <c r="FP127" s="277">
        <f t="shared" si="103"/>
        <v>5.076142131979695E-3</v>
      </c>
      <c r="FQ127" s="277">
        <f t="shared" si="103"/>
        <v>5.076142131979695E-3</v>
      </c>
      <c r="FR127" s="277">
        <f t="shared" si="103"/>
        <v>5.076142131979695E-3</v>
      </c>
      <c r="FS127" s="277">
        <f t="shared" si="103"/>
        <v>5.076142131979695E-3</v>
      </c>
      <c r="FT127" s="277">
        <f t="shared" si="116"/>
        <v>5.076142131979695E-3</v>
      </c>
      <c r="FU127" s="277">
        <f t="shared" si="116"/>
        <v>5.076142131979695E-3</v>
      </c>
      <c r="FV127" s="277">
        <f t="shared" si="116"/>
        <v>5.076142131979695E-3</v>
      </c>
      <c r="FW127" s="277">
        <f t="shared" si="121"/>
        <v>5.076142131979695E-3</v>
      </c>
      <c r="FX127" s="277">
        <f t="shared" si="121"/>
        <v>5.076142131979695E-3</v>
      </c>
      <c r="FY127" s="277">
        <f t="shared" si="121"/>
        <v>5.076142131979695E-3</v>
      </c>
      <c r="FZ127" s="277">
        <f t="shared" si="121"/>
        <v>5.076142131979695E-3</v>
      </c>
      <c r="GA127" s="277">
        <f t="shared" si="121"/>
        <v>5.076142131979695E-3</v>
      </c>
      <c r="GB127" s="277">
        <f t="shared" si="121"/>
        <v>5.076142131979695E-3</v>
      </c>
      <c r="GC127" s="277">
        <f t="shared" si="121"/>
        <v>5.076142131979695E-3</v>
      </c>
      <c r="GD127" s="277">
        <f t="shared" si="121"/>
        <v>5.076142131979695E-3</v>
      </c>
      <c r="GE127" s="277">
        <f t="shared" si="121"/>
        <v>5.076142131979695E-3</v>
      </c>
      <c r="GF127" s="277">
        <f t="shared" si="121"/>
        <v>5.076142131979695E-3</v>
      </c>
      <c r="GG127" s="277">
        <f t="shared" si="121"/>
        <v>5.076142131979695E-3</v>
      </c>
      <c r="GH127" s="277">
        <f t="shared" si="121"/>
        <v>5.076142131979695E-3</v>
      </c>
      <c r="GI127" s="277">
        <f t="shared" si="121"/>
        <v>5.076142131979695E-3</v>
      </c>
      <c r="GJ127" s="277">
        <f t="shared" si="121"/>
        <v>5.076142131979695E-3</v>
      </c>
      <c r="GK127" s="277">
        <f t="shared" si="119"/>
        <v>5.076142131979695E-3</v>
      </c>
      <c r="GL127" s="277">
        <f t="shared" si="119"/>
        <v>5.076142131979695E-3</v>
      </c>
      <c r="GM127" s="277">
        <f t="shared" si="119"/>
        <v>5.076142131979695E-3</v>
      </c>
      <c r="GN127" s="277">
        <f t="shared" si="119"/>
        <v>5.076142131979695E-3</v>
      </c>
      <c r="GO127" s="277">
        <f t="shared" si="119"/>
        <v>5.076142131979695E-3</v>
      </c>
      <c r="GP127" s="277">
        <f t="shared" si="120"/>
        <v>5.076142131979695E-3</v>
      </c>
      <c r="GQ127" s="277">
        <f t="shared" si="120"/>
        <v>5.076142131979695E-3</v>
      </c>
      <c r="GR127" s="277">
        <f t="shared" si="120"/>
        <v>5.076142131979695E-3</v>
      </c>
      <c r="GS127" s="277">
        <f t="shared" si="120"/>
        <v>5.076142131979695E-3</v>
      </c>
    </row>
    <row r="128" spans="1:201" x14ac:dyDescent="0.35">
      <c r="A128" s="33" t="str">
        <f>'[2]Input LH Schedule'!A176&amp;" "&amp;'[2]Input LH Schedule'!E176</f>
        <v xml:space="preserve"> </v>
      </c>
      <c r="B128" s="33" t="str">
        <f>'[2]Input LH Schedule'!Z176&amp;" "&amp;'[2]Input LH Schedule'!AD176</f>
        <v xml:space="preserve"> </v>
      </c>
      <c r="C128" s="33" t="str">
        <f t="array" ref="C128">IFERROR(INDEX($B$4:$B$226, MATCH(0,INDEX(COUNTIF($C$3:C127, $B$4:$B$226)+(COUNTIF($B$4:$B$226, $B$4:$B$226)&lt;&gt;1),0,0), 0)), "")</f>
        <v/>
      </c>
      <c r="D128" s="276" t="s">
        <v>276</v>
      </c>
      <c r="E128" s="277">
        <f t="shared" si="118"/>
        <v>5.076142131979695E-3</v>
      </c>
      <c r="F128" s="277">
        <f t="shared" si="118"/>
        <v>5.076142131979695E-3</v>
      </c>
      <c r="G128" s="277">
        <f t="shared" si="118"/>
        <v>5.076142131979695E-3</v>
      </c>
      <c r="H128" s="277">
        <f t="shared" si="118"/>
        <v>5.076142131979695E-3</v>
      </c>
      <c r="I128" s="277">
        <f t="shared" si="118"/>
        <v>5.076142131979695E-3</v>
      </c>
      <c r="J128" s="277">
        <f t="shared" si="118"/>
        <v>5.076142131979695E-3</v>
      </c>
      <c r="K128" s="277">
        <f t="shared" si="118"/>
        <v>5.076142131979695E-3</v>
      </c>
      <c r="L128" s="277">
        <f t="shared" si="118"/>
        <v>5.076142131979695E-3</v>
      </c>
      <c r="M128" s="277">
        <f t="shared" si="118"/>
        <v>5.076142131979695E-3</v>
      </c>
      <c r="N128" s="277">
        <f t="shared" si="118"/>
        <v>5.076142131979695E-3</v>
      </c>
      <c r="O128" s="277">
        <f t="shared" si="118"/>
        <v>5.076142131979695E-3</v>
      </c>
      <c r="P128" s="277">
        <f t="shared" si="118"/>
        <v>5.076142131979695E-3</v>
      </c>
      <c r="Q128" s="277">
        <f t="shared" si="118"/>
        <v>5.076142131979695E-3</v>
      </c>
      <c r="R128" s="277">
        <f t="shared" si="118"/>
        <v>5.076142131979695E-3</v>
      </c>
      <c r="S128" s="277">
        <f t="shared" si="118"/>
        <v>5.076142131979695E-3</v>
      </c>
      <c r="T128" s="277">
        <f t="shared" si="118"/>
        <v>5.076142131979695E-3</v>
      </c>
      <c r="U128" s="277">
        <f t="shared" si="117"/>
        <v>5.076142131979695E-3</v>
      </c>
      <c r="V128" s="277">
        <f t="shared" si="117"/>
        <v>5.076142131979695E-3</v>
      </c>
      <c r="W128" s="277">
        <f t="shared" si="117"/>
        <v>5.076142131979695E-3</v>
      </c>
      <c r="X128" s="277">
        <f t="shared" si="117"/>
        <v>5.076142131979695E-3</v>
      </c>
      <c r="Y128" s="277">
        <f t="shared" si="117"/>
        <v>5.076142131979695E-3</v>
      </c>
      <c r="Z128" s="277">
        <f t="shared" si="117"/>
        <v>5.076142131979695E-3</v>
      </c>
      <c r="AA128" s="277">
        <f t="shared" si="117"/>
        <v>5.076142131979695E-3</v>
      </c>
      <c r="AB128" s="277">
        <f t="shared" si="117"/>
        <v>5.076142131979695E-3</v>
      </c>
      <c r="AC128" s="277">
        <f t="shared" si="117"/>
        <v>5.076142131979695E-3</v>
      </c>
      <c r="AD128" s="277">
        <f t="shared" si="117"/>
        <v>5.076142131979695E-3</v>
      </c>
      <c r="AE128" s="277">
        <f t="shared" si="117"/>
        <v>5.076142131979695E-3</v>
      </c>
      <c r="AF128" s="277">
        <f t="shared" si="117"/>
        <v>5.076142131979695E-3</v>
      </c>
      <c r="AG128" s="277">
        <f t="shared" si="117"/>
        <v>5.076142131979695E-3</v>
      </c>
      <c r="AH128" s="277">
        <f t="shared" si="117"/>
        <v>5.076142131979695E-3</v>
      </c>
      <c r="AI128" s="277">
        <f t="shared" si="117"/>
        <v>5.076142131979695E-3</v>
      </c>
      <c r="AJ128" s="277">
        <f t="shared" si="109"/>
        <v>5.076142131979695E-3</v>
      </c>
      <c r="AK128" s="277">
        <f t="shared" si="109"/>
        <v>5.076142131979695E-3</v>
      </c>
      <c r="AL128" s="277">
        <f t="shared" si="109"/>
        <v>5.076142131979695E-3</v>
      </c>
      <c r="AM128" s="277">
        <f t="shared" si="109"/>
        <v>5.076142131979695E-3</v>
      </c>
      <c r="AN128" s="277">
        <f t="shared" si="109"/>
        <v>5.076142131979695E-3</v>
      </c>
      <c r="AO128" s="277">
        <f t="shared" si="109"/>
        <v>5.076142131979695E-3</v>
      </c>
      <c r="AP128" s="277">
        <f t="shared" si="109"/>
        <v>5.076142131979695E-3</v>
      </c>
      <c r="AQ128" s="277">
        <f t="shared" si="109"/>
        <v>5.076142131979695E-3</v>
      </c>
      <c r="AR128" s="277">
        <f t="shared" si="109"/>
        <v>5.076142131979695E-3</v>
      </c>
      <c r="AS128" s="277">
        <f t="shared" si="109"/>
        <v>5.076142131979695E-3</v>
      </c>
      <c r="AT128" s="277">
        <f t="shared" si="109"/>
        <v>5.076142131979695E-3</v>
      </c>
      <c r="AU128" s="277">
        <f t="shared" si="109"/>
        <v>5.076142131979695E-3</v>
      </c>
      <c r="AV128" s="277">
        <f t="shared" si="109"/>
        <v>5.076142131979695E-3</v>
      </c>
      <c r="AW128" s="277">
        <f t="shared" si="109"/>
        <v>5.076142131979695E-3</v>
      </c>
      <c r="AX128" s="277">
        <f t="shared" si="109"/>
        <v>5.076142131979695E-3</v>
      </c>
      <c r="AY128" s="277">
        <f t="shared" si="109"/>
        <v>5.076142131979695E-3</v>
      </c>
      <c r="AZ128" s="277">
        <f t="shared" si="107"/>
        <v>5.076142131979695E-3</v>
      </c>
      <c r="BA128" s="277">
        <f t="shared" si="107"/>
        <v>5.076142131979695E-3</v>
      </c>
      <c r="BB128" s="277">
        <f t="shared" si="107"/>
        <v>5.076142131979695E-3</v>
      </c>
      <c r="BC128" s="277">
        <f t="shared" si="107"/>
        <v>5.076142131979695E-3</v>
      </c>
      <c r="BD128" s="277">
        <f t="shared" si="107"/>
        <v>5.076142131979695E-3</v>
      </c>
      <c r="BE128" s="277">
        <f t="shared" si="107"/>
        <v>5.076142131979695E-3</v>
      </c>
      <c r="BF128" s="277">
        <f t="shared" si="107"/>
        <v>5.076142131979695E-3</v>
      </c>
      <c r="BG128" s="277">
        <f t="shared" si="107"/>
        <v>5.076142131979695E-3</v>
      </c>
      <c r="BH128" s="277">
        <f t="shared" si="107"/>
        <v>5.076142131979695E-3</v>
      </c>
      <c r="BI128" s="277">
        <f t="shared" si="107"/>
        <v>5.076142131979695E-3</v>
      </c>
      <c r="BJ128" s="277">
        <f t="shared" si="107"/>
        <v>5.076142131979695E-3</v>
      </c>
      <c r="BK128" s="277">
        <f t="shared" si="107"/>
        <v>5.076142131979695E-3</v>
      </c>
      <c r="BL128" s="277">
        <f t="shared" si="107"/>
        <v>5.076142131979695E-3</v>
      </c>
      <c r="BM128" s="277">
        <f t="shared" si="107"/>
        <v>5.076142131979695E-3</v>
      </c>
      <c r="BN128" s="277">
        <f t="shared" si="107"/>
        <v>5.076142131979695E-3</v>
      </c>
      <c r="BO128" s="277">
        <f t="shared" si="107"/>
        <v>5.076142131979695E-3</v>
      </c>
      <c r="BP128" s="277">
        <f t="shared" si="112"/>
        <v>5.076142131979695E-3</v>
      </c>
      <c r="BQ128" s="277">
        <f t="shared" si="112"/>
        <v>5.076142131979695E-3</v>
      </c>
      <c r="BR128" s="277">
        <f t="shared" si="112"/>
        <v>5.076142131979695E-3</v>
      </c>
      <c r="BS128" s="277">
        <f t="shared" si="112"/>
        <v>5.076142131979695E-3</v>
      </c>
      <c r="BT128" s="277">
        <f t="shared" si="112"/>
        <v>5.076142131979695E-3</v>
      </c>
      <c r="BU128" s="277">
        <f t="shared" si="112"/>
        <v>5.076142131979695E-3</v>
      </c>
      <c r="BV128" s="277">
        <f t="shared" si="112"/>
        <v>5.076142131979695E-3</v>
      </c>
      <c r="BW128" s="277">
        <f t="shared" si="112"/>
        <v>5.076142131979695E-3</v>
      </c>
      <c r="BX128" s="277">
        <f t="shared" si="112"/>
        <v>5.076142131979695E-3</v>
      </c>
      <c r="BY128" s="277">
        <f t="shared" si="112"/>
        <v>5.076142131979695E-3</v>
      </c>
      <c r="BZ128" s="277">
        <f t="shared" si="112"/>
        <v>5.076142131979695E-3</v>
      </c>
      <c r="CA128" s="277">
        <f t="shared" si="112"/>
        <v>5.076142131979695E-3</v>
      </c>
      <c r="CB128" s="277">
        <f t="shared" si="112"/>
        <v>5.076142131979695E-3</v>
      </c>
      <c r="CC128" s="277">
        <f t="shared" si="112"/>
        <v>5.076142131979695E-3</v>
      </c>
      <c r="CD128" s="277">
        <f t="shared" si="112"/>
        <v>5.076142131979695E-3</v>
      </c>
      <c r="CE128" s="277">
        <f t="shared" si="112"/>
        <v>5.076142131979695E-3</v>
      </c>
      <c r="CF128" s="277">
        <f t="shared" si="110"/>
        <v>5.076142131979695E-3</v>
      </c>
      <c r="CG128" s="277">
        <f t="shared" si="110"/>
        <v>5.076142131979695E-3</v>
      </c>
      <c r="CH128" s="277">
        <f t="shared" si="110"/>
        <v>5.076142131979695E-3</v>
      </c>
      <c r="CI128" s="277">
        <f t="shared" si="110"/>
        <v>5.076142131979695E-3</v>
      </c>
      <c r="CJ128" s="277">
        <f t="shared" si="110"/>
        <v>5.076142131979695E-3</v>
      </c>
      <c r="CK128" s="277">
        <f t="shared" si="110"/>
        <v>5.076142131979695E-3</v>
      </c>
      <c r="CL128" s="277">
        <f t="shared" si="108"/>
        <v>5.076142131979695E-3</v>
      </c>
      <c r="CM128" s="277">
        <f t="shared" si="108"/>
        <v>5.076142131979695E-3</v>
      </c>
      <c r="CN128" s="277">
        <f t="shared" si="108"/>
        <v>5.076142131979695E-3</v>
      </c>
      <c r="CO128" s="277">
        <f t="shared" si="108"/>
        <v>5.076142131979695E-3</v>
      </c>
      <c r="CP128" s="277">
        <f t="shared" si="108"/>
        <v>5.076142131979695E-3</v>
      </c>
      <c r="CQ128" s="277">
        <f t="shared" si="108"/>
        <v>5.076142131979695E-3</v>
      </c>
      <c r="CR128" s="277">
        <f t="shared" si="108"/>
        <v>5.076142131979695E-3</v>
      </c>
      <c r="CS128" s="277">
        <f t="shared" si="108"/>
        <v>5.076142131979695E-3</v>
      </c>
      <c r="CT128" s="277">
        <f t="shared" si="108"/>
        <v>5.076142131979695E-3</v>
      </c>
      <c r="CU128" s="277">
        <f t="shared" si="108"/>
        <v>5.076142131979695E-3</v>
      </c>
      <c r="CV128" s="277">
        <f t="shared" si="108"/>
        <v>5.076142131979695E-3</v>
      </c>
      <c r="CW128" s="277">
        <f t="shared" si="108"/>
        <v>5.076142131979695E-3</v>
      </c>
      <c r="CX128" s="277">
        <f t="shared" si="108"/>
        <v>5.076142131979695E-3</v>
      </c>
      <c r="CY128" s="277">
        <f t="shared" si="108"/>
        <v>5.076142131979695E-3</v>
      </c>
      <c r="CZ128" s="277">
        <f t="shared" si="111"/>
        <v>5.076142131979695E-3</v>
      </c>
      <c r="DA128" s="277">
        <f t="shared" si="111"/>
        <v>5.076142131979695E-3</v>
      </c>
      <c r="DB128" s="277">
        <f t="shared" si="111"/>
        <v>5.076142131979695E-3</v>
      </c>
      <c r="DC128" s="277">
        <f t="shared" si="111"/>
        <v>5.076142131979695E-3</v>
      </c>
      <c r="DD128" s="277">
        <f t="shared" si="111"/>
        <v>5.076142131979695E-3</v>
      </c>
      <c r="DE128" s="277">
        <f t="shared" si="111"/>
        <v>5.076142131979695E-3</v>
      </c>
      <c r="DF128" s="277">
        <f t="shared" si="111"/>
        <v>5.076142131979695E-3</v>
      </c>
      <c r="DG128" s="277">
        <f t="shared" si="111"/>
        <v>5.076142131979695E-3</v>
      </c>
      <c r="DH128" s="277">
        <f t="shared" si="111"/>
        <v>5.076142131979695E-3</v>
      </c>
      <c r="DI128" s="277">
        <f t="shared" si="111"/>
        <v>5.076142131979695E-3</v>
      </c>
      <c r="DJ128" s="277">
        <f t="shared" si="115"/>
        <v>5.076142131979695E-3</v>
      </c>
      <c r="DK128" s="277">
        <f t="shared" si="115"/>
        <v>5.076142131979695E-3</v>
      </c>
      <c r="DL128" s="277">
        <f t="shared" si="115"/>
        <v>5.076142131979695E-3</v>
      </c>
      <c r="DM128" s="277">
        <f t="shared" si="115"/>
        <v>5.076142131979695E-3</v>
      </c>
      <c r="DN128" s="277">
        <f t="shared" si="115"/>
        <v>5.076142131979695E-3</v>
      </c>
      <c r="DO128" s="277">
        <f t="shared" si="115"/>
        <v>5.076142131979695E-3</v>
      </c>
      <c r="DP128" s="277">
        <f t="shared" si="115"/>
        <v>5.076142131979695E-3</v>
      </c>
      <c r="DQ128" s="277">
        <f t="shared" si="115"/>
        <v>5.076142131979695E-3</v>
      </c>
      <c r="DR128" s="277">
        <f t="shared" si="115"/>
        <v>5.076142131979695E-3</v>
      </c>
      <c r="DS128" s="277">
        <f t="shared" si="115"/>
        <v>5.076142131979695E-3</v>
      </c>
      <c r="DT128" s="277">
        <f t="shared" si="115"/>
        <v>5.076142131979695E-3</v>
      </c>
      <c r="DU128" s="277">
        <f t="shared" si="115"/>
        <v>5.076142131979695E-3</v>
      </c>
      <c r="DV128" s="277">
        <f t="shared" si="115"/>
        <v>5.076142131979695E-3</v>
      </c>
      <c r="DW128" s="277">
        <f t="shared" si="115"/>
        <v>5.076142131979695E-3</v>
      </c>
      <c r="DX128" s="277">
        <f t="shared" si="115"/>
        <v>5.076142131979695E-3</v>
      </c>
      <c r="DY128" s="277">
        <f t="shared" si="115"/>
        <v>5.076142131979695E-3</v>
      </c>
      <c r="DZ128" s="277">
        <f t="shared" si="114"/>
        <v>5.076142131979695E-3</v>
      </c>
      <c r="EA128" s="277">
        <f t="shared" si="114"/>
        <v>5.076142131979695E-3</v>
      </c>
      <c r="EB128" s="277">
        <f t="shared" si="114"/>
        <v>5.076142131979695E-3</v>
      </c>
      <c r="EC128" s="277">
        <f t="shared" si="114"/>
        <v>5.076142131979695E-3</v>
      </c>
      <c r="ED128" s="277">
        <f t="shared" si="114"/>
        <v>5.076142131979695E-3</v>
      </c>
      <c r="EE128" s="277">
        <f t="shared" si="114"/>
        <v>5.076142131979695E-3</v>
      </c>
      <c r="EF128" s="277">
        <f t="shared" si="114"/>
        <v>5.076142131979695E-3</v>
      </c>
      <c r="EG128" s="277">
        <f t="shared" si="114"/>
        <v>5.076142131979695E-3</v>
      </c>
      <c r="EH128" s="277">
        <f t="shared" si="114"/>
        <v>5.076142131979695E-3</v>
      </c>
      <c r="EI128" s="277">
        <f t="shared" si="114"/>
        <v>5.076142131979695E-3</v>
      </c>
      <c r="EJ128" s="277">
        <f t="shared" si="114"/>
        <v>5.076142131979695E-3</v>
      </c>
      <c r="EK128" s="277">
        <f t="shared" si="114"/>
        <v>5.076142131979695E-3</v>
      </c>
      <c r="EL128" s="277">
        <f t="shared" si="114"/>
        <v>5.076142131979695E-3</v>
      </c>
      <c r="EM128" s="277">
        <f t="shared" si="114"/>
        <v>5.076142131979695E-3</v>
      </c>
      <c r="EN128" s="277">
        <f t="shared" si="105"/>
        <v>5.076142131979695E-3</v>
      </c>
      <c r="EO128" s="277">
        <f t="shared" si="105"/>
        <v>5.076142131979695E-3</v>
      </c>
      <c r="EP128" s="277">
        <f t="shared" ref="EN128:FC145" si="122">1/197</f>
        <v>5.076142131979695E-3</v>
      </c>
      <c r="EQ128" s="277">
        <f t="shared" si="122"/>
        <v>5.076142131979695E-3</v>
      </c>
      <c r="ER128" s="277">
        <f t="shared" si="122"/>
        <v>5.076142131979695E-3</v>
      </c>
      <c r="ES128" s="277">
        <f t="shared" si="122"/>
        <v>5.076142131979695E-3</v>
      </c>
      <c r="ET128" s="277">
        <f t="shared" si="122"/>
        <v>5.076142131979695E-3</v>
      </c>
      <c r="EU128" s="277">
        <f t="shared" si="122"/>
        <v>5.076142131979695E-3</v>
      </c>
      <c r="EV128" s="277">
        <f t="shared" si="122"/>
        <v>5.076142131979695E-3</v>
      </c>
      <c r="EW128" s="277">
        <f t="shared" si="122"/>
        <v>5.076142131979695E-3</v>
      </c>
      <c r="EX128" s="277">
        <f t="shared" si="122"/>
        <v>5.076142131979695E-3</v>
      </c>
      <c r="EY128" s="277">
        <f t="shared" si="122"/>
        <v>5.076142131979695E-3</v>
      </c>
      <c r="EZ128" s="277">
        <f t="shared" si="122"/>
        <v>5.076142131979695E-3</v>
      </c>
      <c r="FA128" s="277">
        <f t="shared" si="122"/>
        <v>5.076142131979695E-3</v>
      </c>
      <c r="FB128" s="277">
        <f t="shared" si="122"/>
        <v>5.076142131979695E-3</v>
      </c>
      <c r="FC128" s="277">
        <f t="shared" si="122"/>
        <v>5.076142131979695E-3</v>
      </c>
      <c r="FD128" s="277">
        <f t="shared" si="103"/>
        <v>5.076142131979695E-3</v>
      </c>
      <c r="FE128" s="277">
        <f t="shared" si="103"/>
        <v>5.076142131979695E-3</v>
      </c>
      <c r="FF128" s="277">
        <f t="shared" si="103"/>
        <v>5.076142131979695E-3</v>
      </c>
      <c r="FG128" s="277">
        <f t="shared" si="103"/>
        <v>5.076142131979695E-3</v>
      </c>
      <c r="FH128" s="277">
        <f t="shared" si="103"/>
        <v>5.076142131979695E-3</v>
      </c>
      <c r="FI128" s="277">
        <f t="shared" si="103"/>
        <v>5.076142131979695E-3</v>
      </c>
      <c r="FJ128" s="277">
        <f t="shared" si="103"/>
        <v>5.076142131979695E-3</v>
      </c>
      <c r="FK128" s="277">
        <f t="shared" si="103"/>
        <v>5.076142131979695E-3</v>
      </c>
      <c r="FL128" s="277">
        <f t="shared" si="103"/>
        <v>5.076142131979695E-3</v>
      </c>
      <c r="FM128" s="277">
        <f t="shared" si="103"/>
        <v>5.076142131979695E-3</v>
      </c>
      <c r="FN128" s="277">
        <f t="shared" si="103"/>
        <v>5.076142131979695E-3</v>
      </c>
      <c r="FO128" s="277">
        <f t="shared" si="103"/>
        <v>5.076142131979695E-3</v>
      </c>
      <c r="FP128" s="277">
        <f t="shared" si="103"/>
        <v>5.076142131979695E-3</v>
      </c>
      <c r="FQ128" s="277">
        <f t="shared" si="103"/>
        <v>5.076142131979695E-3</v>
      </c>
      <c r="FR128" s="277">
        <f t="shared" si="103"/>
        <v>5.076142131979695E-3</v>
      </c>
      <c r="FS128" s="277">
        <f t="shared" si="103"/>
        <v>5.076142131979695E-3</v>
      </c>
      <c r="FT128" s="277">
        <f t="shared" si="116"/>
        <v>5.076142131979695E-3</v>
      </c>
      <c r="FU128" s="277">
        <f t="shared" si="116"/>
        <v>5.076142131979695E-3</v>
      </c>
      <c r="FV128" s="277">
        <f t="shared" si="116"/>
        <v>5.076142131979695E-3</v>
      </c>
      <c r="FW128" s="277">
        <f t="shared" si="121"/>
        <v>5.076142131979695E-3</v>
      </c>
      <c r="FX128" s="277">
        <f t="shared" si="121"/>
        <v>5.076142131979695E-3</v>
      </c>
      <c r="FY128" s="277">
        <f t="shared" si="121"/>
        <v>5.076142131979695E-3</v>
      </c>
      <c r="FZ128" s="277">
        <f t="shared" si="121"/>
        <v>5.076142131979695E-3</v>
      </c>
      <c r="GA128" s="277">
        <f t="shared" si="121"/>
        <v>5.076142131979695E-3</v>
      </c>
      <c r="GB128" s="277">
        <f t="shared" si="121"/>
        <v>5.076142131979695E-3</v>
      </c>
      <c r="GC128" s="277">
        <f t="shared" si="121"/>
        <v>5.076142131979695E-3</v>
      </c>
      <c r="GD128" s="277">
        <f t="shared" si="121"/>
        <v>5.076142131979695E-3</v>
      </c>
      <c r="GE128" s="277">
        <f t="shared" si="121"/>
        <v>5.076142131979695E-3</v>
      </c>
      <c r="GF128" s="277">
        <f t="shared" si="121"/>
        <v>5.076142131979695E-3</v>
      </c>
      <c r="GG128" s="277">
        <f t="shared" si="121"/>
        <v>5.076142131979695E-3</v>
      </c>
      <c r="GH128" s="277">
        <f t="shared" si="121"/>
        <v>5.076142131979695E-3</v>
      </c>
      <c r="GI128" s="277">
        <f t="shared" si="121"/>
        <v>5.076142131979695E-3</v>
      </c>
      <c r="GJ128" s="277">
        <f t="shared" si="121"/>
        <v>5.076142131979695E-3</v>
      </c>
      <c r="GK128" s="277">
        <f t="shared" si="119"/>
        <v>5.076142131979695E-3</v>
      </c>
      <c r="GL128" s="277">
        <f t="shared" si="119"/>
        <v>5.076142131979695E-3</v>
      </c>
      <c r="GM128" s="277">
        <f t="shared" si="119"/>
        <v>5.076142131979695E-3</v>
      </c>
      <c r="GN128" s="277">
        <f t="shared" si="119"/>
        <v>5.076142131979695E-3</v>
      </c>
      <c r="GO128" s="277">
        <f t="shared" si="119"/>
        <v>5.076142131979695E-3</v>
      </c>
      <c r="GP128" s="277">
        <f t="shared" si="120"/>
        <v>5.076142131979695E-3</v>
      </c>
      <c r="GQ128" s="277">
        <f t="shared" si="120"/>
        <v>5.076142131979695E-3</v>
      </c>
      <c r="GR128" s="277">
        <f t="shared" si="120"/>
        <v>5.076142131979695E-3</v>
      </c>
      <c r="GS128" s="277">
        <f t="shared" si="120"/>
        <v>5.076142131979695E-3</v>
      </c>
    </row>
    <row r="129" spans="1:201" x14ac:dyDescent="0.35">
      <c r="A129" s="33" t="str">
        <f>'[2]Input LH Schedule'!A177&amp;" "&amp;'[2]Input LH Schedule'!E177</f>
        <v xml:space="preserve"> </v>
      </c>
      <c r="B129" s="33" t="str">
        <f>'[2]Input LH Schedule'!Z177&amp;" "&amp;'[2]Input LH Schedule'!AD177</f>
        <v xml:space="preserve"> </v>
      </c>
      <c r="C129" s="33" t="str">
        <f t="array" ref="C129">IFERROR(INDEX($B$4:$B$226, MATCH(0,INDEX(COUNTIF($C$3:C128, $B$4:$B$226)+(COUNTIF($B$4:$B$226, $B$4:$B$226)&lt;&gt;1),0,0), 0)), "")</f>
        <v/>
      </c>
      <c r="D129" s="276" t="s">
        <v>277</v>
      </c>
      <c r="E129" s="277">
        <f t="shared" si="118"/>
        <v>5.076142131979695E-3</v>
      </c>
      <c r="F129" s="277">
        <f t="shared" si="118"/>
        <v>5.076142131979695E-3</v>
      </c>
      <c r="G129" s="277">
        <f t="shared" si="118"/>
        <v>5.076142131979695E-3</v>
      </c>
      <c r="H129" s="277">
        <f t="shared" si="118"/>
        <v>5.076142131979695E-3</v>
      </c>
      <c r="I129" s="277">
        <f t="shared" si="118"/>
        <v>5.076142131979695E-3</v>
      </c>
      <c r="J129" s="277">
        <f t="shared" si="118"/>
        <v>5.076142131979695E-3</v>
      </c>
      <c r="K129" s="277">
        <f t="shared" si="118"/>
        <v>5.076142131979695E-3</v>
      </c>
      <c r="L129" s="277">
        <f t="shared" si="118"/>
        <v>5.076142131979695E-3</v>
      </c>
      <c r="M129" s="277">
        <f t="shared" si="118"/>
        <v>5.076142131979695E-3</v>
      </c>
      <c r="N129" s="277">
        <f t="shared" si="118"/>
        <v>5.076142131979695E-3</v>
      </c>
      <c r="O129" s="277">
        <f t="shared" si="118"/>
        <v>5.076142131979695E-3</v>
      </c>
      <c r="P129" s="277">
        <f t="shared" si="118"/>
        <v>5.076142131979695E-3</v>
      </c>
      <c r="Q129" s="277">
        <f t="shared" si="118"/>
        <v>5.076142131979695E-3</v>
      </c>
      <c r="R129" s="277">
        <f t="shared" si="118"/>
        <v>5.076142131979695E-3</v>
      </c>
      <c r="S129" s="277">
        <f t="shared" si="118"/>
        <v>5.076142131979695E-3</v>
      </c>
      <c r="T129" s="277">
        <f t="shared" si="118"/>
        <v>5.076142131979695E-3</v>
      </c>
      <c r="U129" s="277">
        <f t="shared" si="117"/>
        <v>5.076142131979695E-3</v>
      </c>
      <c r="V129" s="277">
        <f t="shared" si="117"/>
        <v>5.076142131979695E-3</v>
      </c>
      <c r="W129" s="277">
        <f t="shared" si="117"/>
        <v>5.076142131979695E-3</v>
      </c>
      <c r="X129" s="277">
        <f t="shared" si="117"/>
        <v>5.076142131979695E-3</v>
      </c>
      <c r="Y129" s="277">
        <f t="shared" si="117"/>
        <v>5.076142131979695E-3</v>
      </c>
      <c r="Z129" s="277">
        <f t="shared" si="117"/>
        <v>5.076142131979695E-3</v>
      </c>
      <c r="AA129" s="277">
        <f t="shared" si="117"/>
        <v>5.076142131979695E-3</v>
      </c>
      <c r="AB129" s="277">
        <f t="shared" si="117"/>
        <v>5.076142131979695E-3</v>
      </c>
      <c r="AC129" s="277">
        <f t="shared" si="117"/>
        <v>5.076142131979695E-3</v>
      </c>
      <c r="AD129" s="277">
        <f t="shared" si="117"/>
        <v>5.076142131979695E-3</v>
      </c>
      <c r="AE129" s="277">
        <f t="shared" si="117"/>
        <v>5.076142131979695E-3</v>
      </c>
      <c r="AF129" s="277">
        <f t="shared" si="117"/>
        <v>5.076142131979695E-3</v>
      </c>
      <c r="AG129" s="277">
        <f t="shared" si="117"/>
        <v>5.076142131979695E-3</v>
      </c>
      <c r="AH129" s="277">
        <f t="shared" si="117"/>
        <v>5.076142131979695E-3</v>
      </c>
      <c r="AI129" s="277">
        <f t="shared" si="117"/>
        <v>5.076142131979695E-3</v>
      </c>
      <c r="AJ129" s="277">
        <f t="shared" si="109"/>
        <v>5.076142131979695E-3</v>
      </c>
      <c r="AK129" s="277">
        <f t="shared" si="109"/>
        <v>5.076142131979695E-3</v>
      </c>
      <c r="AL129" s="277">
        <f t="shared" si="109"/>
        <v>5.076142131979695E-3</v>
      </c>
      <c r="AM129" s="277">
        <f t="shared" si="109"/>
        <v>5.076142131979695E-3</v>
      </c>
      <c r="AN129" s="277">
        <f t="shared" si="109"/>
        <v>5.076142131979695E-3</v>
      </c>
      <c r="AO129" s="277">
        <f t="shared" si="109"/>
        <v>5.076142131979695E-3</v>
      </c>
      <c r="AP129" s="277">
        <f t="shared" ref="AJ129:AY145" si="123">1/197</f>
        <v>5.076142131979695E-3</v>
      </c>
      <c r="AQ129" s="277">
        <f t="shared" si="123"/>
        <v>5.076142131979695E-3</v>
      </c>
      <c r="AR129" s="277">
        <f t="shared" si="123"/>
        <v>5.076142131979695E-3</v>
      </c>
      <c r="AS129" s="277">
        <f t="shared" si="123"/>
        <v>5.076142131979695E-3</v>
      </c>
      <c r="AT129" s="277">
        <f t="shared" si="123"/>
        <v>5.076142131979695E-3</v>
      </c>
      <c r="AU129" s="277">
        <f t="shared" si="123"/>
        <v>5.076142131979695E-3</v>
      </c>
      <c r="AV129" s="277">
        <f t="shared" si="123"/>
        <v>5.076142131979695E-3</v>
      </c>
      <c r="AW129" s="277">
        <f t="shared" si="123"/>
        <v>5.076142131979695E-3</v>
      </c>
      <c r="AX129" s="277">
        <f t="shared" si="123"/>
        <v>5.076142131979695E-3</v>
      </c>
      <c r="AY129" s="277">
        <f t="shared" si="123"/>
        <v>5.076142131979695E-3</v>
      </c>
      <c r="AZ129" s="277">
        <f t="shared" si="107"/>
        <v>5.076142131979695E-3</v>
      </c>
      <c r="BA129" s="277">
        <f t="shared" si="107"/>
        <v>5.076142131979695E-3</v>
      </c>
      <c r="BB129" s="277">
        <f t="shared" si="107"/>
        <v>5.076142131979695E-3</v>
      </c>
      <c r="BC129" s="277">
        <f t="shared" si="107"/>
        <v>5.076142131979695E-3</v>
      </c>
      <c r="BD129" s="277">
        <f t="shared" si="107"/>
        <v>5.076142131979695E-3</v>
      </c>
      <c r="BE129" s="277">
        <f t="shared" si="107"/>
        <v>5.076142131979695E-3</v>
      </c>
      <c r="BF129" s="277">
        <f t="shared" si="107"/>
        <v>5.076142131979695E-3</v>
      </c>
      <c r="BG129" s="277">
        <f t="shared" si="107"/>
        <v>5.076142131979695E-3</v>
      </c>
      <c r="BH129" s="277">
        <f t="shared" si="107"/>
        <v>5.076142131979695E-3</v>
      </c>
      <c r="BI129" s="277">
        <f t="shared" si="107"/>
        <v>5.076142131979695E-3</v>
      </c>
      <c r="BJ129" s="277">
        <f t="shared" si="107"/>
        <v>5.076142131979695E-3</v>
      </c>
      <c r="BK129" s="277">
        <f t="shared" si="107"/>
        <v>5.076142131979695E-3</v>
      </c>
      <c r="BL129" s="277">
        <f t="shared" si="107"/>
        <v>5.076142131979695E-3</v>
      </c>
      <c r="BM129" s="277">
        <f t="shared" si="107"/>
        <v>5.076142131979695E-3</v>
      </c>
      <c r="BN129" s="277">
        <f t="shared" si="107"/>
        <v>5.076142131979695E-3</v>
      </c>
      <c r="BO129" s="277">
        <f t="shared" si="107"/>
        <v>5.076142131979695E-3</v>
      </c>
      <c r="BP129" s="277">
        <f t="shared" si="112"/>
        <v>5.076142131979695E-3</v>
      </c>
      <c r="BQ129" s="277">
        <f t="shared" si="112"/>
        <v>5.076142131979695E-3</v>
      </c>
      <c r="BR129" s="277">
        <f t="shared" si="112"/>
        <v>5.076142131979695E-3</v>
      </c>
      <c r="BS129" s="277">
        <f t="shared" si="112"/>
        <v>5.076142131979695E-3</v>
      </c>
      <c r="BT129" s="277">
        <f t="shared" si="112"/>
        <v>5.076142131979695E-3</v>
      </c>
      <c r="BU129" s="277">
        <f t="shared" si="112"/>
        <v>5.076142131979695E-3</v>
      </c>
      <c r="BV129" s="277">
        <f t="shared" si="112"/>
        <v>5.076142131979695E-3</v>
      </c>
      <c r="BW129" s="277">
        <f t="shared" si="112"/>
        <v>5.076142131979695E-3</v>
      </c>
      <c r="BX129" s="277">
        <f t="shared" si="112"/>
        <v>5.076142131979695E-3</v>
      </c>
      <c r="BY129" s="277">
        <f t="shared" si="112"/>
        <v>5.076142131979695E-3</v>
      </c>
      <c r="BZ129" s="277">
        <f t="shared" si="112"/>
        <v>5.076142131979695E-3</v>
      </c>
      <c r="CA129" s="277">
        <f t="shared" si="112"/>
        <v>5.076142131979695E-3</v>
      </c>
      <c r="CB129" s="277">
        <f t="shared" si="112"/>
        <v>5.076142131979695E-3</v>
      </c>
      <c r="CC129" s="277">
        <f t="shared" si="112"/>
        <v>5.076142131979695E-3</v>
      </c>
      <c r="CD129" s="277">
        <f t="shared" si="112"/>
        <v>5.076142131979695E-3</v>
      </c>
      <c r="CE129" s="277">
        <f t="shared" si="112"/>
        <v>5.076142131979695E-3</v>
      </c>
      <c r="CF129" s="277">
        <f t="shared" si="110"/>
        <v>5.076142131979695E-3</v>
      </c>
      <c r="CG129" s="277">
        <f t="shared" si="110"/>
        <v>5.076142131979695E-3</v>
      </c>
      <c r="CH129" s="277">
        <f t="shared" si="110"/>
        <v>5.076142131979695E-3</v>
      </c>
      <c r="CI129" s="277">
        <f t="shared" si="110"/>
        <v>5.076142131979695E-3</v>
      </c>
      <c r="CJ129" s="277">
        <f t="shared" si="110"/>
        <v>5.076142131979695E-3</v>
      </c>
      <c r="CK129" s="277">
        <f t="shared" si="110"/>
        <v>5.076142131979695E-3</v>
      </c>
      <c r="CL129" s="277">
        <f t="shared" si="110"/>
        <v>5.076142131979695E-3</v>
      </c>
      <c r="CM129" s="277">
        <f t="shared" si="110"/>
        <v>5.076142131979695E-3</v>
      </c>
      <c r="CN129" s="277">
        <f t="shared" si="110"/>
        <v>5.076142131979695E-3</v>
      </c>
      <c r="CO129" s="277">
        <f t="shared" si="110"/>
        <v>5.076142131979695E-3</v>
      </c>
      <c r="CP129" s="277">
        <f t="shared" si="110"/>
        <v>5.076142131979695E-3</v>
      </c>
      <c r="CQ129" s="277">
        <f t="shared" si="110"/>
        <v>5.076142131979695E-3</v>
      </c>
      <c r="CR129" s="277">
        <f t="shared" si="110"/>
        <v>5.076142131979695E-3</v>
      </c>
      <c r="CS129" s="277">
        <f t="shared" si="110"/>
        <v>5.076142131979695E-3</v>
      </c>
      <c r="CT129" s="277">
        <f t="shared" si="110"/>
        <v>5.076142131979695E-3</v>
      </c>
      <c r="CU129" s="277">
        <f t="shared" ref="CL129:DA148" si="124">1/197</f>
        <v>5.076142131979695E-3</v>
      </c>
      <c r="CV129" s="277">
        <f t="shared" si="124"/>
        <v>5.076142131979695E-3</v>
      </c>
      <c r="CW129" s="277">
        <f t="shared" si="124"/>
        <v>5.076142131979695E-3</v>
      </c>
      <c r="CX129" s="277">
        <f t="shared" si="124"/>
        <v>5.076142131979695E-3</v>
      </c>
      <c r="CY129" s="277">
        <f t="shared" si="124"/>
        <v>5.076142131979695E-3</v>
      </c>
      <c r="CZ129" s="277">
        <f t="shared" si="124"/>
        <v>5.076142131979695E-3</v>
      </c>
      <c r="DA129" s="277">
        <f t="shared" si="124"/>
        <v>5.076142131979695E-3</v>
      </c>
      <c r="DB129" s="277">
        <f t="shared" si="111"/>
        <v>5.076142131979695E-3</v>
      </c>
      <c r="DC129" s="277">
        <f t="shared" si="111"/>
        <v>5.076142131979695E-3</v>
      </c>
      <c r="DD129" s="277">
        <f t="shared" si="111"/>
        <v>5.076142131979695E-3</v>
      </c>
      <c r="DE129" s="277">
        <f t="shared" si="111"/>
        <v>5.076142131979695E-3</v>
      </c>
      <c r="DF129" s="277">
        <f t="shared" si="111"/>
        <v>5.076142131979695E-3</v>
      </c>
      <c r="DG129" s="277">
        <f t="shared" si="111"/>
        <v>5.076142131979695E-3</v>
      </c>
      <c r="DH129" s="277">
        <f t="shared" si="111"/>
        <v>5.076142131979695E-3</v>
      </c>
      <c r="DI129" s="277">
        <f t="shared" si="111"/>
        <v>5.076142131979695E-3</v>
      </c>
      <c r="DJ129" s="277">
        <f t="shared" si="115"/>
        <v>5.076142131979695E-3</v>
      </c>
      <c r="DK129" s="277">
        <f t="shared" si="115"/>
        <v>5.076142131979695E-3</v>
      </c>
      <c r="DL129" s="277">
        <f t="shared" si="115"/>
        <v>5.076142131979695E-3</v>
      </c>
      <c r="DM129" s="277">
        <f t="shared" si="115"/>
        <v>5.076142131979695E-3</v>
      </c>
      <c r="DN129" s="277">
        <f t="shared" si="115"/>
        <v>5.076142131979695E-3</v>
      </c>
      <c r="DO129" s="277">
        <f t="shared" si="115"/>
        <v>5.076142131979695E-3</v>
      </c>
      <c r="DP129" s="277">
        <f t="shared" si="115"/>
        <v>5.076142131979695E-3</v>
      </c>
      <c r="DQ129" s="277">
        <f t="shared" si="115"/>
        <v>5.076142131979695E-3</v>
      </c>
      <c r="DR129" s="277">
        <f t="shared" si="115"/>
        <v>5.076142131979695E-3</v>
      </c>
      <c r="DS129" s="277">
        <f t="shared" si="115"/>
        <v>5.076142131979695E-3</v>
      </c>
      <c r="DT129" s="277">
        <f t="shared" si="115"/>
        <v>5.076142131979695E-3</v>
      </c>
      <c r="DU129" s="277">
        <f t="shared" si="115"/>
        <v>5.076142131979695E-3</v>
      </c>
      <c r="DV129" s="277">
        <f t="shared" si="115"/>
        <v>5.076142131979695E-3</v>
      </c>
      <c r="DW129" s="277">
        <f t="shared" si="115"/>
        <v>5.076142131979695E-3</v>
      </c>
      <c r="DX129" s="277">
        <f t="shared" si="115"/>
        <v>5.076142131979695E-3</v>
      </c>
      <c r="DY129" s="277">
        <f t="shared" si="115"/>
        <v>5.076142131979695E-3</v>
      </c>
      <c r="DZ129" s="277">
        <f t="shared" si="114"/>
        <v>5.076142131979695E-3</v>
      </c>
      <c r="EA129" s="277">
        <f t="shared" si="114"/>
        <v>5.076142131979695E-3</v>
      </c>
      <c r="EB129" s="277">
        <f t="shared" si="114"/>
        <v>5.076142131979695E-3</v>
      </c>
      <c r="EC129" s="277">
        <f t="shared" si="114"/>
        <v>5.076142131979695E-3</v>
      </c>
      <c r="ED129" s="277">
        <f t="shared" si="114"/>
        <v>5.076142131979695E-3</v>
      </c>
      <c r="EE129" s="277">
        <f t="shared" si="114"/>
        <v>5.076142131979695E-3</v>
      </c>
      <c r="EF129" s="277">
        <f t="shared" si="114"/>
        <v>5.076142131979695E-3</v>
      </c>
      <c r="EG129" s="277">
        <f t="shared" si="114"/>
        <v>5.076142131979695E-3</v>
      </c>
      <c r="EH129" s="277">
        <f t="shared" si="114"/>
        <v>5.076142131979695E-3</v>
      </c>
      <c r="EI129" s="277">
        <f t="shared" si="114"/>
        <v>5.076142131979695E-3</v>
      </c>
      <c r="EJ129" s="277">
        <f t="shared" si="114"/>
        <v>5.076142131979695E-3</v>
      </c>
      <c r="EK129" s="277">
        <f t="shared" si="114"/>
        <v>5.076142131979695E-3</v>
      </c>
      <c r="EL129" s="277">
        <f t="shared" si="114"/>
        <v>5.076142131979695E-3</v>
      </c>
      <c r="EM129" s="277">
        <f t="shared" si="114"/>
        <v>5.076142131979695E-3</v>
      </c>
      <c r="EN129" s="277">
        <f t="shared" si="122"/>
        <v>5.076142131979695E-3</v>
      </c>
      <c r="EO129" s="277">
        <f t="shared" si="122"/>
        <v>5.076142131979695E-3</v>
      </c>
      <c r="EP129" s="277">
        <f t="shared" si="122"/>
        <v>5.076142131979695E-3</v>
      </c>
      <c r="EQ129" s="277">
        <f t="shared" si="122"/>
        <v>5.076142131979695E-3</v>
      </c>
      <c r="ER129" s="277">
        <f t="shared" si="122"/>
        <v>5.076142131979695E-3</v>
      </c>
      <c r="ES129" s="277">
        <f t="shared" si="122"/>
        <v>5.076142131979695E-3</v>
      </c>
      <c r="ET129" s="277">
        <f t="shared" si="122"/>
        <v>5.076142131979695E-3</v>
      </c>
      <c r="EU129" s="277">
        <f t="shared" si="122"/>
        <v>5.076142131979695E-3</v>
      </c>
      <c r="EV129" s="277">
        <f t="shared" si="122"/>
        <v>5.076142131979695E-3</v>
      </c>
      <c r="EW129" s="277">
        <f t="shared" si="122"/>
        <v>5.076142131979695E-3</v>
      </c>
      <c r="EX129" s="277">
        <f t="shared" si="122"/>
        <v>5.076142131979695E-3</v>
      </c>
      <c r="EY129" s="277">
        <f t="shared" si="122"/>
        <v>5.076142131979695E-3</v>
      </c>
      <c r="EZ129" s="277">
        <f t="shared" si="122"/>
        <v>5.076142131979695E-3</v>
      </c>
      <c r="FA129" s="277">
        <f t="shared" si="122"/>
        <v>5.076142131979695E-3</v>
      </c>
      <c r="FB129" s="277">
        <f t="shared" si="122"/>
        <v>5.076142131979695E-3</v>
      </c>
      <c r="FC129" s="277">
        <f t="shared" si="122"/>
        <v>5.076142131979695E-3</v>
      </c>
      <c r="FD129" s="277">
        <f t="shared" si="103"/>
        <v>5.076142131979695E-3</v>
      </c>
      <c r="FE129" s="277">
        <f t="shared" si="103"/>
        <v>5.076142131979695E-3</v>
      </c>
      <c r="FF129" s="277">
        <f t="shared" si="103"/>
        <v>5.076142131979695E-3</v>
      </c>
      <c r="FG129" s="277">
        <f t="shared" si="103"/>
        <v>5.076142131979695E-3</v>
      </c>
      <c r="FH129" s="277">
        <f t="shared" si="103"/>
        <v>5.076142131979695E-3</v>
      </c>
      <c r="FI129" s="277">
        <f t="shared" si="103"/>
        <v>5.076142131979695E-3</v>
      </c>
      <c r="FJ129" s="277">
        <f t="shared" si="103"/>
        <v>5.076142131979695E-3</v>
      </c>
      <c r="FK129" s="277">
        <f t="shared" si="103"/>
        <v>5.076142131979695E-3</v>
      </c>
      <c r="FL129" s="277">
        <f t="shared" si="103"/>
        <v>5.076142131979695E-3</v>
      </c>
      <c r="FM129" s="277">
        <f t="shared" si="103"/>
        <v>5.076142131979695E-3</v>
      </c>
      <c r="FN129" s="277">
        <f t="shared" si="103"/>
        <v>5.076142131979695E-3</v>
      </c>
      <c r="FO129" s="277">
        <f t="shared" si="103"/>
        <v>5.076142131979695E-3</v>
      </c>
      <c r="FP129" s="277">
        <f t="shared" si="103"/>
        <v>5.076142131979695E-3</v>
      </c>
      <c r="FQ129" s="277">
        <f t="shared" si="103"/>
        <v>5.076142131979695E-3</v>
      </c>
      <c r="FR129" s="277">
        <f t="shared" si="103"/>
        <v>5.076142131979695E-3</v>
      </c>
      <c r="FS129" s="277">
        <f t="shared" si="103"/>
        <v>5.076142131979695E-3</v>
      </c>
      <c r="FT129" s="277">
        <f t="shared" si="116"/>
        <v>5.076142131979695E-3</v>
      </c>
      <c r="FU129" s="277">
        <f t="shared" si="116"/>
        <v>5.076142131979695E-3</v>
      </c>
      <c r="FV129" s="277">
        <f t="shared" si="116"/>
        <v>5.076142131979695E-3</v>
      </c>
      <c r="FW129" s="277">
        <f t="shared" si="121"/>
        <v>5.076142131979695E-3</v>
      </c>
      <c r="FX129" s="277">
        <f t="shared" si="121"/>
        <v>5.076142131979695E-3</v>
      </c>
      <c r="FY129" s="277">
        <f t="shared" si="121"/>
        <v>5.076142131979695E-3</v>
      </c>
      <c r="FZ129" s="277">
        <f t="shared" si="121"/>
        <v>5.076142131979695E-3</v>
      </c>
      <c r="GA129" s="277">
        <f t="shared" si="121"/>
        <v>5.076142131979695E-3</v>
      </c>
      <c r="GB129" s="277">
        <f t="shared" si="121"/>
        <v>5.076142131979695E-3</v>
      </c>
      <c r="GC129" s="277">
        <f t="shared" si="121"/>
        <v>5.076142131979695E-3</v>
      </c>
      <c r="GD129" s="277">
        <f t="shared" si="121"/>
        <v>5.076142131979695E-3</v>
      </c>
      <c r="GE129" s="277">
        <f t="shared" si="121"/>
        <v>5.076142131979695E-3</v>
      </c>
      <c r="GF129" s="277">
        <f t="shared" si="121"/>
        <v>5.076142131979695E-3</v>
      </c>
      <c r="GG129" s="277">
        <f t="shared" si="121"/>
        <v>5.076142131979695E-3</v>
      </c>
      <c r="GH129" s="277">
        <f t="shared" si="121"/>
        <v>5.076142131979695E-3</v>
      </c>
      <c r="GI129" s="277">
        <f t="shared" si="121"/>
        <v>5.076142131979695E-3</v>
      </c>
      <c r="GJ129" s="277">
        <f t="shared" si="121"/>
        <v>5.076142131979695E-3</v>
      </c>
      <c r="GK129" s="277">
        <f t="shared" si="119"/>
        <v>5.076142131979695E-3</v>
      </c>
      <c r="GL129" s="277">
        <f t="shared" si="119"/>
        <v>5.076142131979695E-3</v>
      </c>
      <c r="GM129" s="277">
        <f t="shared" si="119"/>
        <v>5.076142131979695E-3</v>
      </c>
      <c r="GN129" s="277">
        <f t="shared" si="119"/>
        <v>5.076142131979695E-3</v>
      </c>
      <c r="GO129" s="277">
        <f t="shared" si="119"/>
        <v>5.076142131979695E-3</v>
      </c>
      <c r="GP129" s="277">
        <f t="shared" si="120"/>
        <v>5.076142131979695E-3</v>
      </c>
      <c r="GQ129" s="277">
        <f t="shared" si="120"/>
        <v>5.076142131979695E-3</v>
      </c>
      <c r="GR129" s="277">
        <f t="shared" si="120"/>
        <v>5.076142131979695E-3</v>
      </c>
      <c r="GS129" s="277">
        <f t="shared" si="120"/>
        <v>5.076142131979695E-3</v>
      </c>
    </row>
    <row r="130" spans="1:201" x14ac:dyDescent="0.35">
      <c r="A130" s="33" t="str">
        <f>'[2]Input LH Schedule'!A178&amp;" "&amp;'[2]Input LH Schedule'!E178</f>
        <v xml:space="preserve"> </v>
      </c>
      <c r="B130" s="33" t="str">
        <f>'[2]Input LH Schedule'!Z178&amp;" "&amp;'[2]Input LH Schedule'!AD178</f>
        <v xml:space="preserve"> </v>
      </c>
      <c r="C130" s="33" t="str">
        <f t="array" ref="C130">IFERROR(INDEX($B$4:$B$226, MATCH(0,INDEX(COUNTIF($C$3:C129, $B$4:$B$226)+(COUNTIF($B$4:$B$226, $B$4:$B$226)&lt;&gt;1),0,0), 0)), "")</f>
        <v/>
      </c>
      <c r="D130" s="276" t="s">
        <v>278</v>
      </c>
      <c r="E130" s="277">
        <f t="shared" si="118"/>
        <v>5.076142131979695E-3</v>
      </c>
      <c r="F130" s="277">
        <f t="shared" si="118"/>
        <v>5.076142131979695E-3</v>
      </c>
      <c r="G130" s="277">
        <f t="shared" si="118"/>
        <v>5.076142131979695E-3</v>
      </c>
      <c r="H130" s="277">
        <f t="shared" si="118"/>
        <v>5.076142131979695E-3</v>
      </c>
      <c r="I130" s="277">
        <f t="shared" si="118"/>
        <v>5.076142131979695E-3</v>
      </c>
      <c r="J130" s="277">
        <f t="shared" si="118"/>
        <v>5.076142131979695E-3</v>
      </c>
      <c r="K130" s="277">
        <f t="shared" si="118"/>
        <v>5.076142131979695E-3</v>
      </c>
      <c r="L130" s="277">
        <f t="shared" si="118"/>
        <v>5.076142131979695E-3</v>
      </c>
      <c r="M130" s="277">
        <f t="shared" si="118"/>
        <v>5.076142131979695E-3</v>
      </c>
      <c r="N130" s="277">
        <f t="shared" si="118"/>
        <v>5.076142131979695E-3</v>
      </c>
      <c r="O130" s="277">
        <f t="shared" si="118"/>
        <v>5.076142131979695E-3</v>
      </c>
      <c r="P130" s="277">
        <f t="shared" si="118"/>
        <v>5.076142131979695E-3</v>
      </c>
      <c r="Q130" s="277">
        <f t="shared" si="118"/>
        <v>5.076142131979695E-3</v>
      </c>
      <c r="R130" s="277">
        <f t="shared" si="118"/>
        <v>5.076142131979695E-3</v>
      </c>
      <c r="S130" s="277">
        <f t="shared" si="118"/>
        <v>5.076142131979695E-3</v>
      </c>
      <c r="T130" s="277">
        <f t="shared" si="118"/>
        <v>5.076142131979695E-3</v>
      </c>
      <c r="U130" s="277">
        <f t="shared" si="117"/>
        <v>5.076142131979695E-3</v>
      </c>
      <c r="V130" s="277">
        <f t="shared" si="117"/>
        <v>5.076142131979695E-3</v>
      </c>
      <c r="W130" s="277">
        <f t="shared" si="117"/>
        <v>5.076142131979695E-3</v>
      </c>
      <c r="X130" s="277">
        <f t="shared" si="117"/>
        <v>5.076142131979695E-3</v>
      </c>
      <c r="Y130" s="277">
        <f t="shared" si="117"/>
        <v>5.076142131979695E-3</v>
      </c>
      <c r="Z130" s="277">
        <f t="shared" si="117"/>
        <v>5.076142131979695E-3</v>
      </c>
      <c r="AA130" s="277">
        <f t="shared" si="117"/>
        <v>5.076142131979695E-3</v>
      </c>
      <c r="AB130" s="277">
        <f t="shared" si="117"/>
        <v>5.076142131979695E-3</v>
      </c>
      <c r="AC130" s="277">
        <f t="shared" si="117"/>
        <v>5.076142131979695E-3</v>
      </c>
      <c r="AD130" s="277">
        <f t="shared" si="117"/>
        <v>5.076142131979695E-3</v>
      </c>
      <c r="AE130" s="277">
        <f t="shared" si="117"/>
        <v>5.076142131979695E-3</v>
      </c>
      <c r="AF130" s="277">
        <f t="shared" si="117"/>
        <v>5.076142131979695E-3</v>
      </c>
      <c r="AG130" s="277">
        <f t="shared" si="117"/>
        <v>5.076142131979695E-3</v>
      </c>
      <c r="AH130" s="277">
        <f t="shared" si="117"/>
        <v>5.076142131979695E-3</v>
      </c>
      <c r="AI130" s="277">
        <f t="shared" si="117"/>
        <v>5.076142131979695E-3</v>
      </c>
      <c r="AJ130" s="277">
        <f t="shared" si="123"/>
        <v>5.076142131979695E-3</v>
      </c>
      <c r="AK130" s="277">
        <f t="shared" si="123"/>
        <v>5.076142131979695E-3</v>
      </c>
      <c r="AL130" s="277">
        <f t="shared" si="123"/>
        <v>5.076142131979695E-3</v>
      </c>
      <c r="AM130" s="277">
        <f t="shared" si="123"/>
        <v>5.076142131979695E-3</v>
      </c>
      <c r="AN130" s="277">
        <f t="shared" si="123"/>
        <v>5.076142131979695E-3</v>
      </c>
      <c r="AO130" s="277">
        <f t="shared" si="123"/>
        <v>5.076142131979695E-3</v>
      </c>
      <c r="AP130" s="277">
        <f t="shared" si="123"/>
        <v>5.076142131979695E-3</v>
      </c>
      <c r="AQ130" s="277">
        <f t="shared" si="123"/>
        <v>5.076142131979695E-3</v>
      </c>
      <c r="AR130" s="277">
        <f t="shared" si="123"/>
        <v>5.076142131979695E-3</v>
      </c>
      <c r="AS130" s="277">
        <f t="shared" si="123"/>
        <v>5.076142131979695E-3</v>
      </c>
      <c r="AT130" s="277">
        <f t="shared" si="123"/>
        <v>5.076142131979695E-3</v>
      </c>
      <c r="AU130" s="277">
        <f t="shared" si="123"/>
        <v>5.076142131979695E-3</v>
      </c>
      <c r="AV130" s="277">
        <f t="shared" si="123"/>
        <v>5.076142131979695E-3</v>
      </c>
      <c r="AW130" s="277">
        <f t="shared" si="123"/>
        <v>5.076142131979695E-3</v>
      </c>
      <c r="AX130" s="277">
        <f t="shared" si="123"/>
        <v>5.076142131979695E-3</v>
      </c>
      <c r="AY130" s="277">
        <f t="shared" si="123"/>
        <v>5.076142131979695E-3</v>
      </c>
      <c r="AZ130" s="277">
        <f t="shared" si="107"/>
        <v>5.076142131979695E-3</v>
      </c>
      <c r="BA130" s="277">
        <f t="shared" si="107"/>
        <v>5.076142131979695E-3</v>
      </c>
      <c r="BB130" s="277">
        <f t="shared" si="107"/>
        <v>5.076142131979695E-3</v>
      </c>
      <c r="BC130" s="277">
        <f t="shared" si="107"/>
        <v>5.076142131979695E-3</v>
      </c>
      <c r="BD130" s="277">
        <f t="shared" si="107"/>
        <v>5.076142131979695E-3</v>
      </c>
      <c r="BE130" s="277">
        <f t="shared" ref="BE130:BO130" si="125">1/197</f>
        <v>5.076142131979695E-3</v>
      </c>
      <c r="BF130" s="277">
        <f t="shared" si="125"/>
        <v>5.076142131979695E-3</v>
      </c>
      <c r="BG130" s="277">
        <f t="shared" si="125"/>
        <v>5.076142131979695E-3</v>
      </c>
      <c r="BH130" s="277">
        <f t="shared" si="125"/>
        <v>5.076142131979695E-3</v>
      </c>
      <c r="BI130" s="277">
        <f t="shared" si="125"/>
        <v>5.076142131979695E-3</v>
      </c>
      <c r="BJ130" s="277">
        <f t="shared" si="125"/>
        <v>5.076142131979695E-3</v>
      </c>
      <c r="BK130" s="277">
        <f t="shared" si="125"/>
        <v>5.076142131979695E-3</v>
      </c>
      <c r="BL130" s="277">
        <f t="shared" si="125"/>
        <v>5.076142131979695E-3</v>
      </c>
      <c r="BM130" s="277">
        <f t="shared" si="125"/>
        <v>5.076142131979695E-3</v>
      </c>
      <c r="BN130" s="277">
        <f t="shared" si="125"/>
        <v>5.076142131979695E-3</v>
      </c>
      <c r="BO130" s="277">
        <f t="shared" si="125"/>
        <v>5.076142131979695E-3</v>
      </c>
      <c r="BP130" s="277">
        <f t="shared" si="112"/>
        <v>5.076142131979695E-3</v>
      </c>
      <c r="BQ130" s="277">
        <f t="shared" si="112"/>
        <v>5.076142131979695E-3</v>
      </c>
      <c r="BR130" s="277">
        <f t="shared" si="112"/>
        <v>5.076142131979695E-3</v>
      </c>
      <c r="BS130" s="277">
        <f t="shared" si="112"/>
        <v>5.076142131979695E-3</v>
      </c>
      <c r="BT130" s="277">
        <f t="shared" si="112"/>
        <v>5.076142131979695E-3</v>
      </c>
      <c r="BU130" s="277">
        <f t="shared" si="112"/>
        <v>5.076142131979695E-3</v>
      </c>
      <c r="BV130" s="277">
        <f t="shared" si="112"/>
        <v>5.076142131979695E-3</v>
      </c>
      <c r="BW130" s="277">
        <f t="shared" si="112"/>
        <v>5.076142131979695E-3</v>
      </c>
      <c r="BX130" s="277">
        <f t="shared" si="112"/>
        <v>5.076142131979695E-3</v>
      </c>
      <c r="BY130" s="277">
        <f t="shared" si="112"/>
        <v>5.076142131979695E-3</v>
      </c>
      <c r="BZ130" s="277">
        <f t="shared" si="112"/>
        <v>5.076142131979695E-3</v>
      </c>
      <c r="CA130" s="277">
        <f t="shared" si="112"/>
        <v>5.076142131979695E-3</v>
      </c>
      <c r="CB130" s="277">
        <f t="shared" si="112"/>
        <v>5.076142131979695E-3</v>
      </c>
      <c r="CC130" s="277">
        <f t="shared" si="112"/>
        <v>5.076142131979695E-3</v>
      </c>
      <c r="CD130" s="277">
        <f t="shared" si="112"/>
        <v>5.076142131979695E-3</v>
      </c>
      <c r="CE130" s="277">
        <f t="shared" si="112"/>
        <v>5.076142131979695E-3</v>
      </c>
      <c r="CF130" s="277">
        <f t="shared" si="110"/>
        <v>5.076142131979695E-3</v>
      </c>
      <c r="CG130" s="277">
        <f t="shared" si="110"/>
        <v>5.076142131979695E-3</v>
      </c>
      <c r="CH130" s="277">
        <f t="shared" si="110"/>
        <v>5.076142131979695E-3</v>
      </c>
      <c r="CI130" s="277">
        <f t="shared" si="110"/>
        <v>5.076142131979695E-3</v>
      </c>
      <c r="CJ130" s="277">
        <f t="shared" si="110"/>
        <v>5.076142131979695E-3</v>
      </c>
      <c r="CK130" s="277">
        <f t="shared" si="110"/>
        <v>5.076142131979695E-3</v>
      </c>
      <c r="CL130" s="277">
        <f t="shared" si="124"/>
        <v>5.076142131979695E-3</v>
      </c>
      <c r="CM130" s="277">
        <f t="shared" si="124"/>
        <v>5.076142131979695E-3</v>
      </c>
      <c r="CN130" s="277">
        <f t="shared" si="124"/>
        <v>5.076142131979695E-3</v>
      </c>
      <c r="CO130" s="277">
        <f t="shared" si="124"/>
        <v>5.076142131979695E-3</v>
      </c>
      <c r="CP130" s="277">
        <f t="shared" si="124"/>
        <v>5.076142131979695E-3</v>
      </c>
      <c r="CQ130" s="277">
        <f t="shared" si="124"/>
        <v>5.076142131979695E-3</v>
      </c>
      <c r="CR130" s="277">
        <f t="shared" si="124"/>
        <v>5.076142131979695E-3</v>
      </c>
      <c r="CS130" s="277">
        <f t="shared" si="124"/>
        <v>5.076142131979695E-3</v>
      </c>
      <c r="CT130" s="277">
        <f t="shared" si="124"/>
        <v>5.076142131979695E-3</v>
      </c>
      <c r="CU130" s="277">
        <f t="shared" si="124"/>
        <v>5.076142131979695E-3</v>
      </c>
      <c r="CV130" s="277">
        <f t="shared" si="124"/>
        <v>5.076142131979695E-3</v>
      </c>
      <c r="CW130" s="277">
        <f t="shared" si="124"/>
        <v>5.076142131979695E-3</v>
      </c>
      <c r="CX130" s="277">
        <f t="shared" si="124"/>
        <v>5.076142131979695E-3</v>
      </c>
      <c r="CY130" s="277">
        <f t="shared" si="124"/>
        <v>5.076142131979695E-3</v>
      </c>
      <c r="CZ130" s="277">
        <f t="shared" si="124"/>
        <v>5.076142131979695E-3</v>
      </c>
      <c r="DA130" s="277">
        <f t="shared" si="124"/>
        <v>5.076142131979695E-3</v>
      </c>
      <c r="DB130" s="277">
        <f t="shared" si="111"/>
        <v>5.076142131979695E-3</v>
      </c>
      <c r="DC130" s="277">
        <f t="shared" si="111"/>
        <v>5.076142131979695E-3</v>
      </c>
      <c r="DD130" s="277">
        <f t="shared" si="111"/>
        <v>5.076142131979695E-3</v>
      </c>
      <c r="DE130" s="277">
        <f t="shared" si="111"/>
        <v>5.076142131979695E-3</v>
      </c>
      <c r="DF130" s="277">
        <f t="shared" si="111"/>
        <v>5.076142131979695E-3</v>
      </c>
      <c r="DG130" s="277">
        <f t="shared" si="111"/>
        <v>5.076142131979695E-3</v>
      </c>
      <c r="DH130" s="277">
        <f t="shared" si="111"/>
        <v>5.076142131979695E-3</v>
      </c>
      <c r="DI130" s="277">
        <f t="shared" si="111"/>
        <v>5.076142131979695E-3</v>
      </c>
      <c r="DJ130" s="277">
        <f t="shared" si="115"/>
        <v>5.076142131979695E-3</v>
      </c>
      <c r="DK130" s="277">
        <f t="shared" si="115"/>
        <v>5.076142131979695E-3</v>
      </c>
      <c r="DL130" s="277">
        <f t="shared" si="115"/>
        <v>5.076142131979695E-3</v>
      </c>
      <c r="DM130" s="277">
        <f t="shared" si="115"/>
        <v>5.076142131979695E-3</v>
      </c>
      <c r="DN130" s="277">
        <f t="shared" si="115"/>
        <v>5.076142131979695E-3</v>
      </c>
      <c r="DO130" s="277">
        <f t="shared" si="115"/>
        <v>5.076142131979695E-3</v>
      </c>
      <c r="DP130" s="277">
        <f t="shared" si="115"/>
        <v>5.076142131979695E-3</v>
      </c>
      <c r="DQ130" s="277">
        <f t="shared" si="115"/>
        <v>5.076142131979695E-3</v>
      </c>
      <c r="DR130" s="277">
        <f t="shared" si="115"/>
        <v>5.076142131979695E-3</v>
      </c>
      <c r="DS130" s="277">
        <f t="shared" si="115"/>
        <v>5.076142131979695E-3</v>
      </c>
      <c r="DT130" s="277">
        <f t="shared" si="115"/>
        <v>5.076142131979695E-3</v>
      </c>
      <c r="DU130" s="277">
        <f t="shared" si="115"/>
        <v>5.076142131979695E-3</v>
      </c>
      <c r="DV130" s="277">
        <f t="shared" si="115"/>
        <v>5.076142131979695E-3</v>
      </c>
      <c r="DW130" s="277">
        <f t="shared" si="115"/>
        <v>5.076142131979695E-3</v>
      </c>
      <c r="DX130" s="277">
        <f t="shared" si="115"/>
        <v>5.076142131979695E-3</v>
      </c>
      <c r="DY130" s="277">
        <f t="shared" si="115"/>
        <v>5.076142131979695E-3</v>
      </c>
      <c r="DZ130" s="277">
        <f t="shared" si="114"/>
        <v>5.076142131979695E-3</v>
      </c>
      <c r="EA130" s="277">
        <f t="shared" si="114"/>
        <v>5.076142131979695E-3</v>
      </c>
      <c r="EB130" s="277">
        <f t="shared" si="114"/>
        <v>5.076142131979695E-3</v>
      </c>
      <c r="EC130" s="277">
        <f t="shared" si="114"/>
        <v>5.076142131979695E-3</v>
      </c>
      <c r="ED130" s="277">
        <f t="shared" si="114"/>
        <v>5.076142131979695E-3</v>
      </c>
      <c r="EE130" s="277">
        <f t="shared" si="114"/>
        <v>5.076142131979695E-3</v>
      </c>
      <c r="EF130" s="277">
        <f t="shared" si="114"/>
        <v>5.076142131979695E-3</v>
      </c>
      <c r="EG130" s="277">
        <f t="shared" si="114"/>
        <v>5.076142131979695E-3</v>
      </c>
      <c r="EH130" s="277">
        <f t="shared" si="114"/>
        <v>5.076142131979695E-3</v>
      </c>
      <c r="EI130" s="277">
        <f t="shared" si="114"/>
        <v>5.076142131979695E-3</v>
      </c>
      <c r="EJ130" s="277">
        <f t="shared" si="114"/>
        <v>5.076142131979695E-3</v>
      </c>
      <c r="EK130" s="277">
        <f t="shared" si="114"/>
        <v>5.076142131979695E-3</v>
      </c>
      <c r="EL130" s="277">
        <f t="shared" si="114"/>
        <v>5.076142131979695E-3</v>
      </c>
      <c r="EM130" s="277">
        <f t="shared" si="114"/>
        <v>5.076142131979695E-3</v>
      </c>
      <c r="EN130" s="277">
        <f t="shared" si="122"/>
        <v>5.076142131979695E-3</v>
      </c>
      <c r="EO130" s="277">
        <f t="shared" si="122"/>
        <v>5.076142131979695E-3</v>
      </c>
      <c r="EP130" s="277">
        <f t="shared" si="122"/>
        <v>5.076142131979695E-3</v>
      </c>
      <c r="EQ130" s="277">
        <f t="shared" si="122"/>
        <v>5.076142131979695E-3</v>
      </c>
      <c r="ER130" s="277">
        <f t="shared" si="122"/>
        <v>5.076142131979695E-3</v>
      </c>
      <c r="ES130" s="277">
        <f t="shared" si="122"/>
        <v>5.076142131979695E-3</v>
      </c>
      <c r="ET130" s="277">
        <f t="shared" si="122"/>
        <v>5.076142131979695E-3</v>
      </c>
      <c r="EU130" s="277">
        <f t="shared" si="122"/>
        <v>5.076142131979695E-3</v>
      </c>
      <c r="EV130" s="277">
        <f t="shared" si="122"/>
        <v>5.076142131979695E-3</v>
      </c>
      <c r="EW130" s="277">
        <f t="shared" si="122"/>
        <v>5.076142131979695E-3</v>
      </c>
      <c r="EX130" s="277">
        <f t="shared" si="122"/>
        <v>5.076142131979695E-3</v>
      </c>
      <c r="EY130" s="277">
        <f t="shared" si="122"/>
        <v>5.076142131979695E-3</v>
      </c>
      <c r="EZ130" s="277">
        <f t="shared" si="122"/>
        <v>5.076142131979695E-3</v>
      </c>
      <c r="FA130" s="277">
        <f t="shared" si="122"/>
        <v>5.076142131979695E-3</v>
      </c>
      <c r="FB130" s="277">
        <f t="shared" si="122"/>
        <v>5.076142131979695E-3</v>
      </c>
      <c r="FC130" s="277">
        <f t="shared" si="122"/>
        <v>5.076142131979695E-3</v>
      </c>
      <c r="FD130" s="277">
        <f t="shared" si="103"/>
        <v>5.076142131979695E-3</v>
      </c>
      <c r="FE130" s="277">
        <f t="shared" si="103"/>
        <v>5.076142131979695E-3</v>
      </c>
      <c r="FF130" s="277">
        <f t="shared" si="103"/>
        <v>5.076142131979695E-3</v>
      </c>
      <c r="FG130" s="277">
        <f t="shared" si="103"/>
        <v>5.076142131979695E-3</v>
      </c>
      <c r="FH130" s="277">
        <f t="shared" si="103"/>
        <v>5.076142131979695E-3</v>
      </c>
      <c r="FI130" s="277">
        <f t="shared" si="103"/>
        <v>5.076142131979695E-3</v>
      </c>
      <c r="FJ130" s="277">
        <f t="shared" si="103"/>
        <v>5.076142131979695E-3</v>
      </c>
      <c r="FK130" s="277">
        <f t="shared" si="103"/>
        <v>5.076142131979695E-3</v>
      </c>
      <c r="FL130" s="277">
        <f t="shared" si="103"/>
        <v>5.076142131979695E-3</v>
      </c>
      <c r="FM130" s="277">
        <f t="shared" si="103"/>
        <v>5.076142131979695E-3</v>
      </c>
      <c r="FN130" s="277">
        <f t="shared" si="103"/>
        <v>5.076142131979695E-3</v>
      </c>
      <c r="FO130" s="277">
        <f t="shared" si="103"/>
        <v>5.076142131979695E-3</v>
      </c>
      <c r="FP130" s="277">
        <f t="shared" si="103"/>
        <v>5.076142131979695E-3</v>
      </c>
      <c r="FQ130" s="277">
        <f t="shared" si="103"/>
        <v>5.076142131979695E-3</v>
      </c>
      <c r="FR130" s="277">
        <f t="shared" si="103"/>
        <v>5.076142131979695E-3</v>
      </c>
      <c r="FS130" s="277">
        <f t="shared" si="103"/>
        <v>5.076142131979695E-3</v>
      </c>
      <c r="FT130" s="277">
        <f t="shared" si="116"/>
        <v>5.076142131979695E-3</v>
      </c>
      <c r="FU130" s="277">
        <f t="shared" si="116"/>
        <v>5.076142131979695E-3</v>
      </c>
      <c r="FV130" s="277">
        <f t="shared" si="116"/>
        <v>5.076142131979695E-3</v>
      </c>
      <c r="FW130" s="277">
        <f t="shared" si="116"/>
        <v>5.076142131979695E-3</v>
      </c>
      <c r="FX130" s="277">
        <f t="shared" si="116"/>
        <v>5.076142131979695E-3</v>
      </c>
      <c r="FY130" s="277">
        <f t="shared" si="121"/>
        <v>5.076142131979695E-3</v>
      </c>
      <c r="FZ130" s="277">
        <f t="shared" si="121"/>
        <v>5.076142131979695E-3</v>
      </c>
      <c r="GA130" s="277">
        <f t="shared" si="121"/>
        <v>5.076142131979695E-3</v>
      </c>
      <c r="GB130" s="277">
        <f t="shared" si="121"/>
        <v>5.076142131979695E-3</v>
      </c>
      <c r="GC130" s="277">
        <f t="shared" si="121"/>
        <v>5.076142131979695E-3</v>
      </c>
      <c r="GD130" s="277">
        <f t="shared" si="121"/>
        <v>5.076142131979695E-3</v>
      </c>
      <c r="GE130" s="277">
        <f t="shared" si="121"/>
        <v>5.076142131979695E-3</v>
      </c>
      <c r="GF130" s="277">
        <f t="shared" si="121"/>
        <v>5.076142131979695E-3</v>
      </c>
      <c r="GG130" s="277">
        <f t="shared" si="121"/>
        <v>5.076142131979695E-3</v>
      </c>
      <c r="GH130" s="277">
        <f t="shared" si="121"/>
        <v>5.076142131979695E-3</v>
      </c>
      <c r="GI130" s="277">
        <f t="shared" si="121"/>
        <v>5.076142131979695E-3</v>
      </c>
      <c r="GJ130" s="277">
        <f t="shared" si="121"/>
        <v>5.076142131979695E-3</v>
      </c>
      <c r="GK130" s="277">
        <f t="shared" si="121"/>
        <v>5.076142131979695E-3</v>
      </c>
      <c r="GL130" s="277">
        <f t="shared" si="121"/>
        <v>5.076142131979695E-3</v>
      </c>
      <c r="GM130" s="277">
        <f t="shared" si="119"/>
        <v>5.076142131979695E-3</v>
      </c>
      <c r="GN130" s="277">
        <f t="shared" si="119"/>
        <v>5.076142131979695E-3</v>
      </c>
      <c r="GO130" s="277">
        <f t="shared" si="119"/>
        <v>5.076142131979695E-3</v>
      </c>
      <c r="GP130" s="277">
        <f t="shared" si="120"/>
        <v>5.076142131979695E-3</v>
      </c>
      <c r="GQ130" s="277">
        <f t="shared" si="120"/>
        <v>5.076142131979695E-3</v>
      </c>
      <c r="GR130" s="277">
        <f t="shared" si="120"/>
        <v>5.076142131979695E-3</v>
      </c>
      <c r="GS130" s="277">
        <f t="shared" si="120"/>
        <v>5.076142131979695E-3</v>
      </c>
    </row>
    <row r="131" spans="1:201" x14ac:dyDescent="0.35">
      <c r="A131" s="33" t="str">
        <f>'[2]Input LH Schedule'!A179&amp;" "&amp;'[2]Input LH Schedule'!E179</f>
        <v xml:space="preserve"> </v>
      </c>
      <c r="B131" s="33" t="str">
        <f>'[2]Input LH Schedule'!Z179&amp;" "&amp;'[2]Input LH Schedule'!AD179</f>
        <v xml:space="preserve"> </v>
      </c>
      <c r="C131" s="33" t="str">
        <f t="array" ref="C131">IFERROR(INDEX($B$4:$B$226, MATCH(0,INDEX(COUNTIF($C$3:C130, $B$4:$B$226)+(COUNTIF($B$4:$B$226, $B$4:$B$226)&lt;&gt;1),0,0), 0)), "")</f>
        <v/>
      </c>
      <c r="D131" s="276" t="s">
        <v>279</v>
      </c>
      <c r="E131" s="277">
        <f t="shared" si="118"/>
        <v>5.076142131979695E-3</v>
      </c>
      <c r="F131" s="277">
        <f t="shared" si="118"/>
        <v>5.076142131979695E-3</v>
      </c>
      <c r="G131" s="277">
        <f t="shared" si="118"/>
        <v>5.076142131979695E-3</v>
      </c>
      <c r="H131" s="277">
        <f t="shared" si="118"/>
        <v>5.076142131979695E-3</v>
      </c>
      <c r="I131" s="277">
        <f t="shared" si="118"/>
        <v>5.076142131979695E-3</v>
      </c>
      <c r="J131" s="277">
        <f t="shared" si="118"/>
        <v>5.076142131979695E-3</v>
      </c>
      <c r="K131" s="277">
        <f t="shared" si="118"/>
        <v>5.076142131979695E-3</v>
      </c>
      <c r="L131" s="277">
        <f t="shared" si="118"/>
        <v>5.076142131979695E-3</v>
      </c>
      <c r="M131" s="277">
        <f t="shared" si="118"/>
        <v>5.076142131979695E-3</v>
      </c>
      <c r="N131" s="277">
        <f t="shared" si="118"/>
        <v>5.076142131979695E-3</v>
      </c>
      <c r="O131" s="277">
        <f t="shared" si="118"/>
        <v>5.076142131979695E-3</v>
      </c>
      <c r="P131" s="277">
        <f t="shared" si="118"/>
        <v>5.076142131979695E-3</v>
      </c>
      <c r="Q131" s="277">
        <f t="shared" si="118"/>
        <v>5.076142131979695E-3</v>
      </c>
      <c r="R131" s="277">
        <f t="shared" si="118"/>
        <v>5.076142131979695E-3</v>
      </c>
      <c r="S131" s="277">
        <f t="shared" si="118"/>
        <v>5.076142131979695E-3</v>
      </c>
      <c r="T131" s="277">
        <f t="shared" si="118"/>
        <v>5.076142131979695E-3</v>
      </c>
      <c r="U131" s="277">
        <f t="shared" si="117"/>
        <v>5.076142131979695E-3</v>
      </c>
      <c r="V131" s="277">
        <f t="shared" si="117"/>
        <v>5.076142131979695E-3</v>
      </c>
      <c r="W131" s="277">
        <f t="shared" si="117"/>
        <v>5.076142131979695E-3</v>
      </c>
      <c r="X131" s="277">
        <f t="shared" si="117"/>
        <v>5.076142131979695E-3</v>
      </c>
      <c r="Y131" s="277">
        <f t="shared" si="117"/>
        <v>5.076142131979695E-3</v>
      </c>
      <c r="Z131" s="277">
        <f t="shared" si="117"/>
        <v>5.076142131979695E-3</v>
      </c>
      <c r="AA131" s="277">
        <f t="shared" si="117"/>
        <v>5.076142131979695E-3</v>
      </c>
      <c r="AB131" s="277">
        <f t="shared" si="117"/>
        <v>5.076142131979695E-3</v>
      </c>
      <c r="AC131" s="277">
        <f t="shared" si="117"/>
        <v>5.076142131979695E-3</v>
      </c>
      <c r="AD131" s="277">
        <f t="shared" si="117"/>
        <v>5.076142131979695E-3</v>
      </c>
      <c r="AE131" s="277">
        <f t="shared" si="117"/>
        <v>5.076142131979695E-3</v>
      </c>
      <c r="AF131" s="277">
        <f t="shared" si="117"/>
        <v>5.076142131979695E-3</v>
      </c>
      <c r="AG131" s="277">
        <f t="shared" si="117"/>
        <v>5.076142131979695E-3</v>
      </c>
      <c r="AH131" s="277">
        <f t="shared" si="117"/>
        <v>5.076142131979695E-3</v>
      </c>
      <c r="AI131" s="277">
        <f t="shared" si="117"/>
        <v>5.076142131979695E-3</v>
      </c>
      <c r="AJ131" s="277">
        <f t="shared" si="123"/>
        <v>5.076142131979695E-3</v>
      </c>
      <c r="AK131" s="277">
        <f t="shared" si="123"/>
        <v>5.076142131979695E-3</v>
      </c>
      <c r="AL131" s="277">
        <f t="shared" si="123"/>
        <v>5.076142131979695E-3</v>
      </c>
      <c r="AM131" s="277">
        <f t="shared" si="123"/>
        <v>5.076142131979695E-3</v>
      </c>
      <c r="AN131" s="277">
        <f t="shared" si="123"/>
        <v>5.076142131979695E-3</v>
      </c>
      <c r="AO131" s="277">
        <f t="shared" si="123"/>
        <v>5.076142131979695E-3</v>
      </c>
      <c r="AP131" s="277">
        <f t="shared" si="123"/>
        <v>5.076142131979695E-3</v>
      </c>
      <c r="AQ131" s="277">
        <f t="shared" si="123"/>
        <v>5.076142131979695E-3</v>
      </c>
      <c r="AR131" s="277">
        <f t="shared" si="123"/>
        <v>5.076142131979695E-3</v>
      </c>
      <c r="AS131" s="277">
        <f t="shared" si="123"/>
        <v>5.076142131979695E-3</v>
      </c>
      <c r="AT131" s="277">
        <f t="shared" si="123"/>
        <v>5.076142131979695E-3</v>
      </c>
      <c r="AU131" s="277">
        <f t="shared" si="123"/>
        <v>5.076142131979695E-3</v>
      </c>
      <c r="AV131" s="277">
        <f t="shared" si="123"/>
        <v>5.076142131979695E-3</v>
      </c>
      <c r="AW131" s="277">
        <f t="shared" si="123"/>
        <v>5.076142131979695E-3</v>
      </c>
      <c r="AX131" s="277">
        <f t="shared" si="123"/>
        <v>5.076142131979695E-3</v>
      </c>
      <c r="AY131" s="277">
        <f t="shared" si="123"/>
        <v>5.076142131979695E-3</v>
      </c>
      <c r="AZ131" s="277">
        <f t="shared" ref="AZ131:BO147" si="126">1/197</f>
        <v>5.076142131979695E-3</v>
      </c>
      <c r="BA131" s="277">
        <f t="shared" si="126"/>
        <v>5.076142131979695E-3</v>
      </c>
      <c r="BB131" s="277">
        <f t="shared" si="126"/>
        <v>5.076142131979695E-3</v>
      </c>
      <c r="BC131" s="277">
        <f t="shared" si="126"/>
        <v>5.076142131979695E-3</v>
      </c>
      <c r="BD131" s="277">
        <f t="shared" si="126"/>
        <v>5.076142131979695E-3</v>
      </c>
      <c r="BE131" s="277">
        <f t="shared" si="126"/>
        <v>5.076142131979695E-3</v>
      </c>
      <c r="BF131" s="277">
        <f t="shared" si="126"/>
        <v>5.076142131979695E-3</v>
      </c>
      <c r="BG131" s="277">
        <f t="shared" si="126"/>
        <v>5.076142131979695E-3</v>
      </c>
      <c r="BH131" s="277">
        <f t="shared" si="126"/>
        <v>5.076142131979695E-3</v>
      </c>
      <c r="BI131" s="277">
        <f t="shared" si="126"/>
        <v>5.076142131979695E-3</v>
      </c>
      <c r="BJ131" s="277">
        <f t="shared" si="126"/>
        <v>5.076142131979695E-3</v>
      </c>
      <c r="BK131" s="277">
        <f t="shared" si="126"/>
        <v>5.076142131979695E-3</v>
      </c>
      <c r="BL131" s="277">
        <f t="shared" si="126"/>
        <v>5.076142131979695E-3</v>
      </c>
      <c r="BM131" s="277">
        <f t="shared" si="126"/>
        <v>5.076142131979695E-3</v>
      </c>
      <c r="BN131" s="277">
        <f t="shared" si="126"/>
        <v>5.076142131979695E-3</v>
      </c>
      <c r="BO131" s="277">
        <f t="shared" si="126"/>
        <v>5.076142131979695E-3</v>
      </c>
      <c r="BP131" s="277">
        <f t="shared" si="112"/>
        <v>5.076142131979695E-3</v>
      </c>
      <c r="BQ131" s="277">
        <f t="shared" si="112"/>
        <v>5.076142131979695E-3</v>
      </c>
      <c r="BR131" s="277">
        <f t="shared" si="112"/>
        <v>5.076142131979695E-3</v>
      </c>
      <c r="BS131" s="277">
        <f t="shared" si="112"/>
        <v>5.076142131979695E-3</v>
      </c>
      <c r="BT131" s="277">
        <f t="shared" si="112"/>
        <v>5.076142131979695E-3</v>
      </c>
      <c r="BU131" s="277">
        <f t="shared" si="112"/>
        <v>5.076142131979695E-3</v>
      </c>
      <c r="BV131" s="277">
        <f t="shared" si="112"/>
        <v>5.076142131979695E-3</v>
      </c>
      <c r="BW131" s="277">
        <f t="shared" si="112"/>
        <v>5.076142131979695E-3</v>
      </c>
      <c r="BX131" s="277">
        <f t="shared" si="112"/>
        <v>5.076142131979695E-3</v>
      </c>
      <c r="BY131" s="277">
        <f t="shared" si="112"/>
        <v>5.076142131979695E-3</v>
      </c>
      <c r="BZ131" s="277">
        <f t="shared" si="112"/>
        <v>5.076142131979695E-3</v>
      </c>
      <c r="CA131" s="277">
        <f t="shared" si="112"/>
        <v>5.076142131979695E-3</v>
      </c>
      <c r="CB131" s="277">
        <f t="shared" si="112"/>
        <v>5.076142131979695E-3</v>
      </c>
      <c r="CC131" s="277">
        <f t="shared" si="112"/>
        <v>5.076142131979695E-3</v>
      </c>
      <c r="CD131" s="277">
        <f t="shared" si="112"/>
        <v>5.076142131979695E-3</v>
      </c>
      <c r="CE131" s="277">
        <f t="shared" si="112"/>
        <v>5.076142131979695E-3</v>
      </c>
      <c r="CF131" s="277">
        <f t="shared" si="110"/>
        <v>5.076142131979695E-3</v>
      </c>
      <c r="CG131" s="277">
        <f t="shared" si="110"/>
        <v>5.076142131979695E-3</v>
      </c>
      <c r="CH131" s="277">
        <f t="shared" si="110"/>
        <v>5.076142131979695E-3</v>
      </c>
      <c r="CI131" s="277">
        <f t="shared" si="110"/>
        <v>5.076142131979695E-3</v>
      </c>
      <c r="CJ131" s="277">
        <f t="shared" si="110"/>
        <v>5.076142131979695E-3</v>
      </c>
      <c r="CK131" s="277">
        <f t="shared" si="110"/>
        <v>5.076142131979695E-3</v>
      </c>
      <c r="CL131" s="277">
        <f t="shared" si="110"/>
        <v>5.076142131979695E-3</v>
      </c>
      <c r="CM131" s="277">
        <f t="shared" si="110"/>
        <v>5.076142131979695E-3</v>
      </c>
      <c r="CN131" s="277">
        <f t="shared" si="110"/>
        <v>5.076142131979695E-3</v>
      </c>
      <c r="CO131" s="277">
        <f t="shared" si="110"/>
        <v>5.076142131979695E-3</v>
      </c>
      <c r="CP131" s="277">
        <f t="shared" si="110"/>
        <v>5.076142131979695E-3</v>
      </c>
      <c r="CQ131" s="277">
        <f t="shared" si="110"/>
        <v>5.076142131979695E-3</v>
      </c>
      <c r="CR131" s="277">
        <f t="shared" si="110"/>
        <v>5.076142131979695E-3</v>
      </c>
      <c r="CS131" s="277">
        <f t="shared" si="110"/>
        <v>5.076142131979695E-3</v>
      </c>
      <c r="CT131" s="277">
        <f t="shared" si="110"/>
        <v>5.076142131979695E-3</v>
      </c>
      <c r="CU131" s="277">
        <f t="shared" si="124"/>
        <v>5.076142131979695E-3</v>
      </c>
      <c r="CV131" s="277">
        <f t="shared" si="124"/>
        <v>5.076142131979695E-3</v>
      </c>
      <c r="CW131" s="277">
        <f t="shared" si="124"/>
        <v>5.076142131979695E-3</v>
      </c>
      <c r="CX131" s="277">
        <f t="shared" si="124"/>
        <v>5.076142131979695E-3</v>
      </c>
      <c r="CY131" s="277">
        <f t="shared" si="124"/>
        <v>5.076142131979695E-3</v>
      </c>
      <c r="CZ131" s="277">
        <f t="shared" si="124"/>
        <v>5.076142131979695E-3</v>
      </c>
      <c r="DA131" s="277">
        <f t="shared" si="124"/>
        <v>5.076142131979695E-3</v>
      </c>
      <c r="DB131" s="277">
        <f t="shared" si="111"/>
        <v>5.076142131979695E-3</v>
      </c>
      <c r="DC131" s="277">
        <f t="shared" si="111"/>
        <v>5.076142131979695E-3</v>
      </c>
      <c r="DD131" s="277">
        <f t="shared" si="111"/>
        <v>5.076142131979695E-3</v>
      </c>
      <c r="DE131" s="277">
        <f t="shared" si="111"/>
        <v>5.076142131979695E-3</v>
      </c>
      <c r="DF131" s="277">
        <f t="shared" si="111"/>
        <v>5.076142131979695E-3</v>
      </c>
      <c r="DG131" s="277">
        <f t="shared" si="111"/>
        <v>5.076142131979695E-3</v>
      </c>
      <c r="DH131" s="277">
        <f t="shared" si="111"/>
        <v>5.076142131979695E-3</v>
      </c>
      <c r="DI131" s="277">
        <f t="shared" si="111"/>
        <v>5.076142131979695E-3</v>
      </c>
      <c r="DJ131" s="277">
        <f t="shared" si="111"/>
        <v>5.076142131979695E-3</v>
      </c>
      <c r="DK131" s="277">
        <f t="shared" si="111"/>
        <v>5.076142131979695E-3</v>
      </c>
      <c r="DL131" s="277">
        <f t="shared" si="111"/>
        <v>5.076142131979695E-3</v>
      </c>
      <c r="DM131" s="277">
        <f t="shared" si="111"/>
        <v>5.076142131979695E-3</v>
      </c>
      <c r="DN131" s="277">
        <f t="shared" si="111"/>
        <v>5.076142131979695E-3</v>
      </c>
      <c r="DO131" s="277">
        <f t="shared" si="111"/>
        <v>5.076142131979695E-3</v>
      </c>
      <c r="DP131" s="277">
        <f t="shared" si="115"/>
        <v>5.076142131979695E-3</v>
      </c>
      <c r="DQ131" s="277">
        <f t="shared" si="115"/>
        <v>5.076142131979695E-3</v>
      </c>
      <c r="DR131" s="277">
        <f t="shared" si="115"/>
        <v>5.076142131979695E-3</v>
      </c>
      <c r="DS131" s="277">
        <f t="shared" si="115"/>
        <v>5.076142131979695E-3</v>
      </c>
      <c r="DT131" s="277">
        <f t="shared" si="115"/>
        <v>5.076142131979695E-3</v>
      </c>
      <c r="DU131" s="277">
        <f t="shared" si="115"/>
        <v>5.076142131979695E-3</v>
      </c>
      <c r="DV131" s="277">
        <f t="shared" si="115"/>
        <v>5.076142131979695E-3</v>
      </c>
      <c r="DW131" s="277">
        <f t="shared" si="115"/>
        <v>5.076142131979695E-3</v>
      </c>
      <c r="DX131" s="277">
        <f t="shared" si="115"/>
        <v>5.076142131979695E-3</v>
      </c>
      <c r="DY131" s="277">
        <f t="shared" si="115"/>
        <v>5.076142131979695E-3</v>
      </c>
      <c r="DZ131" s="277">
        <f t="shared" si="114"/>
        <v>5.076142131979695E-3</v>
      </c>
      <c r="EA131" s="277">
        <f t="shared" si="114"/>
        <v>5.076142131979695E-3</v>
      </c>
      <c r="EB131" s="277">
        <f t="shared" si="114"/>
        <v>5.076142131979695E-3</v>
      </c>
      <c r="EC131" s="277">
        <f t="shared" si="114"/>
        <v>5.076142131979695E-3</v>
      </c>
      <c r="ED131" s="277">
        <f t="shared" si="114"/>
        <v>5.076142131979695E-3</v>
      </c>
      <c r="EE131" s="277">
        <f t="shared" si="114"/>
        <v>5.076142131979695E-3</v>
      </c>
      <c r="EF131" s="277">
        <f t="shared" si="114"/>
        <v>5.076142131979695E-3</v>
      </c>
      <c r="EG131" s="277">
        <f t="shared" si="114"/>
        <v>5.076142131979695E-3</v>
      </c>
      <c r="EH131" s="277">
        <f t="shared" si="114"/>
        <v>5.076142131979695E-3</v>
      </c>
      <c r="EI131" s="277">
        <f t="shared" si="114"/>
        <v>5.076142131979695E-3</v>
      </c>
      <c r="EJ131" s="277">
        <f t="shared" si="114"/>
        <v>5.076142131979695E-3</v>
      </c>
      <c r="EK131" s="277">
        <f t="shared" si="114"/>
        <v>5.076142131979695E-3</v>
      </c>
      <c r="EL131" s="277">
        <f t="shared" si="114"/>
        <v>5.076142131979695E-3</v>
      </c>
      <c r="EM131" s="277">
        <f t="shared" si="114"/>
        <v>5.076142131979695E-3</v>
      </c>
      <c r="EN131" s="277">
        <f t="shared" si="114"/>
        <v>5.076142131979695E-3</v>
      </c>
      <c r="EO131" s="277">
        <f t="shared" si="122"/>
        <v>5.076142131979695E-3</v>
      </c>
      <c r="EP131" s="277">
        <f t="shared" si="122"/>
        <v>5.076142131979695E-3</v>
      </c>
      <c r="EQ131" s="277">
        <f t="shared" si="122"/>
        <v>5.076142131979695E-3</v>
      </c>
      <c r="ER131" s="277">
        <f t="shared" si="122"/>
        <v>5.076142131979695E-3</v>
      </c>
      <c r="ES131" s="277">
        <f t="shared" si="122"/>
        <v>5.076142131979695E-3</v>
      </c>
      <c r="ET131" s="277">
        <f t="shared" si="122"/>
        <v>5.076142131979695E-3</v>
      </c>
      <c r="EU131" s="277">
        <f t="shared" si="122"/>
        <v>5.076142131979695E-3</v>
      </c>
      <c r="EV131" s="277">
        <f t="shared" si="122"/>
        <v>5.076142131979695E-3</v>
      </c>
      <c r="EW131" s="277">
        <f t="shared" si="122"/>
        <v>5.076142131979695E-3</v>
      </c>
      <c r="EX131" s="277">
        <f t="shared" si="122"/>
        <v>5.076142131979695E-3</v>
      </c>
      <c r="EY131" s="277">
        <f t="shared" si="122"/>
        <v>5.076142131979695E-3</v>
      </c>
      <c r="EZ131" s="277">
        <f t="shared" si="122"/>
        <v>5.076142131979695E-3</v>
      </c>
      <c r="FA131" s="277">
        <f t="shared" si="122"/>
        <v>5.076142131979695E-3</v>
      </c>
      <c r="FB131" s="277">
        <f t="shared" si="122"/>
        <v>5.076142131979695E-3</v>
      </c>
      <c r="FC131" s="277">
        <f t="shared" si="122"/>
        <v>5.076142131979695E-3</v>
      </c>
      <c r="FD131" s="277">
        <f t="shared" si="103"/>
        <v>5.076142131979695E-3</v>
      </c>
      <c r="FE131" s="277">
        <f t="shared" si="103"/>
        <v>5.076142131979695E-3</v>
      </c>
      <c r="FF131" s="277">
        <f t="shared" si="103"/>
        <v>5.076142131979695E-3</v>
      </c>
      <c r="FG131" s="277">
        <f t="shared" si="103"/>
        <v>5.076142131979695E-3</v>
      </c>
      <c r="FH131" s="277">
        <f t="shared" si="103"/>
        <v>5.076142131979695E-3</v>
      </c>
      <c r="FI131" s="277">
        <f t="shared" si="103"/>
        <v>5.076142131979695E-3</v>
      </c>
      <c r="FJ131" s="277">
        <f t="shared" si="103"/>
        <v>5.076142131979695E-3</v>
      </c>
      <c r="FK131" s="277">
        <f t="shared" si="103"/>
        <v>5.076142131979695E-3</v>
      </c>
      <c r="FL131" s="277">
        <f t="shared" si="103"/>
        <v>5.076142131979695E-3</v>
      </c>
      <c r="FM131" s="277">
        <f t="shared" si="103"/>
        <v>5.076142131979695E-3</v>
      </c>
      <c r="FN131" s="277">
        <f t="shared" si="103"/>
        <v>5.076142131979695E-3</v>
      </c>
      <c r="FO131" s="277">
        <f t="shared" si="103"/>
        <v>5.076142131979695E-3</v>
      </c>
      <c r="FP131" s="277">
        <f t="shared" si="103"/>
        <v>5.076142131979695E-3</v>
      </c>
      <c r="FQ131" s="277">
        <f t="shared" si="103"/>
        <v>5.076142131979695E-3</v>
      </c>
      <c r="FR131" s="277">
        <f t="shared" si="103"/>
        <v>5.076142131979695E-3</v>
      </c>
      <c r="FS131" s="277">
        <f t="shared" si="103"/>
        <v>5.076142131979695E-3</v>
      </c>
      <c r="FT131" s="277">
        <f t="shared" si="116"/>
        <v>5.076142131979695E-3</v>
      </c>
      <c r="FU131" s="277">
        <f t="shared" si="116"/>
        <v>5.076142131979695E-3</v>
      </c>
      <c r="FV131" s="277">
        <f t="shared" si="116"/>
        <v>5.076142131979695E-3</v>
      </c>
      <c r="FW131" s="277">
        <f t="shared" si="116"/>
        <v>5.076142131979695E-3</v>
      </c>
      <c r="FX131" s="277">
        <f t="shared" si="116"/>
        <v>5.076142131979695E-3</v>
      </c>
      <c r="FY131" s="277">
        <f t="shared" si="121"/>
        <v>5.076142131979695E-3</v>
      </c>
      <c r="FZ131" s="277">
        <f t="shared" si="121"/>
        <v>5.076142131979695E-3</v>
      </c>
      <c r="GA131" s="277">
        <f t="shared" si="121"/>
        <v>5.076142131979695E-3</v>
      </c>
      <c r="GB131" s="277">
        <f t="shared" si="121"/>
        <v>5.076142131979695E-3</v>
      </c>
      <c r="GC131" s="277">
        <f t="shared" si="121"/>
        <v>5.076142131979695E-3</v>
      </c>
      <c r="GD131" s="277">
        <f t="shared" si="121"/>
        <v>5.076142131979695E-3</v>
      </c>
      <c r="GE131" s="277">
        <f t="shared" si="121"/>
        <v>5.076142131979695E-3</v>
      </c>
      <c r="GF131" s="277">
        <f t="shared" si="121"/>
        <v>5.076142131979695E-3</v>
      </c>
      <c r="GG131" s="277">
        <f t="shared" si="121"/>
        <v>5.076142131979695E-3</v>
      </c>
      <c r="GH131" s="277">
        <f t="shared" si="121"/>
        <v>5.076142131979695E-3</v>
      </c>
      <c r="GI131" s="277">
        <f t="shared" si="121"/>
        <v>5.076142131979695E-3</v>
      </c>
      <c r="GJ131" s="277">
        <f t="shared" si="121"/>
        <v>5.076142131979695E-3</v>
      </c>
      <c r="GK131" s="277">
        <f t="shared" si="121"/>
        <v>5.076142131979695E-3</v>
      </c>
      <c r="GL131" s="277">
        <f t="shared" si="121"/>
        <v>5.076142131979695E-3</v>
      </c>
      <c r="GM131" s="277">
        <f t="shared" si="119"/>
        <v>5.076142131979695E-3</v>
      </c>
      <c r="GN131" s="277">
        <f t="shared" si="119"/>
        <v>5.076142131979695E-3</v>
      </c>
      <c r="GO131" s="277">
        <f t="shared" si="119"/>
        <v>5.076142131979695E-3</v>
      </c>
      <c r="GP131" s="277">
        <f t="shared" si="120"/>
        <v>5.076142131979695E-3</v>
      </c>
      <c r="GQ131" s="277">
        <f t="shared" si="120"/>
        <v>5.076142131979695E-3</v>
      </c>
      <c r="GR131" s="277">
        <f t="shared" si="120"/>
        <v>5.076142131979695E-3</v>
      </c>
      <c r="GS131" s="277">
        <f t="shared" si="120"/>
        <v>5.076142131979695E-3</v>
      </c>
    </row>
    <row r="132" spans="1:201" x14ac:dyDescent="0.35">
      <c r="A132" s="33" t="str">
        <f>'[2]Input LH Schedule'!A180&amp;" "&amp;'[2]Input LH Schedule'!E180</f>
        <v xml:space="preserve"> </v>
      </c>
      <c r="B132" s="33" t="str">
        <f>'[2]Input LH Schedule'!Z180&amp;" "&amp;'[2]Input LH Schedule'!AD180</f>
        <v xml:space="preserve"> </v>
      </c>
      <c r="C132" s="33" t="str">
        <f t="array" ref="C132">IFERROR(INDEX($B$4:$B$226, MATCH(0,INDEX(COUNTIF($C$3:C131, $B$4:$B$226)+(COUNTIF($B$4:$B$226, $B$4:$B$226)&lt;&gt;1),0,0), 0)), "")</f>
        <v/>
      </c>
      <c r="D132" s="276" t="s">
        <v>280</v>
      </c>
      <c r="E132" s="277">
        <f t="shared" si="118"/>
        <v>5.076142131979695E-3</v>
      </c>
      <c r="F132" s="277">
        <f t="shared" si="118"/>
        <v>5.076142131979695E-3</v>
      </c>
      <c r="G132" s="277">
        <f t="shared" si="118"/>
        <v>5.076142131979695E-3</v>
      </c>
      <c r="H132" s="277">
        <f t="shared" si="118"/>
        <v>5.076142131979695E-3</v>
      </c>
      <c r="I132" s="277">
        <f t="shared" si="118"/>
        <v>5.076142131979695E-3</v>
      </c>
      <c r="J132" s="277">
        <f t="shared" si="118"/>
        <v>5.076142131979695E-3</v>
      </c>
      <c r="K132" s="277">
        <f t="shared" si="118"/>
        <v>5.076142131979695E-3</v>
      </c>
      <c r="L132" s="277">
        <f t="shared" si="118"/>
        <v>5.076142131979695E-3</v>
      </c>
      <c r="M132" s="277">
        <f t="shared" si="118"/>
        <v>5.076142131979695E-3</v>
      </c>
      <c r="N132" s="277">
        <f t="shared" si="118"/>
        <v>5.076142131979695E-3</v>
      </c>
      <c r="O132" s="277">
        <f t="shared" si="118"/>
        <v>5.076142131979695E-3</v>
      </c>
      <c r="P132" s="277">
        <f t="shared" si="118"/>
        <v>5.076142131979695E-3</v>
      </c>
      <c r="Q132" s="277">
        <f t="shared" si="118"/>
        <v>5.076142131979695E-3</v>
      </c>
      <c r="R132" s="277">
        <f t="shared" si="118"/>
        <v>5.076142131979695E-3</v>
      </c>
      <c r="S132" s="277">
        <f t="shared" si="118"/>
        <v>5.076142131979695E-3</v>
      </c>
      <c r="T132" s="277">
        <f t="shared" si="118"/>
        <v>5.076142131979695E-3</v>
      </c>
      <c r="U132" s="277">
        <f t="shared" si="117"/>
        <v>5.076142131979695E-3</v>
      </c>
      <c r="V132" s="277">
        <f t="shared" si="117"/>
        <v>5.076142131979695E-3</v>
      </c>
      <c r="W132" s="277">
        <f t="shared" si="117"/>
        <v>5.076142131979695E-3</v>
      </c>
      <c r="X132" s="277">
        <f t="shared" si="117"/>
        <v>5.076142131979695E-3</v>
      </c>
      <c r="Y132" s="277">
        <f t="shared" si="117"/>
        <v>5.076142131979695E-3</v>
      </c>
      <c r="Z132" s="277">
        <f t="shared" si="117"/>
        <v>5.076142131979695E-3</v>
      </c>
      <c r="AA132" s="277">
        <f t="shared" si="117"/>
        <v>5.076142131979695E-3</v>
      </c>
      <c r="AB132" s="277">
        <f t="shared" si="117"/>
        <v>5.076142131979695E-3</v>
      </c>
      <c r="AC132" s="277">
        <f t="shared" si="117"/>
        <v>5.076142131979695E-3</v>
      </c>
      <c r="AD132" s="277">
        <f t="shared" si="117"/>
        <v>5.076142131979695E-3</v>
      </c>
      <c r="AE132" s="277">
        <f t="shared" si="117"/>
        <v>5.076142131979695E-3</v>
      </c>
      <c r="AF132" s="277">
        <f t="shared" si="117"/>
        <v>5.076142131979695E-3</v>
      </c>
      <c r="AG132" s="277">
        <f t="shared" si="117"/>
        <v>5.076142131979695E-3</v>
      </c>
      <c r="AH132" s="277">
        <f t="shared" si="117"/>
        <v>5.076142131979695E-3</v>
      </c>
      <c r="AI132" s="277">
        <f t="shared" si="117"/>
        <v>5.076142131979695E-3</v>
      </c>
      <c r="AJ132" s="277">
        <f t="shared" si="123"/>
        <v>5.076142131979695E-3</v>
      </c>
      <c r="AK132" s="277">
        <f t="shared" si="123"/>
        <v>5.076142131979695E-3</v>
      </c>
      <c r="AL132" s="277">
        <f t="shared" si="123"/>
        <v>5.076142131979695E-3</v>
      </c>
      <c r="AM132" s="277">
        <f t="shared" si="123"/>
        <v>5.076142131979695E-3</v>
      </c>
      <c r="AN132" s="277">
        <f t="shared" si="123"/>
        <v>5.076142131979695E-3</v>
      </c>
      <c r="AO132" s="277">
        <f t="shared" si="123"/>
        <v>5.076142131979695E-3</v>
      </c>
      <c r="AP132" s="277">
        <f t="shared" si="123"/>
        <v>5.076142131979695E-3</v>
      </c>
      <c r="AQ132" s="277">
        <f t="shared" si="123"/>
        <v>5.076142131979695E-3</v>
      </c>
      <c r="AR132" s="277">
        <f t="shared" si="123"/>
        <v>5.076142131979695E-3</v>
      </c>
      <c r="AS132" s="277">
        <f t="shared" si="123"/>
        <v>5.076142131979695E-3</v>
      </c>
      <c r="AT132" s="277">
        <f t="shared" si="123"/>
        <v>5.076142131979695E-3</v>
      </c>
      <c r="AU132" s="277">
        <f t="shared" si="123"/>
        <v>5.076142131979695E-3</v>
      </c>
      <c r="AV132" s="277">
        <f t="shared" si="123"/>
        <v>5.076142131979695E-3</v>
      </c>
      <c r="AW132" s="277">
        <f t="shared" si="123"/>
        <v>5.076142131979695E-3</v>
      </c>
      <c r="AX132" s="277">
        <f t="shared" si="123"/>
        <v>5.076142131979695E-3</v>
      </c>
      <c r="AY132" s="277">
        <f t="shared" si="123"/>
        <v>5.076142131979695E-3</v>
      </c>
      <c r="AZ132" s="277">
        <f t="shared" si="126"/>
        <v>5.076142131979695E-3</v>
      </c>
      <c r="BA132" s="277">
        <f t="shared" si="126"/>
        <v>5.076142131979695E-3</v>
      </c>
      <c r="BB132" s="277">
        <f t="shared" si="126"/>
        <v>5.076142131979695E-3</v>
      </c>
      <c r="BC132" s="277">
        <f t="shared" si="126"/>
        <v>5.076142131979695E-3</v>
      </c>
      <c r="BD132" s="277">
        <f t="shared" si="126"/>
        <v>5.076142131979695E-3</v>
      </c>
      <c r="BE132" s="277">
        <f t="shared" si="126"/>
        <v>5.076142131979695E-3</v>
      </c>
      <c r="BF132" s="277">
        <f t="shared" si="126"/>
        <v>5.076142131979695E-3</v>
      </c>
      <c r="BG132" s="277">
        <f t="shared" si="126"/>
        <v>5.076142131979695E-3</v>
      </c>
      <c r="BH132" s="277">
        <f t="shared" si="126"/>
        <v>5.076142131979695E-3</v>
      </c>
      <c r="BI132" s="277">
        <f t="shared" si="126"/>
        <v>5.076142131979695E-3</v>
      </c>
      <c r="BJ132" s="277">
        <f t="shared" si="126"/>
        <v>5.076142131979695E-3</v>
      </c>
      <c r="BK132" s="277">
        <f t="shared" si="126"/>
        <v>5.076142131979695E-3</v>
      </c>
      <c r="BL132" s="277">
        <f t="shared" si="126"/>
        <v>5.076142131979695E-3</v>
      </c>
      <c r="BM132" s="277">
        <f t="shared" si="126"/>
        <v>5.076142131979695E-3</v>
      </c>
      <c r="BN132" s="277">
        <f t="shared" si="126"/>
        <v>5.076142131979695E-3</v>
      </c>
      <c r="BO132" s="277">
        <f t="shared" si="126"/>
        <v>5.076142131979695E-3</v>
      </c>
      <c r="BP132" s="277">
        <f t="shared" si="112"/>
        <v>5.076142131979695E-3</v>
      </c>
      <c r="BQ132" s="277">
        <f t="shared" si="112"/>
        <v>5.076142131979695E-3</v>
      </c>
      <c r="BR132" s="277">
        <f t="shared" si="112"/>
        <v>5.076142131979695E-3</v>
      </c>
      <c r="BS132" s="277">
        <f t="shared" si="112"/>
        <v>5.076142131979695E-3</v>
      </c>
      <c r="BT132" s="277">
        <f t="shared" si="112"/>
        <v>5.076142131979695E-3</v>
      </c>
      <c r="BU132" s="277">
        <f t="shared" si="112"/>
        <v>5.076142131979695E-3</v>
      </c>
      <c r="BV132" s="277">
        <f t="shared" si="112"/>
        <v>5.076142131979695E-3</v>
      </c>
      <c r="BW132" s="277">
        <f t="shared" si="112"/>
        <v>5.076142131979695E-3</v>
      </c>
      <c r="BX132" s="277">
        <f t="shared" si="112"/>
        <v>5.076142131979695E-3</v>
      </c>
      <c r="BY132" s="277">
        <f t="shared" si="112"/>
        <v>5.076142131979695E-3</v>
      </c>
      <c r="BZ132" s="277">
        <f t="shared" si="112"/>
        <v>5.076142131979695E-3</v>
      </c>
      <c r="CA132" s="277">
        <f t="shared" si="112"/>
        <v>5.076142131979695E-3</v>
      </c>
      <c r="CB132" s="277">
        <f t="shared" si="112"/>
        <v>5.076142131979695E-3</v>
      </c>
      <c r="CC132" s="277">
        <f t="shared" si="112"/>
        <v>5.076142131979695E-3</v>
      </c>
      <c r="CD132" s="277">
        <f t="shared" si="112"/>
        <v>5.076142131979695E-3</v>
      </c>
      <c r="CE132" s="277">
        <f t="shared" si="112"/>
        <v>5.076142131979695E-3</v>
      </c>
      <c r="CF132" s="277">
        <f t="shared" si="110"/>
        <v>5.076142131979695E-3</v>
      </c>
      <c r="CG132" s="277">
        <f t="shared" si="110"/>
        <v>5.076142131979695E-3</v>
      </c>
      <c r="CH132" s="277">
        <f t="shared" si="110"/>
        <v>5.076142131979695E-3</v>
      </c>
      <c r="CI132" s="277">
        <f t="shared" si="110"/>
        <v>5.076142131979695E-3</v>
      </c>
      <c r="CJ132" s="277">
        <f t="shared" si="110"/>
        <v>5.076142131979695E-3</v>
      </c>
      <c r="CK132" s="277">
        <f t="shared" si="110"/>
        <v>5.076142131979695E-3</v>
      </c>
      <c r="CL132" s="277">
        <f t="shared" si="110"/>
        <v>5.076142131979695E-3</v>
      </c>
      <c r="CM132" s="277">
        <f t="shared" si="110"/>
        <v>5.076142131979695E-3</v>
      </c>
      <c r="CN132" s="277">
        <f t="shared" si="110"/>
        <v>5.076142131979695E-3</v>
      </c>
      <c r="CO132" s="277">
        <f t="shared" si="110"/>
        <v>5.076142131979695E-3</v>
      </c>
      <c r="CP132" s="277">
        <f t="shared" si="110"/>
        <v>5.076142131979695E-3</v>
      </c>
      <c r="CQ132" s="277">
        <f t="shared" si="110"/>
        <v>5.076142131979695E-3</v>
      </c>
      <c r="CR132" s="277">
        <f t="shared" si="110"/>
        <v>5.076142131979695E-3</v>
      </c>
      <c r="CS132" s="277">
        <f t="shared" si="110"/>
        <v>5.076142131979695E-3</v>
      </c>
      <c r="CT132" s="277">
        <f t="shared" si="110"/>
        <v>5.076142131979695E-3</v>
      </c>
      <c r="CU132" s="277">
        <f t="shared" si="124"/>
        <v>5.076142131979695E-3</v>
      </c>
      <c r="CV132" s="277">
        <f t="shared" si="124"/>
        <v>5.076142131979695E-3</v>
      </c>
      <c r="CW132" s="277">
        <f t="shared" si="124"/>
        <v>5.076142131979695E-3</v>
      </c>
      <c r="CX132" s="277">
        <f t="shared" si="124"/>
        <v>5.076142131979695E-3</v>
      </c>
      <c r="CY132" s="277">
        <f t="shared" si="124"/>
        <v>5.076142131979695E-3</v>
      </c>
      <c r="CZ132" s="277">
        <f t="shared" si="124"/>
        <v>5.076142131979695E-3</v>
      </c>
      <c r="DA132" s="277">
        <f t="shared" si="124"/>
        <v>5.076142131979695E-3</v>
      </c>
      <c r="DB132" s="277">
        <f t="shared" si="111"/>
        <v>5.076142131979695E-3</v>
      </c>
      <c r="DC132" s="277">
        <f t="shared" si="111"/>
        <v>5.076142131979695E-3</v>
      </c>
      <c r="DD132" s="277">
        <f t="shared" si="111"/>
        <v>5.076142131979695E-3</v>
      </c>
      <c r="DE132" s="277">
        <f t="shared" si="111"/>
        <v>5.076142131979695E-3</v>
      </c>
      <c r="DF132" s="277">
        <f t="shared" si="111"/>
        <v>5.076142131979695E-3</v>
      </c>
      <c r="DG132" s="277">
        <f t="shared" si="111"/>
        <v>5.076142131979695E-3</v>
      </c>
      <c r="DH132" s="277">
        <f t="shared" si="111"/>
        <v>5.076142131979695E-3</v>
      </c>
      <c r="DI132" s="277">
        <f t="shared" si="111"/>
        <v>5.076142131979695E-3</v>
      </c>
      <c r="DJ132" s="277">
        <f t="shared" si="111"/>
        <v>5.076142131979695E-3</v>
      </c>
      <c r="DK132" s="277">
        <f t="shared" si="111"/>
        <v>5.076142131979695E-3</v>
      </c>
      <c r="DL132" s="277">
        <f t="shared" si="111"/>
        <v>5.076142131979695E-3</v>
      </c>
      <c r="DM132" s="277">
        <f t="shared" si="111"/>
        <v>5.076142131979695E-3</v>
      </c>
      <c r="DN132" s="277">
        <f t="shared" si="111"/>
        <v>5.076142131979695E-3</v>
      </c>
      <c r="DO132" s="277">
        <f t="shared" si="111"/>
        <v>5.076142131979695E-3</v>
      </c>
      <c r="DP132" s="277">
        <f t="shared" si="115"/>
        <v>5.076142131979695E-3</v>
      </c>
      <c r="DQ132" s="277">
        <f t="shared" si="115"/>
        <v>5.076142131979695E-3</v>
      </c>
      <c r="DR132" s="277">
        <f t="shared" si="115"/>
        <v>5.076142131979695E-3</v>
      </c>
      <c r="DS132" s="277">
        <f t="shared" si="115"/>
        <v>5.076142131979695E-3</v>
      </c>
      <c r="DT132" s="277">
        <f t="shared" si="115"/>
        <v>5.076142131979695E-3</v>
      </c>
      <c r="DU132" s="277">
        <f t="shared" si="115"/>
        <v>5.076142131979695E-3</v>
      </c>
      <c r="DV132" s="277">
        <f t="shared" si="115"/>
        <v>5.076142131979695E-3</v>
      </c>
      <c r="DW132" s="277">
        <f t="shared" si="115"/>
        <v>5.076142131979695E-3</v>
      </c>
      <c r="DX132" s="277">
        <f t="shared" si="115"/>
        <v>5.076142131979695E-3</v>
      </c>
      <c r="DY132" s="277">
        <f t="shared" si="115"/>
        <v>5.076142131979695E-3</v>
      </c>
      <c r="DZ132" s="277">
        <f t="shared" si="114"/>
        <v>5.076142131979695E-3</v>
      </c>
      <c r="EA132" s="277">
        <f t="shared" si="114"/>
        <v>5.076142131979695E-3</v>
      </c>
      <c r="EB132" s="277">
        <f t="shared" si="114"/>
        <v>5.076142131979695E-3</v>
      </c>
      <c r="EC132" s="277">
        <f t="shared" si="114"/>
        <v>5.076142131979695E-3</v>
      </c>
      <c r="ED132" s="277">
        <f t="shared" si="114"/>
        <v>5.076142131979695E-3</v>
      </c>
      <c r="EE132" s="277">
        <f t="shared" si="114"/>
        <v>5.076142131979695E-3</v>
      </c>
      <c r="EF132" s="277">
        <f t="shared" si="114"/>
        <v>5.076142131979695E-3</v>
      </c>
      <c r="EG132" s="277">
        <f t="shared" si="114"/>
        <v>5.076142131979695E-3</v>
      </c>
      <c r="EH132" s="277">
        <f t="shared" si="114"/>
        <v>5.076142131979695E-3</v>
      </c>
      <c r="EI132" s="277">
        <f t="shared" si="114"/>
        <v>5.076142131979695E-3</v>
      </c>
      <c r="EJ132" s="277">
        <f t="shared" si="114"/>
        <v>5.076142131979695E-3</v>
      </c>
      <c r="EK132" s="277">
        <f t="shared" si="114"/>
        <v>5.076142131979695E-3</v>
      </c>
      <c r="EL132" s="277">
        <f t="shared" si="114"/>
        <v>5.076142131979695E-3</v>
      </c>
      <c r="EM132" s="277">
        <f t="shared" si="114"/>
        <v>5.076142131979695E-3</v>
      </c>
      <c r="EN132" s="277">
        <f t="shared" si="114"/>
        <v>5.076142131979695E-3</v>
      </c>
      <c r="EO132" s="277">
        <f t="shared" si="122"/>
        <v>5.076142131979695E-3</v>
      </c>
      <c r="EP132" s="277">
        <f t="shared" si="122"/>
        <v>5.076142131979695E-3</v>
      </c>
      <c r="EQ132" s="277">
        <f t="shared" si="122"/>
        <v>5.076142131979695E-3</v>
      </c>
      <c r="ER132" s="277">
        <f t="shared" si="122"/>
        <v>5.076142131979695E-3</v>
      </c>
      <c r="ES132" s="277">
        <f t="shared" si="122"/>
        <v>5.076142131979695E-3</v>
      </c>
      <c r="ET132" s="277">
        <f t="shared" si="122"/>
        <v>5.076142131979695E-3</v>
      </c>
      <c r="EU132" s="277">
        <f t="shared" si="122"/>
        <v>5.076142131979695E-3</v>
      </c>
      <c r="EV132" s="277">
        <f t="shared" si="122"/>
        <v>5.076142131979695E-3</v>
      </c>
      <c r="EW132" s="277">
        <f t="shared" si="122"/>
        <v>5.076142131979695E-3</v>
      </c>
      <c r="EX132" s="277">
        <f t="shared" si="122"/>
        <v>5.076142131979695E-3</v>
      </c>
      <c r="EY132" s="277">
        <f t="shared" si="122"/>
        <v>5.076142131979695E-3</v>
      </c>
      <c r="EZ132" s="277">
        <f t="shared" si="122"/>
        <v>5.076142131979695E-3</v>
      </c>
      <c r="FA132" s="277">
        <f t="shared" si="122"/>
        <v>5.076142131979695E-3</v>
      </c>
      <c r="FB132" s="277">
        <f t="shared" si="122"/>
        <v>5.076142131979695E-3</v>
      </c>
      <c r="FC132" s="277">
        <f t="shared" si="122"/>
        <v>5.076142131979695E-3</v>
      </c>
      <c r="FD132" s="277">
        <f t="shared" si="103"/>
        <v>5.076142131979695E-3</v>
      </c>
      <c r="FE132" s="277">
        <f t="shared" si="103"/>
        <v>5.076142131979695E-3</v>
      </c>
      <c r="FF132" s="277">
        <f t="shared" si="103"/>
        <v>5.076142131979695E-3</v>
      </c>
      <c r="FG132" s="277">
        <f t="shared" si="103"/>
        <v>5.076142131979695E-3</v>
      </c>
      <c r="FH132" s="277">
        <f t="shared" si="103"/>
        <v>5.076142131979695E-3</v>
      </c>
      <c r="FI132" s="277">
        <f t="shared" si="103"/>
        <v>5.076142131979695E-3</v>
      </c>
      <c r="FJ132" s="277">
        <f t="shared" si="103"/>
        <v>5.076142131979695E-3</v>
      </c>
      <c r="FK132" s="277">
        <f t="shared" si="103"/>
        <v>5.076142131979695E-3</v>
      </c>
      <c r="FL132" s="277">
        <f t="shared" si="103"/>
        <v>5.076142131979695E-3</v>
      </c>
      <c r="FM132" s="277">
        <f t="shared" si="103"/>
        <v>5.076142131979695E-3</v>
      </c>
      <c r="FN132" s="277">
        <f t="shared" si="103"/>
        <v>5.076142131979695E-3</v>
      </c>
      <c r="FO132" s="277">
        <f t="shared" si="103"/>
        <v>5.076142131979695E-3</v>
      </c>
      <c r="FP132" s="277">
        <f t="shared" si="103"/>
        <v>5.076142131979695E-3</v>
      </c>
      <c r="FQ132" s="277">
        <f t="shared" si="103"/>
        <v>5.076142131979695E-3</v>
      </c>
      <c r="FR132" s="277">
        <f t="shared" si="103"/>
        <v>5.076142131979695E-3</v>
      </c>
      <c r="FS132" s="277">
        <f t="shared" si="103"/>
        <v>5.076142131979695E-3</v>
      </c>
      <c r="FT132" s="277">
        <f t="shared" si="116"/>
        <v>5.076142131979695E-3</v>
      </c>
      <c r="FU132" s="277">
        <f t="shared" si="116"/>
        <v>5.076142131979695E-3</v>
      </c>
      <c r="FV132" s="277">
        <f t="shared" si="116"/>
        <v>5.076142131979695E-3</v>
      </c>
      <c r="FW132" s="277">
        <f t="shared" si="116"/>
        <v>5.076142131979695E-3</v>
      </c>
      <c r="FX132" s="277">
        <f t="shared" si="116"/>
        <v>5.076142131979695E-3</v>
      </c>
      <c r="FY132" s="277">
        <f t="shared" si="121"/>
        <v>5.076142131979695E-3</v>
      </c>
      <c r="FZ132" s="277">
        <f t="shared" si="121"/>
        <v>5.076142131979695E-3</v>
      </c>
      <c r="GA132" s="277">
        <f t="shared" si="121"/>
        <v>5.076142131979695E-3</v>
      </c>
      <c r="GB132" s="277">
        <f t="shared" si="121"/>
        <v>5.076142131979695E-3</v>
      </c>
      <c r="GC132" s="277">
        <f t="shared" si="121"/>
        <v>5.076142131979695E-3</v>
      </c>
      <c r="GD132" s="277">
        <f t="shared" si="121"/>
        <v>5.076142131979695E-3</v>
      </c>
      <c r="GE132" s="277">
        <f t="shared" si="121"/>
        <v>5.076142131979695E-3</v>
      </c>
      <c r="GF132" s="277">
        <f t="shared" si="121"/>
        <v>5.076142131979695E-3</v>
      </c>
      <c r="GG132" s="277">
        <f t="shared" si="121"/>
        <v>5.076142131979695E-3</v>
      </c>
      <c r="GH132" s="277">
        <f t="shared" si="121"/>
        <v>5.076142131979695E-3</v>
      </c>
      <c r="GI132" s="277">
        <f t="shared" si="121"/>
        <v>5.076142131979695E-3</v>
      </c>
      <c r="GJ132" s="277">
        <f t="shared" si="121"/>
        <v>5.076142131979695E-3</v>
      </c>
      <c r="GK132" s="277">
        <f t="shared" si="121"/>
        <v>5.076142131979695E-3</v>
      </c>
      <c r="GL132" s="277">
        <f t="shared" si="121"/>
        <v>5.076142131979695E-3</v>
      </c>
      <c r="GM132" s="277">
        <f t="shared" si="119"/>
        <v>5.076142131979695E-3</v>
      </c>
      <c r="GN132" s="277">
        <f t="shared" si="119"/>
        <v>5.076142131979695E-3</v>
      </c>
      <c r="GO132" s="277">
        <f t="shared" si="119"/>
        <v>5.076142131979695E-3</v>
      </c>
      <c r="GP132" s="277">
        <f t="shared" si="120"/>
        <v>5.076142131979695E-3</v>
      </c>
      <c r="GQ132" s="277">
        <f t="shared" si="120"/>
        <v>5.076142131979695E-3</v>
      </c>
      <c r="GR132" s="277">
        <f t="shared" si="120"/>
        <v>5.076142131979695E-3</v>
      </c>
      <c r="GS132" s="277">
        <f t="shared" si="120"/>
        <v>5.076142131979695E-3</v>
      </c>
    </row>
    <row r="133" spans="1:201" x14ac:dyDescent="0.35">
      <c r="A133" s="33" t="str">
        <f>'[2]Input LH Schedule'!A181&amp;" "&amp;'[2]Input LH Schedule'!E181</f>
        <v xml:space="preserve"> </v>
      </c>
      <c r="B133" s="33" t="str">
        <f>'[2]Input LH Schedule'!Z181&amp;" "&amp;'[2]Input LH Schedule'!AD181</f>
        <v xml:space="preserve"> </v>
      </c>
      <c r="C133" s="33" t="str">
        <f t="array" ref="C133">IFERROR(INDEX($B$4:$B$226, MATCH(0,INDEX(COUNTIF($C$3:C132, $B$4:$B$226)+(COUNTIF($B$4:$B$226, $B$4:$B$226)&lt;&gt;1),0,0), 0)), "")</f>
        <v/>
      </c>
      <c r="D133" s="276" t="s">
        <v>281</v>
      </c>
      <c r="E133" s="277">
        <f t="shared" si="118"/>
        <v>5.076142131979695E-3</v>
      </c>
      <c r="F133" s="277">
        <f t="shared" si="118"/>
        <v>5.076142131979695E-3</v>
      </c>
      <c r="G133" s="277">
        <f t="shared" si="118"/>
        <v>5.076142131979695E-3</v>
      </c>
      <c r="H133" s="277">
        <f t="shared" si="118"/>
        <v>5.076142131979695E-3</v>
      </c>
      <c r="I133" s="277">
        <f t="shared" si="118"/>
        <v>5.076142131979695E-3</v>
      </c>
      <c r="J133" s="277">
        <f t="shared" si="118"/>
        <v>5.076142131979695E-3</v>
      </c>
      <c r="K133" s="277">
        <f t="shared" si="118"/>
        <v>5.076142131979695E-3</v>
      </c>
      <c r="L133" s="277">
        <f t="shared" si="118"/>
        <v>5.076142131979695E-3</v>
      </c>
      <c r="M133" s="277">
        <f t="shared" si="118"/>
        <v>5.076142131979695E-3</v>
      </c>
      <c r="N133" s="277">
        <f t="shared" si="118"/>
        <v>5.076142131979695E-3</v>
      </c>
      <c r="O133" s="277">
        <f t="shared" si="118"/>
        <v>5.076142131979695E-3</v>
      </c>
      <c r="P133" s="277">
        <f t="shared" si="118"/>
        <v>5.076142131979695E-3</v>
      </c>
      <c r="Q133" s="277">
        <f t="shared" si="118"/>
        <v>5.076142131979695E-3</v>
      </c>
      <c r="R133" s="277">
        <f t="shared" si="118"/>
        <v>5.076142131979695E-3</v>
      </c>
      <c r="S133" s="277">
        <f t="shared" si="118"/>
        <v>5.076142131979695E-3</v>
      </c>
      <c r="T133" s="277">
        <f t="shared" si="118"/>
        <v>5.076142131979695E-3</v>
      </c>
      <c r="U133" s="277">
        <f t="shared" si="117"/>
        <v>5.076142131979695E-3</v>
      </c>
      <c r="V133" s="277">
        <f t="shared" si="117"/>
        <v>5.076142131979695E-3</v>
      </c>
      <c r="W133" s="277">
        <f t="shared" si="117"/>
        <v>5.076142131979695E-3</v>
      </c>
      <c r="X133" s="277">
        <f t="shared" si="117"/>
        <v>5.076142131979695E-3</v>
      </c>
      <c r="Y133" s="277">
        <f t="shared" si="117"/>
        <v>5.076142131979695E-3</v>
      </c>
      <c r="Z133" s="277">
        <f t="shared" si="117"/>
        <v>5.076142131979695E-3</v>
      </c>
      <c r="AA133" s="277">
        <f t="shared" si="117"/>
        <v>5.076142131979695E-3</v>
      </c>
      <c r="AB133" s="277">
        <f t="shared" si="117"/>
        <v>5.076142131979695E-3</v>
      </c>
      <c r="AC133" s="277">
        <f t="shared" si="117"/>
        <v>5.076142131979695E-3</v>
      </c>
      <c r="AD133" s="277">
        <f t="shared" si="117"/>
        <v>5.076142131979695E-3</v>
      </c>
      <c r="AE133" s="277">
        <f t="shared" si="117"/>
        <v>5.076142131979695E-3</v>
      </c>
      <c r="AF133" s="277">
        <f t="shared" si="117"/>
        <v>5.076142131979695E-3</v>
      </c>
      <c r="AG133" s="277">
        <f t="shared" si="117"/>
        <v>5.076142131979695E-3</v>
      </c>
      <c r="AH133" s="277">
        <f t="shared" si="117"/>
        <v>5.076142131979695E-3</v>
      </c>
      <c r="AI133" s="277">
        <f t="shared" si="117"/>
        <v>5.076142131979695E-3</v>
      </c>
      <c r="AJ133" s="277">
        <f t="shared" si="123"/>
        <v>5.076142131979695E-3</v>
      </c>
      <c r="AK133" s="277">
        <f t="shared" si="123"/>
        <v>5.076142131979695E-3</v>
      </c>
      <c r="AL133" s="277">
        <f t="shared" si="123"/>
        <v>5.076142131979695E-3</v>
      </c>
      <c r="AM133" s="277">
        <f t="shared" si="123"/>
        <v>5.076142131979695E-3</v>
      </c>
      <c r="AN133" s="277">
        <f t="shared" si="123"/>
        <v>5.076142131979695E-3</v>
      </c>
      <c r="AO133" s="277">
        <f t="shared" si="123"/>
        <v>5.076142131979695E-3</v>
      </c>
      <c r="AP133" s="277">
        <f t="shared" si="123"/>
        <v>5.076142131979695E-3</v>
      </c>
      <c r="AQ133" s="277">
        <f t="shared" si="123"/>
        <v>5.076142131979695E-3</v>
      </c>
      <c r="AR133" s="277">
        <f t="shared" si="123"/>
        <v>5.076142131979695E-3</v>
      </c>
      <c r="AS133" s="277">
        <f t="shared" si="123"/>
        <v>5.076142131979695E-3</v>
      </c>
      <c r="AT133" s="277">
        <f t="shared" si="123"/>
        <v>5.076142131979695E-3</v>
      </c>
      <c r="AU133" s="277">
        <f t="shared" si="123"/>
        <v>5.076142131979695E-3</v>
      </c>
      <c r="AV133" s="277">
        <f t="shared" si="123"/>
        <v>5.076142131979695E-3</v>
      </c>
      <c r="AW133" s="277">
        <f t="shared" si="123"/>
        <v>5.076142131979695E-3</v>
      </c>
      <c r="AX133" s="277">
        <f t="shared" si="123"/>
        <v>5.076142131979695E-3</v>
      </c>
      <c r="AY133" s="277">
        <f t="shared" si="123"/>
        <v>5.076142131979695E-3</v>
      </c>
      <c r="AZ133" s="277">
        <f t="shared" si="126"/>
        <v>5.076142131979695E-3</v>
      </c>
      <c r="BA133" s="277">
        <f t="shared" si="126"/>
        <v>5.076142131979695E-3</v>
      </c>
      <c r="BB133" s="277">
        <f t="shared" si="126"/>
        <v>5.076142131979695E-3</v>
      </c>
      <c r="BC133" s="277">
        <f t="shared" si="126"/>
        <v>5.076142131979695E-3</v>
      </c>
      <c r="BD133" s="277">
        <f t="shared" si="126"/>
        <v>5.076142131979695E-3</v>
      </c>
      <c r="BE133" s="277">
        <f t="shared" si="126"/>
        <v>5.076142131979695E-3</v>
      </c>
      <c r="BF133" s="277">
        <f t="shared" si="126"/>
        <v>5.076142131979695E-3</v>
      </c>
      <c r="BG133" s="277">
        <f t="shared" si="126"/>
        <v>5.076142131979695E-3</v>
      </c>
      <c r="BH133" s="277">
        <f t="shared" si="126"/>
        <v>5.076142131979695E-3</v>
      </c>
      <c r="BI133" s="277">
        <f t="shared" si="126"/>
        <v>5.076142131979695E-3</v>
      </c>
      <c r="BJ133" s="277">
        <f t="shared" si="126"/>
        <v>5.076142131979695E-3</v>
      </c>
      <c r="BK133" s="277">
        <f t="shared" si="126"/>
        <v>5.076142131979695E-3</v>
      </c>
      <c r="BL133" s="277">
        <f t="shared" si="126"/>
        <v>5.076142131979695E-3</v>
      </c>
      <c r="BM133" s="277">
        <f t="shared" si="126"/>
        <v>5.076142131979695E-3</v>
      </c>
      <c r="BN133" s="277">
        <f t="shared" si="126"/>
        <v>5.076142131979695E-3</v>
      </c>
      <c r="BO133" s="277">
        <f t="shared" si="126"/>
        <v>5.076142131979695E-3</v>
      </c>
      <c r="BP133" s="277">
        <f t="shared" si="112"/>
        <v>5.076142131979695E-3</v>
      </c>
      <c r="BQ133" s="277">
        <f t="shared" si="112"/>
        <v>5.076142131979695E-3</v>
      </c>
      <c r="BR133" s="277">
        <f t="shared" si="112"/>
        <v>5.076142131979695E-3</v>
      </c>
      <c r="BS133" s="277">
        <f t="shared" si="112"/>
        <v>5.076142131979695E-3</v>
      </c>
      <c r="BT133" s="277">
        <f t="shared" si="112"/>
        <v>5.076142131979695E-3</v>
      </c>
      <c r="BU133" s="277">
        <f t="shared" si="112"/>
        <v>5.076142131979695E-3</v>
      </c>
      <c r="BV133" s="277">
        <f t="shared" si="112"/>
        <v>5.076142131979695E-3</v>
      </c>
      <c r="BW133" s="277">
        <f t="shared" si="112"/>
        <v>5.076142131979695E-3</v>
      </c>
      <c r="BX133" s="277">
        <f t="shared" si="112"/>
        <v>5.076142131979695E-3</v>
      </c>
      <c r="BY133" s="277">
        <f t="shared" si="112"/>
        <v>5.076142131979695E-3</v>
      </c>
      <c r="BZ133" s="277">
        <f t="shared" si="112"/>
        <v>5.076142131979695E-3</v>
      </c>
      <c r="CA133" s="277">
        <f t="shared" si="112"/>
        <v>5.076142131979695E-3</v>
      </c>
      <c r="CB133" s="277">
        <f t="shared" si="112"/>
        <v>5.076142131979695E-3</v>
      </c>
      <c r="CC133" s="277">
        <f t="shared" si="112"/>
        <v>5.076142131979695E-3</v>
      </c>
      <c r="CD133" s="277">
        <f t="shared" si="112"/>
        <v>5.076142131979695E-3</v>
      </c>
      <c r="CE133" s="277">
        <f t="shared" si="112"/>
        <v>5.076142131979695E-3</v>
      </c>
      <c r="CF133" s="277">
        <f t="shared" si="110"/>
        <v>5.076142131979695E-3</v>
      </c>
      <c r="CG133" s="277">
        <f t="shared" si="110"/>
        <v>5.076142131979695E-3</v>
      </c>
      <c r="CH133" s="277">
        <f t="shared" si="110"/>
        <v>5.076142131979695E-3</v>
      </c>
      <c r="CI133" s="277">
        <f t="shared" si="110"/>
        <v>5.076142131979695E-3</v>
      </c>
      <c r="CJ133" s="277">
        <f t="shared" si="110"/>
        <v>5.076142131979695E-3</v>
      </c>
      <c r="CK133" s="277">
        <f t="shared" si="110"/>
        <v>5.076142131979695E-3</v>
      </c>
      <c r="CL133" s="277">
        <f t="shared" si="110"/>
        <v>5.076142131979695E-3</v>
      </c>
      <c r="CM133" s="277">
        <f t="shared" si="110"/>
        <v>5.076142131979695E-3</v>
      </c>
      <c r="CN133" s="277">
        <f t="shared" si="110"/>
        <v>5.076142131979695E-3</v>
      </c>
      <c r="CO133" s="277">
        <f t="shared" si="110"/>
        <v>5.076142131979695E-3</v>
      </c>
      <c r="CP133" s="277">
        <f t="shared" si="110"/>
        <v>5.076142131979695E-3</v>
      </c>
      <c r="CQ133" s="277">
        <f t="shared" si="110"/>
        <v>5.076142131979695E-3</v>
      </c>
      <c r="CR133" s="277">
        <f t="shared" si="110"/>
        <v>5.076142131979695E-3</v>
      </c>
      <c r="CS133" s="277">
        <f t="shared" si="110"/>
        <v>5.076142131979695E-3</v>
      </c>
      <c r="CT133" s="277">
        <f t="shared" si="110"/>
        <v>5.076142131979695E-3</v>
      </c>
      <c r="CU133" s="277">
        <f t="shared" si="124"/>
        <v>5.076142131979695E-3</v>
      </c>
      <c r="CV133" s="277">
        <f t="shared" si="124"/>
        <v>5.076142131979695E-3</v>
      </c>
      <c r="CW133" s="277">
        <f t="shared" si="124"/>
        <v>5.076142131979695E-3</v>
      </c>
      <c r="CX133" s="277">
        <f t="shared" si="124"/>
        <v>5.076142131979695E-3</v>
      </c>
      <c r="CY133" s="277">
        <f t="shared" si="124"/>
        <v>5.076142131979695E-3</v>
      </c>
      <c r="CZ133" s="277">
        <f t="shared" si="124"/>
        <v>5.076142131979695E-3</v>
      </c>
      <c r="DA133" s="277">
        <f t="shared" si="124"/>
        <v>5.076142131979695E-3</v>
      </c>
      <c r="DB133" s="277">
        <f t="shared" si="111"/>
        <v>5.076142131979695E-3</v>
      </c>
      <c r="DC133" s="277">
        <f t="shared" si="111"/>
        <v>5.076142131979695E-3</v>
      </c>
      <c r="DD133" s="277">
        <f t="shared" si="111"/>
        <v>5.076142131979695E-3</v>
      </c>
      <c r="DE133" s="277">
        <f t="shared" si="111"/>
        <v>5.076142131979695E-3</v>
      </c>
      <c r="DF133" s="277">
        <f t="shared" si="111"/>
        <v>5.076142131979695E-3</v>
      </c>
      <c r="DG133" s="277">
        <f t="shared" si="111"/>
        <v>5.076142131979695E-3</v>
      </c>
      <c r="DH133" s="277">
        <f t="shared" si="111"/>
        <v>5.076142131979695E-3</v>
      </c>
      <c r="DI133" s="277">
        <f t="shared" si="111"/>
        <v>5.076142131979695E-3</v>
      </c>
      <c r="DJ133" s="277">
        <f t="shared" si="111"/>
        <v>5.076142131979695E-3</v>
      </c>
      <c r="DK133" s="277">
        <f t="shared" si="111"/>
        <v>5.076142131979695E-3</v>
      </c>
      <c r="DL133" s="277">
        <f t="shared" si="111"/>
        <v>5.076142131979695E-3</v>
      </c>
      <c r="DM133" s="277">
        <f t="shared" si="111"/>
        <v>5.076142131979695E-3</v>
      </c>
      <c r="DN133" s="277">
        <f t="shared" si="111"/>
        <v>5.076142131979695E-3</v>
      </c>
      <c r="DO133" s="277">
        <f t="shared" si="111"/>
        <v>5.076142131979695E-3</v>
      </c>
      <c r="DP133" s="277">
        <f t="shared" si="115"/>
        <v>5.076142131979695E-3</v>
      </c>
      <c r="DQ133" s="277">
        <f t="shared" si="115"/>
        <v>5.076142131979695E-3</v>
      </c>
      <c r="DR133" s="277">
        <f t="shared" si="115"/>
        <v>5.076142131979695E-3</v>
      </c>
      <c r="DS133" s="277">
        <f t="shared" si="115"/>
        <v>5.076142131979695E-3</v>
      </c>
      <c r="DT133" s="277">
        <f t="shared" si="115"/>
        <v>5.076142131979695E-3</v>
      </c>
      <c r="DU133" s="277">
        <f t="shared" si="115"/>
        <v>5.076142131979695E-3</v>
      </c>
      <c r="DV133" s="277">
        <f t="shared" si="115"/>
        <v>5.076142131979695E-3</v>
      </c>
      <c r="DW133" s="277">
        <f t="shared" si="115"/>
        <v>5.076142131979695E-3</v>
      </c>
      <c r="DX133" s="277">
        <f t="shared" si="115"/>
        <v>5.076142131979695E-3</v>
      </c>
      <c r="DY133" s="277">
        <f t="shared" si="115"/>
        <v>5.076142131979695E-3</v>
      </c>
      <c r="DZ133" s="277">
        <f t="shared" si="114"/>
        <v>5.076142131979695E-3</v>
      </c>
      <c r="EA133" s="277">
        <f t="shared" si="114"/>
        <v>5.076142131979695E-3</v>
      </c>
      <c r="EB133" s="277">
        <f t="shared" si="114"/>
        <v>5.076142131979695E-3</v>
      </c>
      <c r="EC133" s="277">
        <f t="shared" si="114"/>
        <v>5.076142131979695E-3</v>
      </c>
      <c r="ED133" s="277">
        <f t="shared" si="114"/>
        <v>5.076142131979695E-3</v>
      </c>
      <c r="EE133" s="277">
        <f t="shared" si="114"/>
        <v>5.076142131979695E-3</v>
      </c>
      <c r="EF133" s="277">
        <f t="shared" si="114"/>
        <v>5.076142131979695E-3</v>
      </c>
      <c r="EG133" s="277">
        <f t="shared" si="114"/>
        <v>5.076142131979695E-3</v>
      </c>
      <c r="EH133" s="277">
        <f t="shared" si="114"/>
        <v>5.076142131979695E-3</v>
      </c>
      <c r="EI133" s="277">
        <f t="shared" si="114"/>
        <v>5.076142131979695E-3</v>
      </c>
      <c r="EJ133" s="277">
        <f t="shared" si="114"/>
        <v>5.076142131979695E-3</v>
      </c>
      <c r="EK133" s="277">
        <f t="shared" si="114"/>
        <v>5.076142131979695E-3</v>
      </c>
      <c r="EL133" s="277">
        <f t="shared" si="114"/>
        <v>5.076142131979695E-3</v>
      </c>
      <c r="EM133" s="277">
        <f t="shared" si="114"/>
        <v>5.076142131979695E-3</v>
      </c>
      <c r="EN133" s="277">
        <f t="shared" si="114"/>
        <v>5.076142131979695E-3</v>
      </c>
      <c r="EO133" s="277">
        <f t="shared" si="122"/>
        <v>5.076142131979695E-3</v>
      </c>
      <c r="EP133" s="277">
        <f t="shared" si="122"/>
        <v>5.076142131979695E-3</v>
      </c>
      <c r="EQ133" s="277">
        <f t="shared" si="122"/>
        <v>5.076142131979695E-3</v>
      </c>
      <c r="ER133" s="277">
        <f t="shared" si="122"/>
        <v>5.076142131979695E-3</v>
      </c>
      <c r="ES133" s="277">
        <f t="shared" si="122"/>
        <v>5.076142131979695E-3</v>
      </c>
      <c r="ET133" s="277">
        <f t="shared" si="122"/>
        <v>5.076142131979695E-3</v>
      </c>
      <c r="EU133" s="277">
        <f t="shared" si="122"/>
        <v>5.076142131979695E-3</v>
      </c>
      <c r="EV133" s="277">
        <f t="shared" si="122"/>
        <v>5.076142131979695E-3</v>
      </c>
      <c r="EW133" s="277">
        <f t="shared" si="122"/>
        <v>5.076142131979695E-3</v>
      </c>
      <c r="EX133" s="277">
        <f t="shared" si="122"/>
        <v>5.076142131979695E-3</v>
      </c>
      <c r="EY133" s="277">
        <f t="shared" si="122"/>
        <v>5.076142131979695E-3</v>
      </c>
      <c r="EZ133" s="277">
        <f t="shared" si="122"/>
        <v>5.076142131979695E-3</v>
      </c>
      <c r="FA133" s="277">
        <f t="shared" si="122"/>
        <v>5.076142131979695E-3</v>
      </c>
      <c r="FB133" s="277">
        <f t="shared" si="122"/>
        <v>5.076142131979695E-3</v>
      </c>
      <c r="FC133" s="277">
        <f t="shared" si="122"/>
        <v>5.076142131979695E-3</v>
      </c>
      <c r="FD133" s="277">
        <f t="shared" si="103"/>
        <v>5.076142131979695E-3</v>
      </c>
      <c r="FE133" s="277">
        <f t="shared" si="103"/>
        <v>5.076142131979695E-3</v>
      </c>
      <c r="FF133" s="277">
        <f t="shared" si="103"/>
        <v>5.076142131979695E-3</v>
      </c>
      <c r="FG133" s="277">
        <f t="shared" si="103"/>
        <v>5.076142131979695E-3</v>
      </c>
      <c r="FH133" s="277">
        <f t="shared" si="103"/>
        <v>5.076142131979695E-3</v>
      </c>
      <c r="FI133" s="277">
        <f t="shared" si="103"/>
        <v>5.076142131979695E-3</v>
      </c>
      <c r="FJ133" s="277">
        <f t="shared" si="103"/>
        <v>5.076142131979695E-3</v>
      </c>
      <c r="FK133" s="277">
        <f t="shared" si="103"/>
        <v>5.076142131979695E-3</v>
      </c>
      <c r="FL133" s="277">
        <f t="shared" si="103"/>
        <v>5.076142131979695E-3</v>
      </c>
      <c r="FM133" s="277">
        <f t="shared" si="103"/>
        <v>5.076142131979695E-3</v>
      </c>
      <c r="FN133" s="277">
        <f t="shared" si="103"/>
        <v>5.076142131979695E-3</v>
      </c>
      <c r="FO133" s="277">
        <f t="shared" si="103"/>
        <v>5.076142131979695E-3</v>
      </c>
      <c r="FP133" s="277">
        <f t="shared" si="103"/>
        <v>5.076142131979695E-3</v>
      </c>
      <c r="FQ133" s="277">
        <f t="shared" si="103"/>
        <v>5.076142131979695E-3</v>
      </c>
      <c r="FR133" s="277">
        <f t="shared" si="103"/>
        <v>5.076142131979695E-3</v>
      </c>
      <c r="FS133" s="277">
        <f t="shared" si="103"/>
        <v>5.076142131979695E-3</v>
      </c>
      <c r="FT133" s="277">
        <f t="shared" si="116"/>
        <v>5.076142131979695E-3</v>
      </c>
      <c r="FU133" s="277">
        <f t="shared" si="116"/>
        <v>5.076142131979695E-3</v>
      </c>
      <c r="FV133" s="277">
        <f t="shared" si="116"/>
        <v>5.076142131979695E-3</v>
      </c>
      <c r="FW133" s="277">
        <f t="shared" si="116"/>
        <v>5.076142131979695E-3</v>
      </c>
      <c r="FX133" s="277">
        <f t="shared" si="116"/>
        <v>5.076142131979695E-3</v>
      </c>
      <c r="FY133" s="277">
        <f t="shared" si="121"/>
        <v>5.076142131979695E-3</v>
      </c>
      <c r="FZ133" s="277">
        <f t="shared" si="121"/>
        <v>5.076142131979695E-3</v>
      </c>
      <c r="GA133" s="277">
        <f t="shared" si="121"/>
        <v>5.076142131979695E-3</v>
      </c>
      <c r="GB133" s="277">
        <f t="shared" si="121"/>
        <v>5.076142131979695E-3</v>
      </c>
      <c r="GC133" s="277">
        <f t="shared" si="121"/>
        <v>5.076142131979695E-3</v>
      </c>
      <c r="GD133" s="277">
        <f t="shared" si="121"/>
        <v>5.076142131979695E-3</v>
      </c>
      <c r="GE133" s="277">
        <f t="shared" si="121"/>
        <v>5.076142131979695E-3</v>
      </c>
      <c r="GF133" s="277">
        <f t="shared" si="121"/>
        <v>5.076142131979695E-3</v>
      </c>
      <c r="GG133" s="277">
        <f t="shared" si="121"/>
        <v>5.076142131979695E-3</v>
      </c>
      <c r="GH133" s="277">
        <f t="shared" si="121"/>
        <v>5.076142131979695E-3</v>
      </c>
      <c r="GI133" s="277">
        <f t="shared" si="121"/>
        <v>5.076142131979695E-3</v>
      </c>
      <c r="GJ133" s="277">
        <f t="shared" si="121"/>
        <v>5.076142131979695E-3</v>
      </c>
      <c r="GK133" s="277">
        <f t="shared" si="121"/>
        <v>5.076142131979695E-3</v>
      </c>
      <c r="GL133" s="277">
        <f t="shared" si="121"/>
        <v>5.076142131979695E-3</v>
      </c>
      <c r="GM133" s="277">
        <f t="shared" si="119"/>
        <v>5.076142131979695E-3</v>
      </c>
      <c r="GN133" s="277">
        <f t="shared" si="119"/>
        <v>5.076142131979695E-3</v>
      </c>
      <c r="GO133" s="277">
        <f t="shared" si="119"/>
        <v>5.076142131979695E-3</v>
      </c>
      <c r="GP133" s="277">
        <f t="shared" si="120"/>
        <v>5.076142131979695E-3</v>
      </c>
      <c r="GQ133" s="277">
        <f t="shared" si="120"/>
        <v>5.076142131979695E-3</v>
      </c>
      <c r="GR133" s="277">
        <f t="shared" si="120"/>
        <v>5.076142131979695E-3</v>
      </c>
      <c r="GS133" s="277">
        <f t="shared" si="120"/>
        <v>5.076142131979695E-3</v>
      </c>
    </row>
    <row r="134" spans="1:201" x14ac:dyDescent="0.35">
      <c r="A134" s="33" t="str">
        <f>'[2]Input LH Schedule'!A182&amp;" "&amp;'[2]Input LH Schedule'!E182</f>
        <v xml:space="preserve"> </v>
      </c>
      <c r="B134" s="33" t="str">
        <f>'[2]Input LH Schedule'!Z182&amp;" "&amp;'[2]Input LH Schedule'!AD182</f>
        <v xml:space="preserve"> </v>
      </c>
      <c r="C134" s="33" t="str">
        <f t="array" ref="C134">IFERROR(INDEX($B$4:$B$226, MATCH(0,INDEX(COUNTIF($C$3:C133, $B$4:$B$226)+(COUNTIF($B$4:$B$226, $B$4:$B$226)&lt;&gt;1),0,0), 0)), "")</f>
        <v/>
      </c>
      <c r="D134" s="276" t="s">
        <v>282</v>
      </c>
      <c r="E134" s="277">
        <f t="shared" si="118"/>
        <v>5.076142131979695E-3</v>
      </c>
      <c r="F134" s="277">
        <f t="shared" si="118"/>
        <v>5.076142131979695E-3</v>
      </c>
      <c r="G134" s="277">
        <f t="shared" si="118"/>
        <v>5.076142131979695E-3</v>
      </c>
      <c r="H134" s="277">
        <f t="shared" si="118"/>
        <v>5.076142131979695E-3</v>
      </c>
      <c r="I134" s="277">
        <f t="shared" si="118"/>
        <v>5.076142131979695E-3</v>
      </c>
      <c r="J134" s="277">
        <f t="shared" si="118"/>
        <v>5.076142131979695E-3</v>
      </c>
      <c r="K134" s="277">
        <f t="shared" si="118"/>
        <v>5.076142131979695E-3</v>
      </c>
      <c r="L134" s="277">
        <f t="shared" si="118"/>
        <v>5.076142131979695E-3</v>
      </c>
      <c r="M134" s="277">
        <f t="shared" si="118"/>
        <v>5.076142131979695E-3</v>
      </c>
      <c r="N134" s="277">
        <f t="shared" si="118"/>
        <v>5.076142131979695E-3</v>
      </c>
      <c r="O134" s="277">
        <f t="shared" si="118"/>
        <v>5.076142131979695E-3</v>
      </c>
      <c r="P134" s="277">
        <f t="shared" si="118"/>
        <v>5.076142131979695E-3</v>
      </c>
      <c r="Q134" s="277">
        <f t="shared" si="118"/>
        <v>5.076142131979695E-3</v>
      </c>
      <c r="R134" s="277">
        <f t="shared" si="118"/>
        <v>5.076142131979695E-3</v>
      </c>
      <c r="S134" s="277">
        <f t="shared" si="118"/>
        <v>5.076142131979695E-3</v>
      </c>
      <c r="T134" s="277">
        <f t="shared" si="118"/>
        <v>5.076142131979695E-3</v>
      </c>
      <c r="U134" s="277">
        <f t="shared" si="117"/>
        <v>5.076142131979695E-3</v>
      </c>
      <c r="V134" s="277">
        <f t="shared" si="117"/>
        <v>5.076142131979695E-3</v>
      </c>
      <c r="W134" s="277">
        <f t="shared" si="117"/>
        <v>5.076142131979695E-3</v>
      </c>
      <c r="X134" s="277">
        <f t="shared" si="117"/>
        <v>5.076142131979695E-3</v>
      </c>
      <c r="Y134" s="277">
        <f t="shared" si="117"/>
        <v>5.076142131979695E-3</v>
      </c>
      <c r="Z134" s="277">
        <f t="shared" si="117"/>
        <v>5.076142131979695E-3</v>
      </c>
      <c r="AA134" s="277">
        <f t="shared" si="117"/>
        <v>5.076142131979695E-3</v>
      </c>
      <c r="AB134" s="277">
        <f t="shared" si="117"/>
        <v>5.076142131979695E-3</v>
      </c>
      <c r="AC134" s="277">
        <f t="shared" si="117"/>
        <v>5.076142131979695E-3</v>
      </c>
      <c r="AD134" s="277">
        <f t="shared" si="117"/>
        <v>5.076142131979695E-3</v>
      </c>
      <c r="AE134" s="277">
        <f t="shared" si="117"/>
        <v>5.076142131979695E-3</v>
      </c>
      <c r="AF134" s="277">
        <f t="shared" si="117"/>
        <v>5.076142131979695E-3</v>
      </c>
      <c r="AG134" s="277">
        <f t="shared" si="117"/>
        <v>5.076142131979695E-3</v>
      </c>
      <c r="AH134" s="277">
        <f t="shared" si="117"/>
        <v>5.076142131979695E-3</v>
      </c>
      <c r="AI134" s="277">
        <f t="shared" si="117"/>
        <v>5.076142131979695E-3</v>
      </c>
      <c r="AJ134" s="277">
        <f t="shared" si="123"/>
        <v>5.076142131979695E-3</v>
      </c>
      <c r="AK134" s="277">
        <f t="shared" si="123"/>
        <v>5.076142131979695E-3</v>
      </c>
      <c r="AL134" s="277">
        <f t="shared" si="123"/>
        <v>5.076142131979695E-3</v>
      </c>
      <c r="AM134" s="277">
        <f t="shared" si="123"/>
        <v>5.076142131979695E-3</v>
      </c>
      <c r="AN134" s="277">
        <f t="shared" si="123"/>
        <v>5.076142131979695E-3</v>
      </c>
      <c r="AO134" s="277">
        <f t="shared" si="123"/>
        <v>5.076142131979695E-3</v>
      </c>
      <c r="AP134" s="277">
        <f t="shared" si="123"/>
        <v>5.076142131979695E-3</v>
      </c>
      <c r="AQ134" s="277">
        <f t="shared" si="123"/>
        <v>5.076142131979695E-3</v>
      </c>
      <c r="AR134" s="277">
        <f t="shared" si="123"/>
        <v>5.076142131979695E-3</v>
      </c>
      <c r="AS134" s="277">
        <f t="shared" si="123"/>
        <v>5.076142131979695E-3</v>
      </c>
      <c r="AT134" s="277">
        <f t="shared" si="123"/>
        <v>5.076142131979695E-3</v>
      </c>
      <c r="AU134" s="277">
        <f t="shared" si="123"/>
        <v>5.076142131979695E-3</v>
      </c>
      <c r="AV134" s="277">
        <f t="shared" si="123"/>
        <v>5.076142131979695E-3</v>
      </c>
      <c r="AW134" s="277">
        <f t="shared" si="123"/>
        <v>5.076142131979695E-3</v>
      </c>
      <c r="AX134" s="277">
        <f t="shared" si="123"/>
        <v>5.076142131979695E-3</v>
      </c>
      <c r="AY134" s="277">
        <f t="shared" si="123"/>
        <v>5.076142131979695E-3</v>
      </c>
      <c r="AZ134" s="277">
        <f t="shared" si="126"/>
        <v>5.076142131979695E-3</v>
      </c>
      <c r="BA134" s="277">
        <f t="shared" si="126"/>
        <v>5.076142131979695E-3</v>
      </c>
      <c r="BB134" s="277">
        <f t="shared" si="126"/>
        <v>5.076142131979695E-3</v>
      </c>
      <c r="BC134" s="277">
        <f t="shared" si="126"/>
        <v>5.076142131979695E-3</v>
      </c>
      <c r="BD134" s="277">
        <f t="shared" si="126"/>
        <v>5.076142131979695E-3</v>
      </c>
      <c r="BE134" s="277">
        <f t="shared" si="126"/>
        <v>5.076142131979695E-3</v>
      </c>
      <c r="BF134" s="277">
        <f t="shared" si="126"/>
        <v>5.076142131979695E-3</v>
      </c>
      <c r="BG134" s="277">
        <f t="shared" si="126"/>
        <v>5.076142131979695E-3</v>
      </c>
      <c r="BH134" s="277">
        <f t="shared" si="126"/>
        <v>5.076142131979695E-3</v>
      </c>
      <c r="BI134" s="277">
        <f t="shared" si="126"/>
        <v>5.076142131979695E-3</v>
      </c>
      <c r="BJ134" s="277">
        <f t="shared" si="126"/>
        <v>5.076142131979695E-3</v>
      </c>
      <c r="BK134" s="277">
        <f t="shared" si="126"/>
        <v>5.076142131979695E-3</v>
      </c>
      <c r="BL134" s="277">
        <f t="shared" si="126"/>
        <v>5.076142131979695E-3</v>
      </c>
      <c r="BM134" s="277">
        <f t="shared" si="126"/>
        <v>5.076142131979695E-3</v>
      </c>
      <c r="BN134" s="277">
        <f t="shared" si="126"/>
        <v>5.076142131979695E-3</v>
      </c>
      <c r="BO134" s="277">
        <f t="shared" si="126"/>
        <v>5.076142131979695E-3</v>
      </c>
      <c r="BP134" s="277">
        <f t="shared" si="112"/>
        <v>5.076142131979695E-3</v>
      </c>
      <c r="BQ134" s="277">
        <f t="shared" si="112"/>
        <v>5.076142131979695E-3</v>
      </c>
      <c r="BR134" s="277">
        <f t="shared" si="112"/>
        <v>5.076142131979695E-3</v>
      </c>
      <c r="BS134" s="277">
        <f t="shared" si="112"/>
        <v>5.076142131979695E-3</v>
      </c>
      <c r="BT134" s="277">
        <f t="shared" si="112"/>
        <v>5.076142131979695E-3</v>
      </c>
      <c r="BU134" s="277">
        <f t="shared" si="112"/>
        <v>5.076142131979695E-3</v>
      </c>
      <c r="BV134" s="277">
        <f t="shared" si="112"/>
        <v>5.076142131979695E-3</v>
      </c>
      <c r="BW134" s="277">
        <f t="shared" si="112"/>
        <v>5.076142131979695E-3</v>
      </c>
      <c r="BX134" s="277">
        <f t="shared" si="112"/>
        <v>5.076142131979695E-3</v>
      </c>
      <c r="BY134" s="277">
        <f t="shared" si="112"/>
        <v>5.076142131979695E-3</v>
      </c>
      <c r="BZ134" s="277">
        <f t="shared" si="112"/>
        <v>5.076142131979695E-3</v>
      </c>
      <c r="CA134" s="277">
        <f t="shared" si="112"/>
        <v>5.076142131979695E-3</v>
      </c>
      <c r="CB134" s="277">
        <f t="shared" si="112"/>
        <v>5.076142131979695E-3</v>
      </c>
      <c r="CC134" s="277">
        <f t="shared" si="112"/>
        <v>5.076142131979695E-3</v>
      </c>
      <c r="CD134" s="277">
        <f t="shared" si="112"/>
        <v>5.076142131979695E-3</v>
      </c>
      <c r="CE134" s="277">
        <f t="shared" si="112"/>
        <v>5.076142131979695E-3</v>
      </c>
      <c r="CF134" s="277">
        <f t="shared" si="110"/>
        <v>5.076142131979695E-3</v>
      </c>
      <c r="CG134" s="277">
        <f t="shared" si="110"/>
        <v>5.076142131979695E-3</v>
      </c>
      <c r="CH134" s="277">
        <f t="shared" si="110"/>
        <v>5.076142131979695E-3</v>
      </c>
      <c r="CI134" s="277">
        <f t="shared" si="110"/>
        <v>5.076142131979695E-3</v>
      </c>
      <c r="CJ134" s="277">
        <f t="shared" si="110"/>
        <v>5.076142131979695E-3</v>
      </c>
      <c r="CK134" s="277">
        <f t="shared" si="110"/>
        <v>5.076142131979695E-3</v>
      </c>
      <c r="CL134" s="277">
        <f t="shared" si="110"/>
        <v>5.076142131979695E-3</v>
      </c>
      <c r="CM134" s="277">
        <f t="shared" si="110"/>
        <v>5.076142131979695E-3</v>
      </c>
      <c r="CN134" s="277">
        <f t="shared" si="110"/>
        <v>5.076142131979695E-3</v>
      </c>
      <c r="CO134" s="277">
        <f t="shared" si="110"/>
        <v>5.076142131979695E-3</v>
      </c>
      <c r="CP134" s="277">
        <f t="shared" si="110"/>
        <v>5.076142131979695E-3</v>
      </c>
      <c r="CQ134" s="277">
        <f t="shared" si="110"/>
        <v>5.076142131979695E-3</v>
      </c>
      <c r="CR134" s="277">
        <f t="shared" si="110"/>
        <v>5.076142131979695E-3</v>
      </c>
      <c r="CS134" s="277">
        <f t="shared" si="110"/>
        <v>5.076142131979695E-3</v>
      </c>
      <c r="CT134" s="277">
        <f t="shared" si="110"/>
        <v>5.076142131979695E-3</v>
      </c>
      <c r="CU134" s="277">
        <f t="shared" si="124"/>
        <v>5.076142131979695E-3</v>
      </c>
      <c r="CV134" s="277">
        <f t="shared" si="124"/>
        <v>5.076142131979695E-3</v>
      </c>
      <c r="CW134" s="277">
        <f t="shared" si="124"/>
        <v>5.076142131979695E-3</v>
      </c>
      <c r="CX134" s="277">
        <f t="shared" si="124"/>
        <v>5.076142131979695E-3</v>
      </c>
      <c r="CY134" s="277">
        <f t="shared" si="124"/>
        <v>5.076142131979695E-3</v>
      </c>
      <c r="CZ134" s="277">
        <f t="shared" si="124"/>
        <v>5.076142131979695E-3</v>
      </c>
      <c r="DA134" s="277">
        <f t="shared" si="124"/>
        <v>5.076142131979695E-3</v>
      </c>
      <c r="DB134" s="277">
        <f t="shared" si="111"/>
        <v>5.076142131979695E-3</v>
      </c>
      <c r="DC134" s="277">
        <f t="shared" si="111"/>
        <v>5.076142131979695E-3</v>
      </c>
      <c r="DD134" s="277">
        <f t="shared" si="111"/>
        <v>5.076142131979695E-3</v>
      </c>
      <c r="DE134" s="277">
        <f t="shared" si="111"/>
        <v>5.076142131979695E-3</v>
      </c>
      <c r="DF134" s="277">
        <f t="shared" si="111"/>
        <v>5.076142131979695E-3</v>
      </c>
      <c r="DG134" s="277">
        <f t="shared" si="111"/>
        <v>5.076142131979695E-3</v>
      </c>
      <c r="DH134" s="277">
        <f t="shared" si="111"/>
        <v>5.076142131979695E-3</v>
      </c>
      <c r="DI134" s="277">
        <f t="shared" si="111"/>
        <v>5.076142131979695E-3</v>
      </c>
      <c r="DJ134" s="277">
        <f t="shared" si="111"/>
        <v>5.076142131979695E-3</v>
      </c>
      <c r="DK134" s="277">
        <f t="shared" si="111"/>
        <v>5.076142131979695E-3</v>
      </c>
      <c r="DL134" s="277">
        <f t="shared" si="111"/>
        <v>5.076142131979695E-3</v>
      </c>
      <c r="DM134" s="277">
        <f t="shared" si="111"/>
        <v>5.076142131979695E-3</v>
      </c>
      <c r="DN134" s="277">
        <f t="shared" si="111"/>
        <v>5.076142131979695E-3</v>
      </c>
      <c r="DO134" s="277">
        <f t="shared" si="111"/>
        <v>5.076142131979695E-3</v>
      </c>
      <c r="DP134" s="277">
        <f t="shared" si="115"/>
        <v>5.076142131979695E-3</v>
      </c>
      <c r="DQ134" s="277">
        <f t="shared" si="115"/>
        <v>5.076142131979695E-3</v>
      </c>
      <c r="DR134" s="277">
        <f t="shared" si="115"/>
        <v>5.076142131979695E-3</v>
      </c>
      <c r="DS134" s="277">
        <f t="shared" si="115"/>
        <v>5.076142131979695E-3</v>
      </c>
      <c r="DT134" s="277">
        <f t="shared" si="115"/>
        <v>5.076142131979695E-3</v>
      </c>
      <c r="DU134" s="277">
        <f t="shared" si="115"/>
        <v>5.076142131979695E-3</v>
      </c>
      <c r="DV134" s="277">
        <f t="shared" si="115"/>
        <v>5.076142131979695E-3</v>
      </c>
      <c r="DW134" s="277">
        <f t="shared" si="115"/>
        <v>5.076142131979695E-3</v>
      </c>
      <c r="DX134" s="277">
        <f t="shared" si="115"/>
        <v>5.076142131979695E-3</v>
      </c>
      <c r="DY134" s="277">
        <f t="shared" si="115"/>
        <v>5.076142131979695E-3</v>
      </c>
      <c r="DZ134" s="277">
        <f t="shared" si="114"/>
        <v>5.076142131979695E-3</v>
      </c>
      <c r="EA134" s="277">
        <f t="shared" si="114"/>
        <v>5.076142131979695E-3</v>
      </c>
      <c r="EB134" s="277">
        <f t="shared" si="114"/>
        <v>5.076142131979695E-3</v>
      </c>
      <c r="EC134" s="277">
        <f t="shared" si="114"/>
        <v>5.076142131979695E-3</v>
      </c>
      <c r="ED134" s="277">
        <f t="shared" si="114"/>
        <v>5.076142131979695E-3</v>
      </c>
      <c r="EE134" s="277">
        <f t="shared" si="114"/>
        <v>5.076142131979695E-3</v>
      </c>
      <c r="EF134" s="277">
        <f t="shared" si="114"/>
        <v>5.076142131979695E-3</v>
      </c>
      <c r="EG134" s="277">
        <f t="shared" si="114"/>
        <v>5.076142131979695E-3</v>
      </c>
      <c r="EH134" s="277">
        <f t="shared" si="114"/>
        <v>5.076142131979695E-3</v>
      </c>
      <c r="EI134" s="277">
        <f t="shared" si="114"/>
        <v>5.076142131979695E-3</v>
      </c>
      <c r="EJ134" s="277">
        <f t="shared" si="114"/>
        <v>5.076142131979695E-3</v>
      </c>
      <c r="EK134" s="277">
        <f t="shared" si="114"/>
        <v>5.076142131979695E-3</v>
      </c>
      <c r="EL134" s="277">
        <f t="shared" si="114"/>
        <v>5.076142131979695E-3</v>
      </c>
      <c r="EM134" s="277">
        <f t="shared" si="114"/>
        <v>5.076142131979695E-3</v>
      </c>
      <c r="EN134" s="277">
        <f t="shared" si="114"/>
        <v>5.076142131979695E-3</v>
      </c>
      <c r="EO134" s="277">
        <f t="shared" si="122"/>
        <v>5.076142131979695E-3</v>
      </c>
      <c r="EP134" s="277">
        <f t="shared" si="122"/>
        <v>5.076142131979695E-3</v>
      </c>
      <c r="EQ134" s="277">
        <f t="shared" si="122"/>
        <v>5.076142131979695E-3</v>
      </c>
      <c r="ER134" s="277">
        <f t="shared" si="122"/>
        <v>5.076142131979695E-3</v>
      </c>
      <c r="ES134" s="277">
        <f t="shared" si="122"/>
        <v>5.076142131979695E-3</v>
      </c>
      <c r="ET134" s="277">
        <f t="shared" si="122"/>
        <v>5.076142131979695E-3</v>
      </c>
      <c r="EU134" s="277">
        <f t="shared" si="122"/>
        <v>5.076142131979695E-3</v>
      </c>
      <c r="EV134" s="277">
        <f t="shared" si="122"/>
        <v>5.076142131979695E-3</v>
      </c>
      <c r="EW134" s="277">
        <f t="shared" si="122"/>
        <v>5.076142131979695E-3</v>
      </c>
      <c r="EX134" s="277">
        <f t="shared" si="122"/>
        <v>5.076142131979695E-3</v>
      </c>
      <c r="EY134" s="277">
        <f t="shared" si="122"/>
        <v>5.076142131979695E-3</v>
      </c>
      <c r="EZ134" s="277">
        <f t="shared" si="122"/>
        <v>5.076142131979695E-3</v>
      </c>
      <c r="FA134" s="277">
        <f t="shared" si="122"/>
        <v>5.076142131979695E-3</v>
      </c>
      <c r="FB134" s="277">
        <f t="shared" si="122"/>
        <v>5.076142131979695E-3</v>
      </c>
      <c r="FC134" s="277">
        <f t="shared" si="122"/>
        <v>5.076142131979695E-3</v>
      </c>
      <c r="FD134" s="277">
        <f t="shared" si="103"/>
        <v>5.076142131979695E-3</v>
      </c>
      <c r="FE134" s="277">
        <f t="shared" si="103"/>
        <v>5.076142131979695E-3</v>
      </c>
      <c r="FF134" s="277">
        <f t="shared" si="103"/>
        <v>5.076142131979695E-3</v>
      </c>
      <c r="FG134" s="277">
        <f t="shared" si="103"/>
        <v>5.076142131979695E-3</v>
      </c>
      <c r="FH134" s="277">
        <f t="shared" si="103"/>
        <v>5.076142131979695E-3</v>
      </c>
      <c r="FI134" s="277">
        <f t="shared" si="103"/>
        <v>5.076142131979695E-3</v>
      </c>
      <c r="FJ134" s="277">
        <f t="shared" si="103"/>
        <v>5.076142131979695E-3</v>
      </c>
      <c r="FK134" s="277">
        <f t="shared" si="103"/>
        <v>5.076142131979695E-3</v>
      </c>
      <c r="FL134" s="277">
        <f t="shared" si="103"/>
        <v>5.076142131979695E-3</v>
      </c>
      <c r="FM134" s="277">
        <f t="shared" si="103"/>
        <v>5.076142131979695E-3</v>
      </c>
      <c r="FN134" s="277">
        <f t="shared" si="103"/>
        <v>5.076142131979695E-3</v>
      </c>
      <c r="FO134" s="277">
        <f t="shared" si="103"/>
        <v>5.076142131979695E-3</v>
      </c>
      <c r="FP134" s="277">
        <f t="shared" si="103"/>
        <v>5.076142131979695E-3</v>
      </c>
      <c r="FQ134" s="277">
        <f t="shared" si="103"/>
        <v>5.076142131979695E-3</v>
      </c>
      <c r="FR134" s="277">
        <f t="shared" si="103"/>
        <v>5.076142131979695E-3</v>
      </c>
      <c r="FS134" s="277">
        <f t="shared" si="103"/>
        <v>5.076142131979695E-3</v>
      </c>
      <c r="FT134" s="277">
        <f t="shared" si="116"/>
        <v>5.076142131979695E-3</v>
      </c>
      <c r="FU134" s="277">
        <f t="shared" si="116"/>
        <v>5.076142131979695E-3</v>
      </c>
      <c r="FV134" s="277">
        <f t="shared" si="116"/>
        <v>5.076142131979695E-3</v>
      </c>
      <c r="FW134" s="277">
        <f t="shared" si="116"/>
        <v>5.076142131979695E-3</v>
      </c>
      <c r="FX134" s="277">
        <f t="shared" si="116"/>
        <v>5.076142131979695E-3</v>
      </c>
      <c r="FY134" s="277">
        <f t="shared" si="121"/>
        <v>5.076142131979695E-3</v>
      </c>
      <c r="FZ134" s="277">
        <f t="shared" si="121"/>
        <v>5.076142131979695E-3</v>
      </c>
      <c r="GA134" s="277">
        <f t="shared" si="121"/>
        <v>5.076142131979695E-3</v>
      </c>
      <c r="GB134" s="277">
        <f t="shared" si="121"/>
        <v>5.076142131979695E-3</v>
      </c>
      <c r="GC134" s="277">
        <f t="shared" si="121"/>
        <v>5.076142131979695E-3</v>
      </c>
      <c r="GD134" s="277">
        <f t="shared" si="121"/>
        <v>5.076142131979695E-3</v>
      </c>
      <c r="GE134" s="277">
        <f t="shared" si="121"/>
        <v>5.076142131979695E-3</v>
      </c>
      <c r="GF134" s="277">
        <f t="shared" si="121"/>
        <v>5.076142131979695E-3</v>
      </c>
      <c r="GG134" s="277">
        <f t="shared" si="121"/>
        <v>5.076142131979695E-3</v>
      </c>
      <c r="GH134" s="277">
        <f t="shared" si="121"/>
        <v>5.076142131979695E-3</v>
      </c>
      <c r="GI134" s="277">
        <f t="shared" si="121"/>
        <v>5.076142131979695E-3</v>
      </c>
      <c r="GJ134" s="277">
        <f t="shared" si="121"/>
        <v>5.076142131979695E-3</v>
      </c>
      <c r="GK134" s="277">
        <f t="shared" si="121"/>
        <v>5.076142131979695E-3</v>
      </c>
      <c r="GL134" s="277">
        <f t="shared" si="121"/>
        <v>5.076142131979695E-3</v>
      </c>
      <c r="GM134" s="277">
        <f t="shared" si="119"/>
        <v>5.076142131979695E-3</v>
      </c>
      <c r="GN134" s="277">
        <f t="shared" si="119"/>
        <v>5.076142131979695E-3</v>
      </c>
      <c r="GO134" s="277">
        <f t="shared" si="119"/>
        <v>5.076142131979695E-3</v>
      </c>
      <c r="GP134" s="277">
        <f t="shared" si="120"/>
        <v>5.076142131979695E-3</v>
      </c>
      <c r="GQ134" s="277">
        <f t="shared" si="120"/>
        <v>5.076142131979695E-3</v>
      </c>
      <c r="GR134" s="277">
        <f t="shared" si="120"/>
        <v>5.076142131979695E-3</v>
      </c>
      <c r="GS134" s="277">
        <f t="shared" si="120"/>
        <v>5.076142131979695E-3</v>
      </c>
    </row>
    <row r="135" spans="1:201" x14ac:dyDescent="0.35">
      <c r="A135" s="33" t="str">
        <f>'[2]Input LH Schedule'!A183&amp;" "&amp;'[2]Input LH Schedule'!E183</f>
        <v xml:space="preserve"> </v>
      </c>
      <c r="B135" s="33" t="str">
        <f>'[2]Input LH Schedule'!Z183&amp;" "&amp;'[2]Input LH Schedule'!AD183</f>
        <v xml:space="preserve"> </v>
      </c>
      <c r="C135" s="33" t="str">
        <f t="array" ref="C135">IFERROR(INDEX($B$4:$B$226, MATCH(0,INDEX(COUNTIF($C$3:C134, $B$4:$B$226)+(COUNTIF($B$4:$B$226, $B$4:$B$226)&lt;&gt;1),0,0), 0)), "")</f>
        <v/>
      </c>
      <c r="D135" s="276" t="s">
        <v>283</v>
      </c>
      <c r="E135" s="277">
        <f t="shared" si="118"/>
        <v>5.076142131979695E-3</v>
      </c>
      <c r="F135" s="277">
        <f t="shared" si="118"/>
        <v>5.076142131979695E-3</v>
      </c>
      <c r="G135" s="277">
        <f t="shared" si="118"/>
        <v>5.076142131979695E-3</v>
      </c>
      <c r="H135" s="277">
        <f t="shared" si="118"/>
        <v>5.076142131979695E-3</v>
      </c>
      <c r="I135" s="277">
        <f t="shared" si="118"/>
        <v>5.076142131979695E-3</v>
      </c>
      <c r="J135" s="277">
        <f t="shared" si="118"/>
        <v>5.076142131979695E-3</v>
      </c>
      <c r="K135" s="277">
        <f t="shared" si="118"/>
        <v>5.076142131979695E-3</v>
      </c>
      <c r="L135" s="277">
        <f t="shared" si="118"/>
        <v>5.076142131979695E-3</v>
      </c>
      <c r="M135" s="277">
        <f t="shared" si="118"/>
        <v>5.076142131979695E-3</v>
      </c>
      <c r="N135" s="277">
        <f t="shared" si="118"/>
        <v>5.076142131979695E-3</v>
      </c>
      <c r="O135" s="277">
        <f t="shared" si="118"/>
        <v>5.076142131979695E-3</v>
      </c>
      <c r="P135" s="277">
        <f t="shared" si="118"/>
        <v>5.076142131979695E-3</v>
      </c>
      <c r="Q135" s="277">
        <f t="shared" si="118"/>
        <v>5.076142131979695E-3</v>
      </c>
      <c r="R135" s="277">
        <f t="shared" si="118"/>
        <v>5.076142131979695E-3</v>
      </c>
      <c r="S135" s="277">
        <f t="shared" si="118"/>
        <v>5.076142131979695E-3</v>
      </c>
      <c r="T135" s="277">
        <f t="shared" si="118"/>
        <v>5.076142131979695E-3</v>
      </c>
      <c r="U135" s="277">
        <f t="shared" si="117"/>
        <v>5.076142131979695E-3</v>
      </c>
      <c r="V135" s="277">
        <f t="shared" si="117"/>
        <v>5.076142131979695E-3</v>
      </c>
      <c r="W135" s="277">
        <f t="shared" si="117"/>
        <v>5.076142131979695E-3</v>
      </c>
      <c r="X135" s="277">
        <f t="shared" si="117"/>
        <v>5.076142131979695E-3</v>
      </c>
      <c r="Y135" s="277">
        <f t="shared" si="117"/>
        <v>5.076142131979695E-3</v>
      </c>
      <c r="Z135" s="277">
        <f t="shared" si="117"/>
        <v>5.076142131979695E-3</v>
      </c>
      <c r="AA135" s="277">
        <f t="shared" si="117"/>
        <v>5.076142131979695E-3</v>
      </c>
      <c r="AB135" s="277">
        <f t="shared" si="117"/>
        <v>5.076142131979695E-3</v>
      </c>
      <c r="AC135" s="277">
        <f t="shared" si="117"/>
        <v>5.076142131979695E-3</v>
      </c>
      <c r="AD135" s="277">
        <f t="shared" si="117"/>
        <v>5.076142131979695E-3</v>
      </c>
      <c r="AE135" s="277">
        <f t="shared" si="117"/>
        <v>5.076142131979695E-3</v>
      </c>
      <c r="AF135" s="277">
        <f t="shared" si="117"/>
        <v>5.076142131979695E-3</v>
      </c>
      <c r="AG135" s="277">
        <f t="shared" si="117"/>
        <v>5.076142131979695E-3</v>
      </c>
      <c r="AH135" s="277">
        <f t="shared" si="117"/>
        <v>5.076142131979695E-3</v>
      </c>
      <c r="AI135" s="277">
        <f t="shared" si="117"/>
        <v>5.076142131979695E-3</v>
      </c>
      <c r="AJ135" s="277">
        <f t="shared" si="123"/>
        <v>5.076142131979695E-3</v>
      </c>
      <c r="AK135" s="277">
        <f t="shared" si="123"/>
        <v>5.076142131979695E-3</v>
      </c>
      <c r="AL135" s="277">
        <f t="shared" si="123"/>
        <v>5.076142131979695E-3</v>
      </c>
      <c r="AM135" s="277">
        <f t="shared" si="123"/>
        <v>5.076142131979695E-3</v>
      </c>
      <c r="AN135" s="277">
        <f t="shared" si="123"/>
        <v>5.076142131979695E-3</v>
      </c>
      <c r="AO135" s="277">
        <f t="shared" si="123"/>
        <v>5.076142131979695E-3</v>
      </c>
      <c r="AP135" s="277">
        <f t="shared" si="123"/>
        <v>5.076142131979695E-3</v>
      </c>
      <c r="AQ135" s="277">
        <f t="shared" si="123"/>
        <v>5.076142131979695E-3</v>
      </c>
      <c r="AR135" s="277">
        <f t="shared" si="123"/>
        <v>5.076142131979695E-3</v>
      </c>
      <c r="AS135" s="277">
        <f t="shared" si="123"/>
        <v>5.076142131979695E-3</v>
      </c>
      <c r="AT135" s="277">
        <f t="shared" si="123"/>
        <v>5.076142131979695E-3</v>
      </c>
      <c r="AU135" s="277">
        <f t="shared" si="123"/>
        <v>5.076142131979695E-3</v>
      </c>
      <c r="AV135" s="277">
        <f t="shared" si="123"/>
        <v>5.076142131979695E-3</v>
      </c>
      <c r="AW135" s="277">
        <f t="shared" si="123"/>
        <v>5.076142131979695E-3</v>
      </c>
      <c r="AX135" s="277">
        <f t="shared" si="123"/>
        <v>5.076142131979695E-3</v>
      </c>
      <c r="AY135" s="277">
        <f t="shared" si="123"/>
        <v>5.076142131979695E-3</v>
      </c>
      <c r="AZ135" s="277">
        <f t="shared" si="126"/>
        <v>5.076142131979695E-3</v>
      </c>
      <c r="BA135" s="277">
        <f t="shared" si="126"/>
        <v>5.076142131979695E-3</v>
      </c>
      <c r="BB135" s="277">
        <f t="shared" si="126"/>
        <v>5.076142131979695E-3</v>
      </c>
      <c r="BC135" s="277">
        <f t="shared" si="126"/>
        <v>5.076142131979695E-3</v>
      </c>
      <c r="BD135" s="277">
        <f t="shared" si="126"/>
        <v>5.076142131979695E-3</v>
      </c>
      <c r="BE135" s="277">
        <f t="shared" si="126"/>
        <v>5.076142131979695E-3</v>
      </c>
      <c r="BF135" s="277">
        <f t="shared" si="126"/>
        <v>5.076142131979695E-3</v>
      </c>
      <c r="BG135" s="277">
        <f t="shared" si="126"/>
        <v>5.076142131979695E-3</v>
      </c>
      <c r="BH135" s="277">
        <f t="shared" si="126"/>
        <v>5.076142131979695E-3</v>
      </c>
      <c r="BI135" s="277">
        <f t="shared" si="126"/>
        <v>5.076142131979695E-3</v>
      </c>
      <c r="BJ135" s="277">
        <f t="shared" si="126"/>
        <v>5.076142131979695E-3</v>
      </c>
      <c r="BK135" s="277">
        <f t="shared" si="126"/>
        <v>5.076142131979695E-3</v>
      </c>
      <c r="BL135" s="277">
        <f t="shared" si="126"/>
        <v>5.076142131979695E-3</v>
      </c>
      <c r="BM135" s="277">
        <f t="shared" si="126"/>
        <v>5.076142131979695E-3</v>
      </c>
      <c r="BN135" s="277">
        <f t="shared" si="126"/>
        <v>5.076142131979695E-3</v>
      </c>
      <c r="BO135" s="277">
        <f t="shared" si="126"/>
        <v>5.076142131979695E-3</v>
      </c>
      <c r="BP135" s="277">
        <f t="shared" si="112"/>
        <v>5.076142131979695E-3</v>
      </c>
      <c r="BQ135" s="277">
        <f t="shared" si="112"/>
        <v>5.076142131979695E-3</v>
      </c>
      <c r="BR135" s="277">
        <f t="shared" ref="BR135:CG141" si="127">1/197</f>
        <v>5.076142131979695E-3</v>
      </c>
      <c r="BS135" s="277">
        <f t="shared" si="127"/>
        <v>5.076142131979695E-3</v>
      </c>
      <c r="BT135" s="277">
        <f t="shared" si="127"/>
        <v>5.076142131979695E-3</v>
      </c>
      <c r="BU135" s="277">
        <f t="shared" si="127"/>
        <v>5.076142131979695E-3</v>
      </c>
      <c r="BV135" s="277">
        <f t="shared" si="127"/>
        <v>5.076142131979695E-3</v>
      </c>
      <c r="BW135" s="277">
        <f t="shared" si="127"/>
        <v>5.076142131979695E-3</v>
      </c>
      <c r="BX135" s="277">
        <f t="shared" si="127"/>
        <v>5.076142131979695E-3</v>
      </c>
      <c r="BY135" s="277">
        <f t="shared" si="127"/>
        <v>5.076142131979695E-3</v>
      </c>
      <c r="BZ135" s="277">
        <f t="shared" si="127"/>
        <v>5.076142131979695E-3</v>
      </c>
      <c r="CA135" s="277">
        <f t="shared" si="127"/>
        <v>5.076142131979695E-3</v>
      </c>
      <c r="CB135" s="277">
        <f t="shared" si="127"/>
        <v>5.076142131979695E-3</v>
      </c>
      <c r="CC135" s="277">
        <f t="shared" si="127"/>
        <v>5.076142131979695E-3</v>
      </c>
      <c r="CD135" s="277">
        <f t="shared" si="127"/>
        <v>5.076142131979695E-3</v>
      </c>
      <c r="CE135" s="277">
        <f t="shared" si="127"/>
        <v>5.076142131979695E-3</v>
      </c>
      <c r="CF135" s="277">
        <f t="shared" si="127"/>
        <v>5.076142131979695E-3</v>
      </c>
      <c r="CG135" s="277">
        <f t="shared" si="127"/>
        <v>5.076142131979695E-3</v>
      </c>
      <c r="CH135" s="277">
        <f t="shared" si="110"/>
        <v>5.076142131979695E-3</v>
      </c>
      <c r="CI135" s="277">
        <f t="shared" si="110"/>
        <v>5.076142131979695E-3</v>
      </c>
      <c r="CJ135" s="277">
        <f t="shared" si="110"/>
        <v>5.076142131979695E-3</v>
      </c>
      <c r="CK135" s="277">
        <f t="shared" si="110"/>
        <v>5.076142131979695E-3</v>
      </c>
      <c r="CL135" s="277">
        <f t="shared" si="110"/>
        <v>5.076142131979695E-3</v>
      </c>
      <c r="CM135" s="277">
        <f t="shared" si="110"/>
        <v>5.076142131979695E-3</v>
      </c>
      <c r="CN135" s="277">
        <f t="shared" si="110"/>
        <v>5.076142131979695E-3</v>
      </c>
      <c r="CO135" s="277">
        <f t="shared" si="110"/>
        <v>5.076142131979695E-3</v>
      </c>
      <c r="CP135" s="277">
        <f t="shared" si="110"/>
        <v>5.076142131979695E-3</v>
      </c>
      <c r="CQ135" s="277">
        <f t="shared" si="110"/>
        <v>5.076142131979695E-3</v>
      </c>
      <c r="CR135" s="277">
        <f t="shared" si="110"/>
        <v>5.076142131979695E-3</v>
      </c>
      <c r="CS135" s="277">
        <f t="shared" si="110"/>
        <v>5.076142131979695E-3</v>
      </c>
      <c r="CT135" s="277">
        <f t="shared" si="110"/>
        <v>5.076142131979695E-3</v>
      </c>
      <c r="CU135" s="277">
        <f t="shared" si="124"/>
        <v>5.076142131979695E-3</v>
      </c>
      <c r="CV135" s="277">
        <f t="shared" si="124"/>
        <v>5.076142131979695E-3</v>
      </c>
      <c r="CW135" s="277">
        <f t="shared" si="124"/>
        <v>5.076142131979695E-3</v>
      </c>
      <c r="CX135" s="277">
        <f t="shared" si="124"/>
        <v>5.076142131979695E-3</v>
      </c>
      <c r="CY135" s="277">
        <f t="shared" si="124"/>
        <v>5.076142131979695E-3</v>
      </c>
      <c r="CZ135" s="277">
        <f t="shared" si="124"/>
        <v>5.076142131979695E-3</v>
      </c>
      <c r="DA135" s="277">
        <f t="shared" si="124"/>
        <v>5.076142131979695E-3</v>
      </c>
      <c r="DB135" s="277">
        <f t="shared" si="111"/>
        <v>5.076142131979695E-3</v>
      </c>
      <c r="DC135" s="277">
        <f t="shared" si="111"/>
        <v>5.076142131979695E-3</v>
      </c>
      <c r="DD135" s="277">
        <f t="shared" si="111"/>
        <v>5.076142131979695E-3</v>
      </c>
      <c r="DE135" s="277">
        <f t="shared" si="111"/>
        <v>5.076142131979695E-3</v>
      </c>
      <c r="DF135" s="277">
        <f t="shared" si="111"/>
        <v>5.076142131979695E-3</v>
      </c>
      <c r="DG135" s="277">
        <f t="shared" si="111"/>
        <v>5.076142131979695E-3</v>
      </c>
      <c r="DH135" s="277">
        <f t="shared" si="111"/>
        <v>5.076142131979695E-3</v>
      </c>
      <c r="DI135" s="277">
        <f t="shared" si="111"/>
        <v>5.076142131979695E-3</v>
      </c>
      <c r="DJ135" s="277">
        <f t="shared" si="111"/>
        <v>5.076142131979695E-3</v>
      </c>
      <c r="DK135" s="277">
        <f t="shared" si="111"/>
        <v>5.076142131979695E-3</v>
      </c>
      <c r="DL135" s="277">
        <f t="shared" si="111"/>
        <v>5.076142131979695E-3</v>
      </c>
      <c r="DM135" s="277">
        <f t="shared" si="111"/>
        <v>5.076142131979695E-3</v>
      </c>
      <c r="DN135" s="277">
        <f t="shared" si="111"/>
        <v>5.076142131979695E-3</v>
      </c>
      <c r="DO135" s="277">
        <f t="shared" si="111"/>
        <v>5.076142131979695E-3</v>
      </c>
      <c r="DP135" s="277">
        <f t="shared" si="115"/>
        <v>5.076142131979695E-3</v>
      </c>
      <c r="DQ135" s="277">
        <f t="shared" si="115"/>
        <v>5.076142131979695E-3</v>
      </c>
      <c r="DR135" s="277">
        <f t="shared" si="115"/>
        <v>5.076142131979695E-3</v>
      </c>
      <c r="DS135" s="277">
        <f t="shared" si="115"/>
        <v>5.076142131979695E-3</v>
      </c>
      <c r="DT135" s="277">
        <f t="shared" si="115"/>
        <v>5.076142131979695E-3</v>
      </c>
      <c r="DU135" s="277">
        <f t="shared" si="115"/>
        <v>5.076142131979695E-3</v>
      </c>
      <c r="DV135" s="277">
        <f t="shared" si="115"/>
        <v>5.076142131979695E-3</v>
      </c>
      <c r="DW135" s="277">
        <f t="shared" si="115"/>
        <v>5.076142131979695E-3</v>
      </c>
      <c r="DX135" s="277">
        <f t="shared" si="115"/>
        <v>5.076142131979695E-3</v>
      </c>
      <c r="DY135" s="277">
        <f t="shared" si="115"/>
        <v>5.076142131979695E-3</v>
      </c>
      <c r="DZ135" s="277">
        <f t="shared" si="114"/>
        <v>5.076142131979695E-3</v>
      </c>
      <c r="EA135" s="277">
        <f t="shared" si="114"/>
        <v>5.076142131979695E-3</v>
      </c>
      <c r="EB135" s="277">
        <f t="shared" si="114"/>
        <v>5.076142131979695E-3</v>
      </c>
      <c r="EC135" s="277">
        <f t="shared" si="114"/>
        <v>5.076142131979695E-3</v>
      </c>
      <c r="ED135" s="277">
        <f t="shared" si="114"/>
        <v>5.076142131979695E-3</v>
      </c>
      <c r="EE135" s="277">
        <f t="shared" si="114"/>
        <v>5.076142131979695E-3</v>
      </c>
      <c r="EF135" s="277">
        <f t="shared" si="114"/>
        <v>5.076142131979695E-3</v>
      </c>
      <c r="EG135" s="277">
        <f t="shared" si="114"/>
        <v>5.076142131979695E-3</v>
      </c>
      <c r="EH135" s="277">
        <f t="shared" si="114"/>
        <v>5.076142131979695E-3</v>
      </c>
      <c r="EI135" s="277">
        <f t="shared" si="114"/>
        <v>5.076142131979695E-3</v>
      </c>
      <c r="EJ135" s="277">
        <f t="shared" si="114"/>
        <v>5.076142131979695E-3</v>
      </c>
      <c r="EK135" s="277">
        <f t="shared" si="114"/>
        <v>5.076142131979695E-3</v>
      </c>
      <c r="EL135" s="277">
        <f t="shared" si="114"/>
        <v>5.076142131979695E-3</v>
      </c>
      <c r="EM135" s="277">
        <f t="shared" si="114"/>
        <v>5.076142131979695E-3</v>
      </c>
      <c r="EN135" s="277">
        <f t="shared" si="114"/>
        <v>5.076142131979695E-3</v>
      </c>
      <c r="EO135" s="277">
        <f t="shared" si="122"/>
        <v>5.076142131979695E-3</v>
      </c>
      <c r="EP135" s="277">
        <f t="shared" si="122"/>
        <v>5.076142131979695E-3</v>
      </c>
      <c r="EQ135" s="277">
        <f t="shared" si="122"/>
        <v>5.076142131979695E-3</v>
      </c>
      <c r="ER135" s="277">
        <f t="shared" si="122"/>
        <v>5.076142131979695E-3</v>
      </c>
      <c r="ES135" s="277">
        <f t="shared" si="122"/>
        <v>5.076142131979695E-3</v>
      </c>
      <c r="ET135" s="277">
        <f t="shared" si="122"/>
        <v>5.076142131979695E-3</v>
      </c>
      <c r="EU135" s="277">
        <f t="shared" si="122"/>
        <v>5.076142131979695E-3</v>
      </c>
      <c r="EV135" s="277">
        <f t="shared" si="122"/>
        <v>5.076142131979695E-3</v>
      </c>
      <c r="EW135" s="277">
        <f t="shared" si="122"/>
        <v>5.076142131979695E-3</v>
      </c>
      <c r="EX135" s="277">
        <f t="shared" si="122"/>
        <v>5.076142131979695E-3</v>
      </c>
      <c r="EY135" s="277">
        <f t="shared" si="122"/>
        <v>5.076142131979695E-3</v>
      </c>
      <c r="EZ135" s="277">
        <f t="shared" si="122"/>
        <v>5.076142131979695E-3</v>
      </c>
      <c r="FA135" s="277">
        <f t="shared" si="122"/>
        <v>5.076142131979695E-3</v>
      </c>
      <c r="FB135" s="277">
        <f t="shared" si="122"/>
        <v>5.076142131979695E-3</v>
      </c>
      <c r="FC135" s="277">
        <f t="shared" si="122"/>
        <v>5.076142131979695E-3</v>
      </c>
      <c r="FD135" s="277">
        <f t="shared" si="103"/>
        <v>5.076142131979695E-3</v>
      </c>
      <c r="FE135" s="277">
        <f t="shared" si="103"/>
        <v>5.076142131979695E-3</v>
      </c>
      <c r="FF135" s="277">
        <f t="shared" si="103"/>
        <v>5.076142131979695E-3</v>
      </c>
      <c r="FG135" s="277">
        <f t="shared" ref="FG135:FV148" si="128">1/197</f>
        <v>5.076142131979695E-3</v>
      </c>
      <c r="FH135" s="277">
        <f t="shared" si="128"/>
        <v>5.076142131979695E-3</v>
      </c>
      <c r="FI135" s="277">
        <f t="shared" si="128"/>
        <v>5.076142131979695E-3</v>
      </c>
      <c r="FJ135" s="277">
        <f t="shared" si="128"/>
        <v>5.076142131979695E-3</v>
      </c>
      <c r="FK135" s="277">
        <f t="shared" si="128"/>
        <v>5.076142131979695E-3</v>
      </c>
      <c r="FL135" s="277">
        <f t="shared" si="128"/>
        <v>5.076142131979695E-3</v>
      </c>
      <c r="FM135" s="277">
        <f t="shared" si="128"/>
        <v>5.076142131979695E-3</v>
      </c>
      <c r="FN135" s="277">
        <f t="shared" si="128"/>
        <v>5.076142131979695E-3</v>
      </c>
      <c r="FO135" s="277">
        <f t="shared" si="128"/>
        <v>5.076142131979695E-3</v>
      </c>
      <c r="FP135" s="277">
        <f t="shared" si="128"/>
        <v>5.076142131979695E-3</v>
      </c>
      <c r="FQ135" s="277">
        <f t="shared" si="128"/>
        <v>5.076142131979695E-3</v>
      </c>
      <c r="FR135" s="277">
        <f t="shared" si="128"/>
        <v>5.076142131979695E-3</v>
      </c>
      <c r="FS135" s="277">
        <f t="shared" si="128"/>
        <v>5.076142131979695E-3</v>
      </c>
      <c r="FT135" s="277">
        <f t="shared" si="128"/>
        <v>5.076142131979695E-3</v>
      </c>
      <c r="FU135" s="277">
        <f t="shared" si="128"/>
        <v>5.076142131979695E-3</v>
      </c>
      <c r="FV135" s="277">
        <f t="shared" si="128"/>
        <v>5.076142131979695E-3</v>
      </c>
      <c r="FW135" s="277">
        <f t="shared" si="116"/>
        <v>5.076142131979695E-3</v>
      </c>
      <c r="FX135" s="277">
        <f t="shared" si="116"/>
        <v>5.076142131979695E-3</v>
      </c>
      <c r="FY135" s="277">
        <f t="shared" si="121"/>
        <v>5.076142131979695E-3</v>
      </c>
      <c r="FZ135" s="277">
        <f t="shared" si="121"/>
        <v>5.076142131979695E-3</v>
      </c>
      <c r="GA135" s="277">
        <f t="shared" si="121"/>
        <v>5.076142131979695E-3</v>
      </c>
      <c r="GB135" s="277">
        <f t="shared" si="121"/>
        <v>5.076142131979695E-3</v>
      </c>
      <c r="GC135" s="277">
        <f t="shared" si="121"/>
        <v>5.076142131979695E-3</v>
      </c>
      <c r="GD135" s="277">
        <f t="shared" si="121"/>
        <v>5.076142131979695E-3</v>
      </c>
      <c r="GE135" s="277">
        <f t="shared" si="121"/>
        <v>5.076142131979695E-3</v>
      </c>
      <c r="GF135" s="277">
        <f t="shared" si="121"/>
        <v>5.076142131979695E-3</v>
      </c>
      <c r="GG135" s="277">
        <f t="shared" si="121"/>
        <v>5.076142131979695E-3</v>
      </c>
      <c r="GH135" s="277">
        <f t="shared" si="121"/>
        <v>5.076142131979695E-3</v>
      </c>
      <c r="GI135" s="277">
        <f t="shared" si="121"/>
        <v>5.076142131979695E-3</v>
      </c>
      <c r="GJ135" s="277">
        <f t="shared" si="121"/>
        <v>5.076142131979695E-3</v>
      </c>
      <c r="GK135" s="277">
        <f t="shared" si="121"/>
        <v>5.076142131979695E-3</v>
      </c>
      <c r="GL135" s="277">
        <f t="shared" si="121"/>
        <v>5.076142131979695E-3</v>
      </c>
      <c r="GM135" s="277">
        <f t="shared" si="119"/>
        <v>5.076142131979695E-3</v>
      </c>
      <c r="GN135" s="277">
        <f t="shared" si="119"/>
        <v>5.076142131979695E-3</v>
      </c>
      <c r="GO135" s="277">
        <f t="shared" si="119"/>
        <v>5.076142131979695E-3</v>
      </c>
      <c r="GP135" s="277">
        <f t="shared" si="120"/>
        <v>5.076142131979695E-3</v>
      </c>
      <c r="GQ135" s="277">
        <f t="shared" si="120"/>
        <v>5.076142131979695E-3</v>
      </c>
      <c r="GR135" s="277">
        <f t="shared" si="120"/>
        <v>5.076142131979695E-3</v>
      </c>
      <c r="GS135" s="277">
        <f t="shared" si="120"/>
        <v>5.076142131979695E-3</v>
      </c>
    </row>
    <row r="136" spans="1:201" x14ac:dyDescent="0.35">
      <c r="A136" s="33" t="str">
        <f>'[2]Input LH Schedule'!A184&amp;" "&amp;'[2]Input LH Schedule'!E184</f>
        <v xml:space="preserve"> </v>
      </c>
      <c r="B136" s="33" t="str">
        <f>'[2]Input LH Schedule'!Z184&amp;" "&amp;'[2]Input LH Schedule'!AD184</f>
        <v xml:space="preserve"> </v>
      </c>
      <c r="C136" s="33" t="str">
        <f t="array" ref="C136">IFERROR(INDEX($B$4:$B$226, MATCH(0,INDEX(COUNTIF($C$3:C135, $B$4:$B$226)+(COUNTIF($B$4:$B$226, $B$4:$B$226)&lt;&gt;1),0,0), 0)), "")</f>
        <v/>
      </c>
      <c r="D136" s="276" t="s">
        <v>284</v>
      </c>
      <c r="E136" s="277">
        <f t="shared" si="118"/>
        <v>5.076142131979695E-3</v>
      </c>
      <c r="F136" s="277">
        <f t="shared" si="118"/>
        <v>5.076142131979695E-3</v>
      </c>
      <c r="G136" s="277">
        <f t="shared" si="118"/>
        <v>5.076142131979695E-3</v>
      </c>
      <c r="H136" s="277">
        <f t="shared" si="118"/>
        <v>5.076142131979695E-3</v>
      </c>
      <c r="I136" s="277">
        <f t="shared" si="118"/>
        <v>5.076142131979695E-3</v>
      </c>
      <c r="J136" s="277">
        <f t="shared" si="118"/>
        <v>5.076142131979695E-3</v>
      </c>
      <c r="K136" s="277">
        <f t="shared" si="118"/>
        <v>5.076142131979695E-3</v>
      </c>
      <c r="L136" s="277">
        <f t="shared" si="118"/>
        <v>5.076142131979695E-3</v>
      </c>
      <c r="M136" s="277">
        <f t="shared" si="118"/>
        <v>5.076142131979695E-3</v>
      </c>
      <c r="N136" s="277">
        <f t="shared" si="118"/>
        <v>5.076142131979695E-3</v>
      </c>
      <c r="O136" s="277">
        <f t="shared" si="118"/>
        <v>5.076142131979695E-3</v>
      </c>
      <c r="P136" s="277">
        <f t="shared" si="118"/>
        <v>5.076142131979695E-3</v>
      </c>
      <c r="Q136" s="277">
        <f t="shared" si="118"/>
        <v>5.076142131979695E-3</v>
      </c>
      <c r="R136" s="277">
        <f t="shared" si="118"/>
        <v>5.076142131979695E-3</v>
      </c>
      <c r="S136" s="277">
        <f t="shared" si="118"/>
        <v>5.076142131979695E-3</v>
      </c>
      <c r="T136" s="277">
        <f t="shared" si="118"/>
        <v>5.076142131979695E-3</v>
      </c>
      <c r="U136" s="277">
        <f t="shared" si="117"/>
        <v>5.076142131979695E-3</v>
      </c>
      <c r="V136" s="277">
        <f t="shared" si="117"/>
        <v>5.076142131979695E-3</v>
      </c>
      <c r="W136" s="277">
        <f t="shared" si="117"/>
        <v>5.076142131979695E-3</v>
      </c>
      <c r="X136" s="277">
        <f t="shared" si="117"/>
        <v>5.076142131979695E-3</v>
      </c>
      <c r="Y136" s="277">
        <f t="shared" si="117"/>
        <v>5.076142131979695E-3</v>
      </c>
      <c r="Z136" s="277">
        <f t="shared" si="117"/>
        <v>5.076142131979695E-3</v>
      </c>
      <c r="AA136" s="277">
        <f t="shared" si="117"/>
        <v>5.076142131979695E-3</v>
      </c>
      <c r="AB136" s="277">
        <f t="shared" si="117"/>
        <v>5.076142131979695E-3</v>
      </c>
      <c r="AC136" s="277">
        <f t="shared" si="117"/>
        <v>5.076142131979695E-3</v>
      </c>
      <c r="AD136" s="277">
        <f t="shared" si="117"/>
        <v>5.076142131979695E-3</v>
      </c>
      <c r="AE136" s="277">
        <f t="shared" si="117"/>
        <v>5.076142131979695E-3</v>
      </c>
      <c r="AF136" s="277">
        <f t="shared" si="117"/>
        <v>5.076142131979695E-3</v>
      </c>
      <c r="AG136" s="277">
        <f t="shared" si="117"/>
        <v>5.076142131979695E-3</v>
      </c>
      <c r="AH136" s="277">
        <f t="shared" si="117"/>
        <v>5.076142131979695E-3</v>
      </c>
      <c r="AI136" s="277">
        <f t="shared" si="117"/>
        <v>5.076142131979695E-3</v>
      </c>
      <c r="AJ136" s="277">
        <f t="shared" si="123"/>
        <v>5.076142131979695E-3</v>
      </c>
      <c r="AK136" s="277">
        <f t="shared" si="123"/>
        <v>5.076142131979695E-3</v>
      </c>
      <c r="AL136" s="277">
        <f t="shared" si="123"/>
        <v>5.076142131979695E-3</v>
      </c>
      <c r="AM136" s="277">
        <f t="shared" si="123"/>
        <v>5.076142131979695E-3</v>
      </c>
      <c r="AN136" s="277">
        <f t="shared" si="123"/>
        <v>5.076142131979695E-3</v>
      </c>
      <c r="AO136" s="277">
        <f t="shared" si="123"/>
        <v>5.076142131979695E-3</v>
      </c>
      <c r="AP136" s="277">
        <f t="shared" si="123"/>
        <v>5.076142131979695E-3</v>
      </c>
      <c r="AQ136" s="277">
        <f t="shared" si="123"/>
        <v>5.076142131979695E-3</v>
      </c>
      <c r="AR136" s="277">
        <f t="shared" si="123"/>
        <v>5.076142131979695E-3</v>
      </c>
      <c r="AS136" s="277">
        <f t="shared" si="123"/>
        <v>5.076142131979695E-3</v>
      </c>
      <c r="AT136" s="277">
        <f t="shared" si="123"/>
        <v>5.076142131979695E-3</v>
      </c>
      <c r="AU136" s="277">
        <f t="shared" si="123"/>
        <v>5.076142131979695E-3</v>
      </c>
      <c r="AV136" s="277">
        <f t="shared" si="123"/>
        <v>5.076142131979695E-3</v>
      </c>
      <c r="AW136" s="277">
        <f t="shared" si="123"/>
        <v>5.076142131979695E-3</v>
      </c>
      <c r="AX136" s="277">
        <f t="shared" si="123"/>
        <v>5.076142131979695E-3</v>
      </c>
      <c r="AY136" s="277">
        <f t="shared" si="123"/>
        <v>5.076142131979695E-3</v>
      </c>
      <c r="AZ136" s="277">
        <f t="shared" si="126"/>
        <v>5.076142131979695E-3</v>
      </c>
      <c r="BA136" s="277">
        <f t="shared" si="126"/>
        <v>5.076142131979695E-3</v>
      </c>
      <c r="BB136" s="277">
        <f t="shared" si="126"/>
        <v>5.076142131979695E-3</v>
      </c>
      <c r="BC136" s="277">
        <f t="shared" si="126"/>
        <v>5.076142131979695E-3</v>
      </c>
      <c r="BD136" s="277">
        <f t="shared" si="126"/>
        <v>5.076142131979695E-3</v>
      </c>
      <c r="BE136" s="277">
        <f t="shared" si="126"/>
        <v>5.076142131979695E-3</v>
      </c>
      <c r="BF136" s="277">
        <f t="shared" si="126"/>
        <v>5.076142131979695E-3</v>
      </c>
      <c r="BG136" s="277">
        <f t="shared" si="126"/>
        <v>5.076142131979695E-3</v>
      </c>
      <c r="BH136" s="277">
        <f t="shared" si="126"/>
        <v>5.076142131979695E-3</v>
      </c>
      <c r="BI136" s="277">
        <f t="shared" si="126"/>
        <v>5.076142131979695E-3</v>
      </c>
      <c r="BJ136" s="277">
        <f t="shared" si="126"/>
        <v>5.076142131979695E-3</v>
      </c>
      <c r="BK136" s="277">
        <f t="shared" si="126"/>
        <v>5.076142131979695E-3</v>
      </c>
      <c r="BL136" s="277">
        <f t="shared" si="126"/>
        <v>5.076142131979695E-3</v>
      </c>
      <c r="BM136" s="277">
        <f t="shared" si="126"/>
        <v>5.076142131979695E-3</v>
      </c>
      <c r="BN136" s="277">
        <f t="shared" si="126"/>
        <v>5.076142131979695E-3</v>
      </c>
      <c r="BO136" s="277">
        <f t="shared" si="126"/>
        <v>5.076142131979695E-3</v>
      </c>
      <c r="BP136" s="277">
        <f t="shared" ref="BP136:CE148" si="129">1/197</f>
        <v>5.076142131979695E-3</v>
      </c>
      <c r="BQ136" s="277">
        <f t="shared" si="129"/>
        <v>5.076142131979695E-3</v>
      </c>
      <c r="BR136" s="277">
        <f t="shared" si="127"/>
        <v>5.076142131979695E-3</v>
      </c>
      <c r="BS136" s="277">
        <f t="shared" si="127"/>
        <v>5.076142131979695E-3</v>
      </c>
      <c r="BT136" s="277">
        <f t="shared" si="127"/>
        <v>5.076142131979695E-3</v>
      </c>
      <c r="BU136" s="277">
        <f t="shared" si="127"/>
        <v>5.076142131979695E-3</v>
      </c>
      <c r="BV136" s="277">
        <f t="shared" si="127"/>
        <v>5.076142131979695E-3</v>
      </c>
      <c r="BW136" s="277">
        <f t="shared" si="127"/>
        <v>5.076142131979695E-3</v>
      </c>
      <c r="BX136" s="277">
        <f t="shared" si="127"/>
        <v>5.076142131979695E-3</v>
      </c>
      <c r="BY136" s="277">
        <f t="shared" si="127"/>
        <v>5.076142131979695E-3</v>
      </c>
      <c r="BZ136" s="277">
        <f t="shared" si="127"/>
        <v>5.076142131979695E-3</v>
      </c>
      <c r="CA136" s="277">
        <f t="shared" si="127"/>
        <v>5.076142131979695E-3</v>
      </c>
      <c r="CB136" s="277">
        <f t="shared" si="127"/>
        <v>5.076142131979695E-3</v>
      </c>
      <c r="CC136" s="277">
        <f t="shared" si="127"/>
        <v>5.076142131979695E-3</v>
      </c>
      <c r="CD136" s="277">
        <f t="shared" si="127"/>
        <v>5.076142131979695E-3</v>
      </c>
      <c r="CE136" s="277">
        <f t="shared" si="127"/>
        <v>5.076142131979695E-3</v>
      </c>
      <c r="CF136" s="277">
        <f t="shared" si="127"/>
        <v>5.076142131979695E-3</v>
      </c>
      <c r="CG136" s="277">
        <f t="shared" si="127"/>
        <v>5.076142131979695E-3</v>
      </c>
      <c r="CH136" s="277">
        <f t="shared" si="110"/>
        <v>5.076142131979695E-3</v>
      </c>
      <c r="CI136" s="277">
        <f t="shared" si="110"/>
        <v>5.076142131979695E-3</v>
      </c>
      <c r="CJ136" s="277">
        <f t="shared" si="110"/>
        <v>5.076142131979695E-3</v>
      </c>
      <c r="CK136" s="277">
        <f t="shared" si="110"/>
        <v>5.076142131979695E-3</v>
      </c>
      <c r="CL136" s="277">
        <f t="shared" si="110"/>
        <v>5.076142131979695E-3</v>
      </c>
      <c r="CM136" s="277">
        <f t="shared" si="110"/>
        <v>5.076142131979695E-3</v>
      </c>
      <c r="CN136" s="277">
        <f t="shared" si="110"/>
        <v>5.076142131979695E-3</v>
      </c>
      <c r="CO136" s="277">
        <f t="shared" si="110"/>
        <v>5.076142131979695E-3</v>
      </c>
      <c r="CP136" s="277">
        <f t="shared" si="110"/>
        <v>5.076142131979695E-3</v>
      </c>
      <c r="CQ136" s="277">
        <f t="shared" si="110"/>
        <v>5.076142131979695E-3</v>
      </c>
      <c r="CR136" s="277">
        <f t="shared" si="110"/>
        <v>5.076142131979695E-3</v>
      </c>
      <c r="CS136" s="277">
        <f t="shared" si="110"/>
        <v>5.076142131979695E-3</v>
      </c>
      <c r="CT136" s="277">
        <f t="shared" si="110"/>
        <v>5.076142131979695E-3</v>
      </c>
      <c r="CU136" s="277">
        <f t="shared" si="124"/>
        <v>5.076142131979695E-3</v>
      </c>
      <c r="CV136" s="277">
        <f t="shared" si="124"/>
        <v>5.076142131979695E-3</v>
      </c>
      <c r="CW136" s="277">
        <f t="shared" si="124"/>
        <v>5.076142131979695E-3</v>
      </c>
      <c r="CX136" s="277">
        <f t="shared" si="124"/>
        <v>5.076142131979695E-3</v>
      </c>
      <c r="CY136" s="277">
        <f t="shared" si="124"/>
        <v>5.076142131979695E-3</v>
      </c>
      <c r="CZ136" s="277">
        <f t="shared" si="124"/>
        <v>5.076142131979695E-3</v>
      </c>
      <c r="DA136" s="277">
        <f t="shared" si="124"/>
        <v>5.076142131979695E-3</v>
      </c>
      <c r="DB136" s="277">
        <f t="shared" si="111"/>
        <v>5.076142131979695E-3</v>
      </c>
      <c r="DC136" s="277">
        <f t="shared" si="111"/>
        <v>5.076142131979695E-3</v>
      </c>
      <c r="DD136" s="277">
        <f t="shared" si="111"/>
        <v>5.076142131979695E-3</v>
      </c>
      <c r="DE136" s="277">
        <f t="shared" si="111"/>
        <v>5.076142131979695E-3</v>
      </c>
      <c r="DF136" s="277">
        <f t="shared" si="111"/>
        <v>5.076142131979695E-3</v>
      </c>
      <c r="DG136" s="277">
        <f t="shared" si="111"/>
        <v>5.076142131979695E-3</v>
      </c>
      <c r="DH136" s="277">
        <f t="shared" si="111"/>
        <v>5.076142131979695E-3</v>
      </c>
      <c r="DI136" s="277">
        <f t="shared" si="111"/>
        <v>5.076142131979695E-3</v>
      </c>
      <c r="DJ136" s="277">
        <f t="shared" si="111"/>
        <v>5.076142131979695E-3</v>
      </c>
      <c r="DK136" s="277">
        <f t="shared" si="111"/>
        <v>5.076142131979695E-3</v>
      </c>
      <c r="DL136" s="277">
        <f t="shared" si="111"/>
        <v>5.076142131979695E-3</v>
      </c>
      <c r="DM136" s="277">
        <f t="shared" si="111"/>
        <v>5.076142131979695E-3</v>
      </c>
      <c r="DN136" s="277">
        <f t="shared" si="111"/>
        <v>5.076142131979695E-3</v>
      </c>
      <c r="DO136" s="277">
        <f t="shared" si="111"/>
        <v>5.076142131979695E-3</v>
      </c>
      <c r="DP136" s="277">
        <f t="shared" si="115"/>
        <v>5.076142131979695E-3</v>
      </c>
      <c r="DQ136" s="277">
        <f t="shared" si="115"/>
        <v>5.076142131979695E-3</v>
      </c>
      <c r="DR136" s="277">
        <f t="shared" si="115"/>
        <v>5.076142131979695E-3</v>
      </c>
      <c r="DS136" s="277">
        <f t="shared" si="115"/>
        <v>5.076142131979695E-3</v>
      </c>
      <c r="DT136" s="277">
        <f t="shared" si="115"/>
        <v>5.076142131979695E-3</v>
      </c>
      <c r="DU136" s="277">
        <f t="shared" si="115"/>
        <v>5.076142131979695E-3</v>
      </c>
      <c r="DV136" s="277">
        <f t="shared" si="115"/>
        <v>5.076142131979695E-3</v>
      </c>
      <c r="DW136" s="277">
        <f t="shared" si="115"/>
        <v>5.076142131979695E-3</v>
      </c>
      <c r="DX136" s="277">
        <f t="shared" si="115"/>
        <v>5.076142131979695E-3</v>
      </c>
      <c r="DY136" s="277">
        <f t="shared" si="115"/>
        <v>5.076142131979695E-3</v>
      </c>
      <c r="DZ136" s="277">
        <f t="shared" si="114"/>
        <v>5.076142131979695E-3</v>
      </c>
      <c r="EA136" s="277">
        <f t="shared" si="114"/>
        <v>5.076142131979695E-3</v>
      </c>
      <c r="EB136" s="277">
        <f t="shared" si="114"/>
        <v>5.076142131979695E-3</v>
      </c>
      <c r="EC136" s="277">
        <f t="shared" si="114"/>
        <v>5.076142131979695E-3</v>
      </c>
      <c r="ED136" s="277">
        <f t="shared" si="114"/>
        <v>5.076142131979695E-3</v>
      </c>
      <c r="EE136" s="277">
        <f t="shared" si="114"/>
        <v>5.076142131979695E-3</v>
      </c>
      <c r="EF136" s="277">
        <f t="shared" si="114"/>
        <v>5.076142131979695E-3</v>
      </c>
      <c r="EG136" s="277">
        <f t="shared" si="114"/>
        <v>5.076142131979695E-3</v>
      </c>
      <c r="EH136" s="277">
        <f t="shared" si="114"/>
        <v>5.076142131979695E-3</v>
      </c>
      <c r="EI136" s="277">
        <f t="shared" si="114"/>
        <v>5.076142131979695E-3</v>
      </c>
      <c r="EJ136" s="277">
        <f t="shared" si="114"/>
        <v>5.076142131979695E-3</v>
      </c>
      <c r="EK136" s="277">
        <f t="shared" si="114"/>
        <v>5.076142131979695E-3</v>
      </c>
      <c r="EL136" s="277">
        <f t="shared" si="114"/>
        <v>5.076142131979695E-3</v>
      </c>
      <c r="EM136" s="277">
        <f t="shared" si="114"/>
        <v>5.076142131979695E-3</v>
      </c>
      <c r="EN136" s="277">
        <f t="shared" si="114"/>
        <v>5.076142131979695E-3</v>
      </c>
      <c r="EO136" s="277">
        <f t="shared" si="122"/>
        <v>5.076142131979695E-3</v>
      </c>
      <c r="EP136" s="277">
        <f t="shared" si="122"/>
        <v>5.076142131979695E-3</v>
      </c>
      <c r="EQ136" s="277">
        <f t="shared" si="122"/>
        <v>5.076142131979695E-3</v>
      </c>
      <c r="ER136" s="277">
        <f t="shared" si="122"/>
        <v>5.076142131979695E-3</v>
      </c>
      <c r="ES136" s="277">
        <f t="shared" si="122"/>
        <v>5.076142131979695E-3</v>
      </c>
      <c r="ET136" s="277">
        <f t="shared" si="122"/>
        <v>5.076142131979695E-3</v>
      </c>
      <c r="EU136" s="277">
        <f t="shared" si="122"/>
        <v>5.076142131979695E-3</v>
      </c>
      <c r="EV136" s="277">
        <f t="shared" si="122"/>
        <v>5.076142131979695E-3</v>
      </c>
      <c r="EW136" s="277">
        <f t="shared" si="122"/>
        <v>5.076142131979695E-3</v>
      </c>
      <c r="EX136" s="277">
        <f t="shared" si="122"/>
        <v>5.076142131979695E-3</v>
      </c>
      <c r="EY136" s="277">
        <f t="shared" si="122"/>
        <v>5.076142131979695E-3</v>
      </c>
      <c r="EZ136" s="277">
        <f t="shared" si="122"/>
        <v>5.076142131979695E-3</v>
      </c>
      <c r="FA136" s="277">
        <f t="shared" si="122"/>
        <v>5.076142131979695E-3</v>
      </c>
      <c r="FB136" s="277">
        <f t="shared" si="122"/>
        <v>5.076142131979695E-3</v>
      </c>
      <c r="FC136" s="277">
        <f t="shared" si="122"/>
        <v>5.076142131979695E-3</v>
      </c>
      <c r="FD136" s="277">
        <f t="shared" ref="FD136:FS148" si="130">1/197</f>
        <v>5.076142131979695E-3</v>
      </c>
      <c r="FE136" s="277">
        <f t="shared" si="130"/>
        <v>5.076142131979695E-3</v>
      </c>
      <c r="FF136" s="277">
        <f t="shared" si="130"/>
        <v>5.076142131979695E-3</v>
      </c>
      <c r="FG136" s="277">
        <f t="shared" si="130"/>
        <v>5.076142131979695E-3</v>
      </c>
      <c r="FH136" s="277">
        <f t="shared" si="130"/>
        <v>5.076142131979695E-3</v>
      </c>
      <c r="FI136" s="277">
        <f t="shared" si="130"/>
        <v>5.076142131979695E-3</v>
      </c>
      <c r="FJ136" s="277">
        <f t="shared" si="130"/>
        <v>5.076142131979695E-3</v>
      </c>
      <c r="FK136" s="277">
        <f t="shared" si="130"/>
        <v>5.076142131979695E-3</v>
      </c>
      <c r="FL136" s="277">
        <f t="shared" si="130"/>
        <v>5.076142131979695E-3</v>
      </c>
      <c r="FM136" s="277">
        <f t="shared" si="130"/>
        <v>5.076142131979695E-3</v>
      </c>
      <c r="FN136" s="277">
        <f t="shared" si="130"/>
        <v>5.076142131979695E-3</v>
      </c>
      <c r="FO136" s="277">
        <f t="shared" si="130"/>
        <v>5.076142131979695E-3</v>
      </c>
      <c r="FP136" s="277">
        <f t="shared" si="130"/>
        <v>5.076142131979695E-3</v>
      </c>
      <c r="FQ136" s="277">
        <f t="shared" si="130"/>
        <v>5.076142131979695E-3</v>
      </c>
      <c r="FR136" s="277">
        <f t="shared" si="130"/>
        <v>5.076142131979695E-3</v>
      </c>
      <c r="FS136" s="277">
        <f t="shared" si="130"/>
        <v>5.076142131979695E-3</v>
      </c>
      <c r="FT136" s="277">
        <f t="shared" si="128"/>
        <v>5.076142131979695E-3</v>
      </c>
      <c r="FU136" s="277">
        <f t="shared" si="128"/>
        <v>5.076142131979695E-3</v>
      </c>
      <c r="FV136" s="277">
        <f t="shared" si="128"/>
        <v>5.076142131979695E-3</v>
      </c>
      <c r="FW136" s="277">
        <f t="shared" si="116"/>
        <v>5.076142131979695E-3</v>
      </c>
      <c r="FX136" s="277">
        <f t="shared" si="116"/>
        <v>5.076142131979695E-3</v>
      </c>
      <c r="FY136" s="277">
        <f t="shared" si="121"/>
        <v>5.076142131979695E-3</v>
      </c>
      <c r="FZ136" s="277">
        <f t="shared" si="121"/>
        <v>5.076142131979695E-3</v>
      </c>
      <c r="GA136" s="277">
        <f t="shared" si="121"/>
        <v>5.076142131979695E-3</v>
      </c>
      <c r="GB136" s="277">
        <f t="shared" si="121"/>
        <v>5.076142131979695E-3</v>
      </c>
      <c r="GC136" s="277">
        <f t="shared" si="121"/>
        <v>5.076142131979695E-3</v>
      </c>
      <c r="GD136" s="277">
        <f t="shared" si="121"/>
        <v>5.076142131979695E-3</v>
      </c>
      <c r="GE136" s="277">
        <f t="shared" si="121"/>
        <v>5.076142131979695E-3</v>
      </c>
      <c r="GF136" s="277">
        <f t="shared" si="121"/>
        <v>5.076142131979695E-3</v>
      </c>
      <c r="GG136" s="277">
        <f t="shared" si="121"/>
        <v>5.076142131979695E-3</v>
      </c>
      <c r="GH136" s="277">
        <f t="shared" si="121"/>
        <v>5.076142131979695E-3</v>
      </c>
      <c r="GI136" s="277">
        <f t="shared" si="121"/>
        <v>5.076142131979695E-3</v>
      </c>
      <c r="GJ136" s="277">
        <f t="shared" si="121"/>
        <v>5.076142131979695E-3</v>
      </c>
      <c r="GK136" s="277">
        <f t="shared" si="121"/>
        <v>5.076142131979695E-3</v>
      </c>
      <c r="GL136" s="277">
        <f t="shared" si="121"/>
        <v>5.076142131979695E-3</v>
      </c>
      <c r="GM136" s="277">
        <f t="shared" si="119"/>
        <v>5.076142131979695E-3</v>
      </c>
      <c r="GN136" s="277">
        <f t="shared" si="119"/>
        <v>5.076142131979695E-3</v>
      </c>
      <c r="GO136" s="277">
        <f t="shared" si="119"/>
        <v>5.076142131979695E-3</v>
      </c>
      <c r="GP136" s="277">
        <f t="shared" si="120"/>
        <v>5.076142131979695E-3</v>
      </c>
      <c r="GQ136" s="277">
        <f t="shared" si="120"/>
        <v>5.076142131979695E-3</v>
      </c>
      <c r="GR136" s="277">
        <f t="shared" si="120"/>
        <v>5.076142131979695E-3</v>
      </c>
      <c r="GS136" s="277">
        <f t="shared" si="120"/>
        <v>5.076142131979695E-3</v>
      </c>
    </row>
    <row r="137" spans="1:201" x14ac:dyDescent="0.35">
      <c r="A137" s="33" t="str">
        <f>'[2]Input LH Schedule'!A185&amp;" "&amp;'[2]Input LH Schedule'!E185</f>
        <v xml:space="preserve"> </v>
      </c>
      <c r="B137" s="33" t="str">
        <f>'[2]Input LH Schedule'!Z185&amp;" "&amp;'[2]Input LH Schedule'!AD185</f>
        <v xml:space="preserve"> </v>
      </c>
      <c r="C137" s="33" t="str">
        <f t="array" ref="C137">IFERROR(INDEX($B$4:$B$226, MATCH(0,INDEX(COUNTIF($C$3:C136, $B$4:$B$226)+(COUNTIF($B$4:$B$226, $B$4:$B$226)&lt;&gt;1),0,0), 0)), "")</f>
        <v/>
      </c>
      <c r="D137" s="276" t="s">
        <v>285</v>
      </c>
      <c r="E137" s="277">
        <f t="shared" si="118"/>
        <v>5.076142131979695E-3</v>
      </c>
      <c r="F137" s="277">
        <f t="shared" si="118"/>
        <v>5.076142131979695E-3</v>
      </c>
      <c r="G137" s="277">
        <f t="shared" si="118"/>
        <v>5.076142131979695E-3</v>
      </c>
      <c r="H137" s="277">
        <f t="shared" si="118"/>
        <v>5.076142131979695E-3</v>
      </c>
      <c r="I137" s="277">
        <f t="shared" si="118"/>
        <v>5.076142131979695E-3</v>
      </c>
      <c r="J137" s="277">
        <f t="shared" si="118"/>
        <v>5.076142131979695E-3</v>
      </c>
      <c r="K137" s="277">
        <f t="shared" si="118"/>
        <v>5.076142131979695E-3</v>
      </c>
      <c r="L137" s="277">
        <f t="shared" si="118"/>
        <v>5.076142131979695E-3</v>
      </c>
      <c r="M137" s="277">
        <f t="shared" si="118"/>
        <v>5.076142131979695E-3</v>
      </c>
      <c r="N137" s="277">
        <f t="shared" si="118"/>
        <v>5.076142131979695E-3</v>
      </c>
      <c r="O137" s="277">
        <f t="shared" si="118"/>
        <v>5.076142131979695E-3</v>
      </c>
      <c r="P137" s="277">
        <f t="shared" si="118"/>
        <v>5.076142131979695E-3</v>
      </c>
      <c r="Q137" s="277">
        <f t="shared" si="118"/>
        <v>5.076142131979695E-3</v>
      </c>
      <c r="R137" s="277">
        <f t="shared" si="118"/>
        <v>5.076142131979695E-3</v>
      </c>
      <c r="S137" s="277">
        <f t="shared" si="118"/>
        <v>5.076142131979695E-3</v>
      </c>
      <c r="T137" s="277">
        <f t="shared" si="118"/>
        <v>5.076142131979695E-3</v>
      </c>
      <c r="U137" s="277">
        <f t="shared" si="117"/>
        <v>5.076142131979695E-3</v>
      </c>
      <c r="V137" s="277">
        <f t="shared" si="117"/>
        <v>5.076142131979695E-3</v>
      </c>
      <c r="W137" s="277">
        <f t="shared" si="117"/>
        <v>5.076142131979695E-3</v>
      </c>
      <c r="X137" s="277">
        <f t="shared" si="117"/>
        <v>5.076142131979695E-3</v>
      </c>
      <c r="Y137" s="277">
        <f t="shared" si="117"/>
        <v>5.076142131979695E-3</v>
      </c>
      <c r="Z137" s="277">
        <f t="shared" si="117"/>
        <v>5.076142131979695E-3</v>
      </c>
      <c r="AA137" s="277">
        <f t="shared" si="117"/>
        <v>5.076142131979695E-3</v>
      </c>
      <c r="AB137" s="277">
        <f t="shared" si="117"/>
        <v>5.076142131979695E-3</v>
      </c>
      <c r="AC137" s="277">
        <f t="shared" si="117"/>
        <v>5.076142131979695E-3</v>
      </c>
      <c r="AD137" s="277">
        <f t="shared" si="117"/>
        <v>5.076142131979695E-3</v>
      </c>
      <c r="AE137" s="277">
        <f t="shared" si="117"/>
        <v>5.076142131979695E-3</v>
      </c>
      <c r="AF137" s="277">
        <f t="shared" si="117"/>
        <v>5.076142131979695E-3</v>
      </c>
      <c r="AG137" s="277">
        <f t="shared" si="117"/>
        <v>5.076142131979695E-3</v>
      </c>
      <c r="AH137" s="277">
        <f t="shared" si="117"/>
        <v>5.076142131979695E-3</v>
      </c>
      <c r="AI137" s="277">
        <f t="shared" si="117"/>
        <v>5.076142131979695E-3</v>
      </c>
      <c r="AJ137" s="277">
        <f t="shared" si="123"/>
        <v>5.076142131979695E-3</v>
      </c>
      <c r="AK137" s="277">
        <f t="shared" si="123"/>
        <v>5.076142131979695E-3</v>
      </c>
      <c r="AL137" s="277">
        <f t="shared" si="123"/>
        <v>5.076142131979695E-3</v>
      </c>
      <c r="AM137" s="277">
        <f t="shared" si="123"/>
        <v>5.076142131979695E-3</v>
      </c>
      <c r="AN137" s="277">
        <f t="shared" si="123"/>
        <v>5.076142131979695E-3</v>
      </c>
      <c r="AO137" s="277">
        <f t="shared" si="123"/>
        <v>5.076142131979695E-3</v>
      </c>
      <c r="AP137" s="277">
        <f t="shared" si="123"/>
        <v>5.076142131979695E-3</v>
      </c>
      <c r="AQ137" s="277">
        <f t="shared" si="123"/>
        <v>5.076142131979695E-3</v>
      </c>
      <c r="AR137" s="277">
        <f t="shared" si="123"/>
        <v>5.076142131979695E-3</v>
      </c>
      <c r="AS137" s="277">
        <f t="shared" si="123"/>
        <v>5.076142131979695E-3</v>
      </c>
      <c r="AT137" s="277">
        <f t="shared" si="123"/>
        <v>5.076142131979695E-3</v>
      </c>
      <c r="AU137" s="277">
        <f t="shared" si="123"/>
        <v>5.076142131979695E-3</v>
      </c>
      <c r="AV137" s="277">
        <f t="shared" si="123"/>
        <v>5.076142131979695E-3</v>
      </c>
      <c r="AW137" s="277">
        <f t="shared" si="123"/>
        <v>5.076142131979695E-3</v>
      </c>
      <c r="AX137" s="277">
        <f t="shared" si="123"/>
        <v>5.076142131979695E-3</v>
      </c>
      <c r="AY137" s="277">
        <f t="shared" si="123"/>
        <v>5.076142131979695E-3</v>
      </c>
      <c r="AZ137" s="277">
        <f t="shared" si="126"/>
        <v>5.076142131979695E-3</v>
      </c>
      <c r="BA137" s="277">
        <f t="shared" si="126"/>
        <v>5.076142131979695E-3</v>
      </c>
      <c r="BB137" s="277">
        <f t="shared" si="126"/>
        <v>5.076142131979695E-3</v>
      </c>
      <c r="BC137" s="277">
        <f t="shared" si="126"/>
        <v>5.076142131979695E-3</v>
      </c>
      <c r="BD137" s="277">
        <f t="shared" si="126"/>
        <v>5.076142131979695E-3</v>
      </c>
      <c r="BE137" s="277">
        <f t="shared" si="126"/>
        <v>5.076142131979695E-3</v>
      </c>
      <c r="BF137" s="277">
        <f t="shared" si="126"/>
        <v>5.076142131979695E-3</v>
      </c>
      <c r="BG137" s="277">
        <f t="shared" si="126"/>
        <v>5.076142131979695E-3</v>
      </c>
      <c r="BH137" s="277">
        <f t="shared" si="126"/>
        <v>5.076142131979695E-3</v>
      </c>
      <c r="BI137" s="277">
        <f t="shared" si="126"/>
        <v>5.076142131979695E-3</v>
      </c>
      <c r="BJ137" s="277">
        <f t="shared" si="126"/>
        <v>5.076142131979695E-3</v>
      </c>
      <c r="BK137" s="277">
        <f t="shared" si="126"/>
        <v>5.076142131979695E-3</v>
      </c>
      <c r="BL137" s="277">
        <f t="shared" si="126"/>
        <v>5.076142131979695E-3</v>
      </c>
      <c r="BM137" s="277">
        <f t="shared" si="126"/>
        <v>5.076142131979695E-3</v>
      </c>
      <c r="BN137" s="277">
        <f t="shared" si="126"/>
        <v>5.076142131979695E-3</v>
      </c>
      <c r="BO137" s="277">
        <f t="shared" si="126"/>
        <v>5.076142131979695E-3</v>
      </c>
      <c r="BP137" s="277">
        <f t="shared" si="129"/>
        <v>5.076142131979695E-3</v>
      </c>
      <c r="BQ137" s="277">
        <f t="shared" si="129"/>
        <v>5.076142131979695E-3</v>
      </c>
      <c r="BR137" s="277">
        <f t="shared" si="127"/>
        <v>5.076142131979695E-3</v>
      </c>
      <c r="BS137" s="277">
        <f t="shared" si="127"/>
        <v>5.076142131979695E-3</v>
      </c>
      <c r="BT137" s="277">
        <f t="shared" si="127"/>
        <v>5.076142131979695E-3</v>
      </c>
      <c r="BU137" s="277">
        <f t="shared" si="127"/>
        <v>5.076142131979695E-3</v>
      </c>
      <c r="BV137" s="277">
        <f t="shared" si="127"/>
        <v>5.076142131979695E-3</v>
      </c>
      <c r="BW137" s="277">
        <f t="shared" si="127"/>
        <v>5.076142131979695E-3</v>
      </c>
      <c r="BX137" s="277">
        <f t="shared" si="127"/>
        <v>5.076142131979695E-3</v>
      </c>
      <c r="BY137" s="277">
        <f t="shared" si="127"/>
        <v>5.076142131979695E-3</v>
      </c>
      <c r="BZ137" s="277">
        <f t="shared" si="127"/>
        <v>5.076142131979695E-3</v>
      </c>
      <c r="CA137" s="277">
        <f t="shared" si="127"/>
        <v>5.076142131979695E-3</v>
      </c>
      <c r="CB137" s="277">
        <f t="shared" si="127"/>
        <v>5.076142131979695E-3</v>
      </c>
      <c r="CC137" s="277">
        <f t="shared" si="127"/>
        <v>5.076142131979695E-3</v>
      </c>
      <c r="CD137" s="277">
        <f t="shared" si="127"/>
        <v>5.076142131979695E-3</v>
      </c>
      <c r="CE137" s="277">
        <f t="shared" si="127"/>
        <v>5.076142131979695E-3</v>
      </c>
      <c r="CF137" s="277">
        <f t="shared" si="127"/>
        <v>5.076142131979695E-3</v>
      </c>
      <c r="CG137" s="277">
        <f t="shared" si="127"/>
        <v>5.076142131979695E-3</v>
      </c>
      <c r="CH137" s="277">
        <f t="shared" si="110"/>
        <v>5.076142131979695E-3</v>
      </c>
      <c r="CI137" s="277">
        <f t="shared" si="110"/>
        <v>5.076142131979695E-3</v>
      </c>
      <c r="CJ137" s="277">
        <f t="shared" si="110"/>
        <v>5.076142131979695E-3</v>
      </c>
      <c r="CK137" s="277">
        <f t="shared" si="110"/>
        <v>5.076142131979695E-3</v>
      </c>
      <c r="CL137" s="277">
        <f t="shared" si="110"/>
        <v>5.076142131979695E-3</v>
      </c>
      <c r="CM137" s="277">
        <f t="shared" si="110"/>
        <v>5.076142131979695E-3</v>
      </c>
      <c r="CN137" s="277">
        <f t="shared" si="110"/>
        <v>5.076142131979695E-3</v>
      </c>
      <c r="CO137" s="277">
        <f t="shared" si="110"/>
        <v>5.076142131979695E-3</v>
      </c>
      <c r="CP137" s="277">
        <f t="shared" si="110"/>
        <v>5.076142131979695E-3</v>
      </c>
      <c r="CQ137" s="277">
        <f t="shared" si="110"/>
        <v>5.076142131979695E-3</v>
      </c>
      <c r="CR137" s="277">
        <f t="shared" si="110"/>
        <v>5.076142131979695E-3</v>
      </c>
      <c r="CS137" s="277">
        <f t="shared" si="110"/>
        <v>5.076142131979695E-3</v>
      </c>
      <c r="CT137" s="277">
        <f t="shared" si="110"/>
        <v>5.076142131979695E-3</v>
      </c>
      <c r="CU137" s="277">
        <f t="shared" si="124"/>
        <v>5.076142131979695E-3</v>
      </c>
      <c r="CV137" s="277">
        <f t="shared" si="124"/>
        <v>5.076142131979695E-3</v>
      </c>
      <c r="CW137" s="277">
        <f t="shared" si="124"/>
        <v>5.076142131979695E-3</v>
      </c>
      <c r="CX137" s="277">
        <f t="shared" si="124"/>
        <v>5.076142131979695E-3</v>
      </c>
      <c r="CY137" s="277">
        <f t="shared" si="124"/>
        <v>5.076142131979695E-3</v>
      </c>
      <c r="CZ137" s="277">
        <f t="shared" si="124"/>
        <v>5.076142131979695E-3</v>
      </c>
      <c r="DA137" s="277">
        <f t="shared" si="124"/>
        <v>5.076142131979695E-3</v>
      </c>
      <c r="DB137" s="277">
        <f t="shared" si="111"/>
        <v>5.076142131979695E-3</v>
      </c>
      <c r="DC137" s="277">
        <f t="shared" si="111"/>
        <v>5.076142131979695E-3</v>
      </c>
      <c r="DD137" s="277">
        <f t="shared" si="111"/>
        <v>5.076142131979695E-3</v>
      </c>
      <c r="DE137" s="277">
        <f t="shared" si="111"/>
        <v>5.076142131979695E-3</v>
      </c>
      <c r="DF137" s="277">
        <f t="shared" si="111"/>
        <v>5.076142131979695E-3</v>
      </c>
      <c r="DG137" s="277">
        <f t="shared" ref="DG137:DV142" si="131">1/197</f>
        <v>5.076142131979695E-3</v>
      </c>
      <c r="DH137" s="277">
        <f t="shared" si="131"/>
        <v>5.076142131979695E-3</v>
      </c>
      <c r="DI137" s="277">
        <f t="shared" si="131"/>
        <v>5.076142131979695E-3</v>
      </c>
      <c r="DJ137" s="277">
        <f t="shared" si="131"/>
        <v>5.076142131979695E-3</v>
      </c>
      <c r="DK137" s="277">
        <f t="shared" si="131"/>
        <v>5.076142131979695E-3</v>
      </c>
      <c r="DL137" s="277">
        <f t="shared" si="131"/>
        <v>5.076142131979695E-3</v>
      </c>
      <c r="DM137" s="277">
        <f t="shared" si="131"/>
        <v>5.076142131979695E-3</v>
      </c>
      <c r="DN137" s="277">
        <f t="shared" si="131"/>
        <v>5.076142131979695E-3</v>
      </c>
      <c r="DO137" s="277">
        <f t="shared" si="131"/>
        <v>5.076142131979695E-3</v>
      </c>
      <c r="DP137" s="277">
        <f t="shared" si="131"/>
        <v>5.076142131979695E-3</v>
      </c>
      <c r="DQ137" s="277">
        <f t="shared" si="131"/>
        <v>5.076142131979695E-3</v>
      </c>
      <c r="DR137" s="277">
        <f t="shared" si="131"/>
        <v>5.076142131979695E-3</v>
      </c>
      <c r="DS137" s="277">
        <f t="shared" si="131"/>
        <v>5.076142131979695E-3</v>
      </c>
      <c r="DT137" s="277">
        <f t="shared" si="131"/>
        <v>5.076142131979695E-3</v>
      </c>
      <c r="DU137" s="277">
        <f t="shared" si="131"/>
        <v>5.076142131979695E-3</v>
      </c>
      <c r="DV137" s="277">
        <f t="shared" si="131"/>
        <v>5.076142131979695E-3</v>
      </c>
      <c r="DW137" s="277">
        <f t="shared" si="115"/>
        <v>5.076142131979695E-3</v>
      </c>
      <c r="DX137" s="277">
        <f t="shared" si="115"/>
        <v>5.076142131979695E-3</v>
      </c>
      <c r="DY137" s="277">
        <f t="shared" si="115"/>
        <v>5.076142131979695E-3</v>
      </c>
      <c r="DZ137" s="277">
        <f t="shared" si="114"/>
        <v>5.076142131979695E-3</v>
      </c>
      <c r="EA137" s="277">
        <f t="shared" si="114"/>
        <v>5.076142131979695E-3</v>
      </c>
      <c r="EB137" s="277">
        <f t="shared" si="114"/>
        <v>5.076142131979695E-3</v>
      </c>
      <c r="EC137" s="277">
        <f t="shared" si="114"/>
        <v>5.076142131979695E-3</v>
      </c>
      <c r="ED137" s="277">
        <f t="shared" si="114"/>
        <v>5.076142131979695E-3</v>
      </c>
      <c r="EE137" s="277">
        <f t="shared" si="114"/>
        <v>5.076142131979695E-3</v>
      </c>
      <c r="EF137" s="277">
        <f t="shared" si="114"/>
        <v>5.076142131979695E-3</v>
      </c>
      <c r="EG137" s="277">
        <f t="shared" si="114"/>
        <v>5.076142131979695E-3</v>
      </c>
      <c r="EH137" s="277">
        <f t="shared" si="114"/>
        <v>5.076142131979695E-3</v>
      </c>
      <c r="EI137" s="277">
        <f t="shared" si="114"/>
        <v>5.076142131979695E-3</v>
      </c>
      <c r="EJ137" s="277">
        <f t="shared" si="114"/>
        <v>5.076142131979695E-3</v>
      </c>
      <c r="EK137" s="277">
        <f t="shared" si="114"/>
        <v>5.076142131979695E-3</v>
      </c>
      <c r="EL137" s="277">
        <f t="shared" si="114"/>
        <v>5.076142131979695E-3</v>
      </c>
      <c r="EM137" s="277">
        <f t="shared" si="114"/>
        <v>5.076142131979695E-3</v>
      </c>
      <c r="EN137" s="277">
        <f t="shared" si="114"/>
        <v>5.076142131979695E-3</v>
      </c>
      <c r="EO137" s="277">
        <f t="shared" si="122"/>
        <v>5.076142131979695E-3</v>
      </c>
      <c r="EP137" s="277">
        <f t="shared" si="122"/>
        <v>5.076142131979695E-3</v>
      </c>
      <c r="EQ137" s="277">
        <f t="shared" si="122"/>
        <v>5.076142131979695E-3</v>
      </c>
      <c r="ER137" s="277">
        <f t="shared" si="122"/>
        <v>5.076142131979695E-3</v>
      </c>
      <c r="ES137" s="277">
        <f t="shared" si="122"/>
        <v>5.076142131979695E-3</v>
      </c>
      <c r="ET137" s="277">
        <f t="shared" si="122"/>
        <v>5.076142131979695E-3</v>
      </c>
      <c r="EU137" s="277">
        <f t="shared" si="122"/>
        <v>5.076142131979695E-3</v>
      </c>
      <c r="EV137" s="277">
        <f t="shared" si="122"/>
        <v>5.076142131979695E-3</v>
      </c>
      <c r="EW137" s="277">
        <f t="shared" si="122"/>
        <v>5.076142131979695E-3</v>
      </c>
      <c r="EX137" s="277">
        <f t="shared" si="122"/>
        <v>5.076142131979695E-3</v>
      </c>
      <c r="EY137" s="277">
        <f t="shared" si="122"/>
        <v>5.076142131979695E-3</v>
      </c>
      <c r="EZ137" s="277">
        <f t="shared" si="122"/>
        <v>5.076142131979695E-3</v>
      </c>
      <c r="FA137" s="277">
        <f t="shared" si="122"/>
        <v>5.076142131979695E-3</v>
      </c>
      <c r="FB137" s="277">
        <f t="shared" si="122"/>
        <v>5.076142131979695E-3</v>
      </c>
      <c r="FC137" s="277">
        <f t="shared" si="122"/>
        <v>5.076142131979695E-3</v>
      </c>
      <c r="FD137" s="277">
        <f t="shared" si="130"/>
        <v>5.076142131979695E-3</v>
      </c>
      <c r="FE137" s="277">
        <f t="shared" si="130"/>
        <v>5.076142131979695E-3</v>
      </c>
      <c r="FF137" s="277">
        <f t="shared" si="130"/>
        <v>5.076142131979695E-3</v>
      </c>
      <c r="FG137" s="277">
        <f t="shared" si="130"/>
        <v>5.076142131979695E-3</v>
      </c>
      <c r="FH137" s="277">
        <f t="shared" si="130"/>
        <v>5.076142131979695E-3</v>
      </c>
      <c r="FI137" s="277">
        <f t="shared" si="130"/>
        <v>5.076142131979695E-3</v>
      </c>
      <c r="FJ137" s="277">
        <f t="shared" si="130"/>
        <v>5.076142131979695E-3</v>
      </c>
      <c r="FK137" s="277">
        <f t="shared" si="130"/>
        <v>5.076142131979695E-3</v>
      </c>
      <c r="FL137" s="277">
        <f t="shared" si="130"/>
        <v>5.076142131979695E-3</v>
      </c>
      <c r="FM137" s="277">
        <f t="shared" si="130"/>
        <v>5.076142131979695E-3</v>
      </c>
      <c r="FN137" s="277">
        <f t="shared" si="130"/>
        <v>5.076142131979695E-3</v>
      </c>
      <c r="FO137" s="277">
        <f t="shared" si="130"/>
        <v>5.076142131979695E-3</v>
      </c>
      <c r="FP137" s="277">
        <f t="shared" si="130"/>
        <v>5.076142131979695E-3</v>
      </c>
      <c r="FQ137" s="277">
        <f t="shared" si="130"/>
        <v>5.076142131979695E-3</v>
      </c>
      <c r="FR137" s="277">
        <f t="shared" si="130"/>
        <v>5.076142131979695E-3</v>
      </c>
      <c r="FS137" s="277">
        <f t="shared" si="130"/>
        <v>5.076142131979695E-3</v>
      </c>
      <c r="FT137" s="277">
        <f t="shared" si="128"/>
        <v>5.076142131979695E-3</v>
      </c>
      <c r="FU137" s="277">
        <f t="shared" si="128"/>
        <v>5.076142131979695E-3</v>
      </c>
      <c r="FV137" s="277">
        <f t="shared" si="128"/>
        <v>5.076142131979695E-3</v>
      </c>
      <c r="FW137" s="277">
        <f t="shared" si="116"/>
        <v>5.076142131979695E-3</v>
      </c>
      <c r="FX137" s="277">
        <f t="shared" si="116"/>
        <v>5.076142131979695E-3</v>
      </c>
      <c r="FY137" s="277">
        <f t="shared" si="121"/>
        <v>5.076142131979695E-3</v>
      </c>
      <c r="FZ137" s="277">
        <f t="shared" si="121"/>
        <v>5.076142131979695E-3</v>
      </c>
      <c r="GA137" s="277">
        <f t="shared" si="121"/>
        <v>5.076142131979695E-3</v>
      </c>
      <c r="GB137" s="277">
        <f t="shared" si="121"/>
        <v>5.076142131979695E-3</v>
      </c>
      <c r="GC137" s="277">
        <f t="shared" si="121"/>
        <v>5.076142131979695E-3</v>
      </c>
      <c r="GD137" s="277">
        <f t="shared" si="121"/>
        <v>5.076142131979695E-3</v>
      </c>
      <c r="GE137" s="277">
        <f t="shared" si="121"/>
        <v>5.076142131979695E-3</v>
      </c>
      <c r="GF137" s="277">
        <f t="shared" si="121"/>
        <v>5.076142131979695E-3</v>
      </c>
      <c r="GG137" s="277">
        <f t="shared" si="121"/>
        <v>5.076142131979695E-3</v>
      </c>
      <c r="GH137" s="277">
        <f t="shared" si="121"/>
        <v>5.076142131979695E-3</v>
      </c>
      <c r="GI137" s="277">
        <f t="shared" si="121"/>
        <v>5.076142131979695E-3</v>
      </c>
      <c r="GJ137" s="277">
        <f t="shared" si="121"/>
        <v>5.076142131979695E-3</v>
      </c>
      <c r="GK137" s="277">
        <f t="shared" si="121"/>
        <v>5.076142131979695E-3</v>
      </c>
      <c r="GL137" s="277">
        <f t="shared" si="121"/>
        <v>5.076142131979695E-3</v>
      </c>
      <c r="GM137" s="277">
        <f t="shared" si="119"/>
        <v>5.076142131979695E-3</v>
      </c>
      <c r="GN137" s="277">
        <f t="shared" si="119"/>
        <v>5.076142131979695E-3</v>
      </c>
      <c r="GO137" s="277">
        <f t="shared" si="119"/>
        <v>5.076142131979695E-3</v>
      </c>
      <c r="GP137" s="277">
        <f t="shared" si="120"/>
        <v>5.076142131979695E-3</v>
      </c>
      <c r="GQ137" s="277">
        <f t="shared" si="120"/>
        <v>5.076142131979695E-3</v>
      </c>
      <c r="GR137" s="277">
        <f t="shared" si="120"/>
        <v>5.076142131979695E-3</v>
      </c>
      <c r="GS137" s="277">
        <f t="shared" si="120"/>
        <v>5.076142131979695E-3</v>
      </c>
    </row>
    <row r="138" spans="1:201" x14ac:dyDescent="0.35">
      <c r="A138" s="33" t="str">
        <f>'[2]Input LH Schedule'!A186&amp;" "&amp;'[2]Input LH Schedule'!E186</f>
        <v xml:space="preserve"> </v>
      </c>
      <c r="B138" s="33" t="str">
        <f>'[2]Input LH Schedule'!Z186&amp;" "&amp;'[2]Input LH Schedule'!AD186</f>
        <v xml:space="preserve"> </v>
      </c>
      <c r="C138" s="33" t="str">
        <f t="array" ref="C138">IFERROR(INDEX($B$4:$B$226, MATCH(0,INDEX(COUNTIF($C$3:C137, $B$4:$B$226)+(COUNTIF($B$4:$B$226, $B$4:$B$226)&lt;&gt;1),0,0), 0)), "")</f>
        <v/>
      </c>
      <c r="D138" s="276" t="s">
        <v>286</v>
      </c>
      <c r="E138" s="277">
        <f t="shared" si="118"/>
        <v>5.076142131979695E-3</v>
      </c>
      <c r="F138" s="277">
        <f t="shared" si="118"/>
        <v>5.076142131979695E-3</v>
      </c>
      <c r="G138" s="277">
        <f t="shared" si="118"/>
        <v>5.076142131979695E-3</v>
      </c>
      <c r="H138" s="277">
        <f t="shared" si="118"/>
        <v>5.076142131979695E-3</v>
      </c>
      <c r="I138" s="277">
        <f t="shared" si="118"/>
        <v>5.076142131979695E-3</v>
      </c>
      <c r="J138" s="277">
        <f t="shared" si="118"/>
        <v>5.076142131979695E-3</v>
      </c>
      <c r="K138" s="277">
        <f t="shared" si="118"/>
        <v>5.076142131979695E-3</v>
      </c>
      <c r="L138" s="277">
        <f t="shared" si="118"/>
        <v>5.076142131979695E-3</v>
      </c>
      <c r="M138" s="277">
        <f t="shared" si="118"/>
        <v>5.076142131979695E-3</v>
      </c>
      <c r="N138" s="277">
        <f t="shared" si="118"/>
        <v>5.076142131979695E-3</v>
      </c>
      <c r="O138" s="277">
        <f t="shared" si="118"/>
        <v>5.076142131979695E-3</v>
      </c>
      <c r="P138" s="277">
        <f t="shared" si="118"/>
        <v>5.076142131979695E-3</v>
      </c>
      <c r="Q138" s="277">
        <f t="shared" si="118"/>
        <v>5.076142131979695E-3</v>
      </c>
      <c r="R138" s="277">
        <f t="shared" si="118"/>
        <v>5.076142131979695E-3</v>
      </c>
      <c r="S138" s="277">
        <f t="shared" si="118"/>
        <v>5.076142131979695E-3</v>
      </c>
      <c r="T138" s="277">
        <f t="shared" ref="T138:AI146" si="132">1/197</f>
        <v>5.076142131979695E-3</v>
      </c>
      <c r="U138" s="277">
        <f t="shared" si="132"/>
        <v>5.076142131979695E-3</v>
      </c>
      <c r="V138" s="277">
        <f t="shared" si="132"/>
        <v>5.076142131979695E-3</v>
      </c>
      <c r="W138" s="277">
        <f t="shared" si="132"/>
        <v>5.076142131979695E-3</v>
      </c>
      <c r="X138" s="277">
        <f t="shared" si="132"/>
        <v>5.076142131979695E-3</v>
      </c>
      <c r="Y138" s="277">
        <f t="shared" si="132"/>
        <v>5.076142131979695E-3</v>
      </c>
      <c r="Z138" s="277">
        <f t="shared" si="132"/>
        <v>5.076142131979695E-3</v>
      </c>
      <c r="AA138" s="277">
        <f t="shared" si="132"/>
        <v>5.076142131979695E-3</v>
      </c>
      <c r="AB138" s="277">
        <f t="shared" si="132"/>
        <v>5.076142131979695E-3</v>
      </c>
      <c r="AC138" s="277">
        <f t="shared" si="132"/>
        <v>5.076142131979695E-3</v>
      </c>
      <c r="AD138" s="277">
        <f t="shared" si="132"/>
        <v>5.076142131979695E-3</v>
      </c>
      <c r="AE138" s="277">
        <f t="shared" si="132"/>
        <v>5.076142131979695E-3</v>
      </c>
      <c r="AF138" s="277">
        <f t="shared" si="132"/>
        <v>5.076142131979695E-3</v>
      </c>
      <c r="AG138" s="277">
        <f t="shared" si="132"/>
        <v>5.076142131979695E-3</v>
      </c>
      <c r="AH138" s="277">
        <f t="shared" si="132"/>
        <v>5.076142131979695E-3</v>
      </c>
      <c r="AI138" s="277">
        <f t="shared" si="132"/>
        <v>5.076142131979695E-3</v>
      </c>
      <c r="AJ138" s="277">
        <f t="shared" si="123"/>
        <v>5.076142131979695E-3</v>
      </c>
      <c r="AK138" s="277">
        <f t="shared" si="123"/>
        <v>5.076142131979695E-3</v>
      </c>
      <c r="AL138" s="277">
        <f t="shared" si="123"/>
        <v>5.076142131979695E-3</v>
      </c>
      <c r="AM138" s="277">
        <f t="shared" si="123"/>
        <v>5.076142131979695E-3</v>
      </c>
      <c r="AN138" s="277">
        <f t="shared" si="123"/>
        <v>5.076142131979695E-3</v>
      </c>
      <c r="AO138" s="277">
        <f t="shared" si="123"/>
        <v>5.076142131979695E-3</v>
      </c>
      <c r="AP138" s="277">
        <f t="shared" si="123"/>
        <v>5.076142131979695E-3</v>
      </c>
      <c r="AQ138" s="277">
        <f t="shared" si="123"/>
        <v>5.076142131979695E-3</v>
      </c>
      <c r="AR138" s="277">
        <f t="shared" si="123"/>
        <v>5.076142131979695E-3</v>
      </c>
      <c r="AS138" s="277">
        <f t="shared" si="123"/>
        <v>5.076142131979695E-3</v>
      </c>
      <c r="AT138" s="277">
        <f t="shared" si="123"/>
        <v>5.076142131979695E-3</v>
      </c>
      <c r="AU138" s="277">
        <f t="shared" si="123"/>
        <v>5.076142131979695E-3</v>
      </c>
      <c r="AV138" s="277">
        <f t="shared" si="123"/>
        <v>5.076142131979695E-3</v>
      </c>
      <c r="AW138" s="277">
        <f t="shared" si="123"/>
        <v>5.076142131979695E-3</v>
      </c>
      <c r="AX138" s="277">
        <f t="shared" si="123"/>
        <v>5.076142131979695E-3</v>
      </c>
      <c r="AY138" s="277">
        <f t="shared" si="123"/>
        <v>5.076142131979695E-3</v>
      </c>
      <c r="AZ138" s="277">
        <f t="shared" si="126"/>
        <v>5.076142131979695E-3</v>
      </c>
      <c r="BA138" s="277">
        <f t="shared" si="126"/>
        <v>5.076142131979695E-3</v>
      </c>
      <c r="BB138" s="277">
        <f t="shared" si="126"/>
        <v>5.076142131979695E-3</v>
      </c>
      <c r="BC138" s="277">
        <f t="shared" si="126"/>
        <v>5.076142131979695E-3</v>
      </c>
      <c r="BD138" s="277">
        <f t="shared" si="126"/>
        <v>5.076142131979695E-3</v>
      </c>
      <c r="BE138" s="277">
        <f t="shared" si="126"/>
        <v>5.076142131979695E-3</v>
      </c>
      <c r="BF138" s="277">
        <f t="shared" si="126"/>
        <v>5.076142131979695E-3</v>
      </c>
      <c r="BG138" s="277">
        <f t="shared" si="126"/>
        <v>5.076142131979695E-3</v>
      </c>
      <c r="BH138" s="277">
        <f t="shared" si="126"/>
        <v>5.076142131979695E-3</v>
      </c>
      <c r="BI138" s="277">
        <f t="shared" si="126"/>
        <v>5.076142131979695E-3</v>
      </c>
      <c r="BJ138" s="277">
        <f t="shared" si="126"/>
        <v>5.076142131979695E-3</v>
      </c>
      <c r="BK138" s="277">
        <f t="shared" si="126"/>
        <v>5.076142131979695E-3</v>
      </c>
      <c r="BL138" s="277">
        <f t="shared" si="126"/>
        <v>5.076142131979695E-3</v>
      </c>
      <c r="BM138" s="277">
        <f t="shared" si="126"/>
        <v>5.076142131979695E-3</v>
      </c>
      <c r="BN138" s="277">
        <f t="shared" si="126"/>
        <v>5.076142131979695E-3</v>
      </c>
      <c r="BO138" s="277">
        <f t="shared" si="126"/>
        <v>5.076142131979695E-3</v>
      </c>
      <c r="BP138" s="277">
        <f t="shared" si="129"/>
        <v>5.076142131979695E-3</v>
      </c>
      <c r="BQ138" s="277">
        <f t="shared" si="129"/>
        <v>5.076142131979695E-3</v>
      </c>
      <c r="BR138" s="277">
        <f t="shared" si="127"/>
        <v>5.076142131979695E-3</v>
      </c>
      <c r="BS138" s="277">
        <f t="shared" si="127"/>
        <v>5.076142131979695E-3</v>
      </c>
      <c r="BT138" s="277">
        <f t="shared" si="127"/>
        <v>5.076142131979695E-3</v>
      </c>
      <c r="BU138" s="277">
        <f t="shared" si="127"/>
        <v>5.076142131979695E-3</v>
      </c>
      <c r="BV138" s="277">
        <f t="shared" si="127"/>
        <v>5.076142131979695E-3</v>
      </c>
      <c r="BW138" s="277">
        <f t="shared" si="127"/>
        <v>5.076142131979695E-3</v>
      </c>
      <c r="BX138" s="277">
        <f t="shared" si="127"/>
        <v>5.076142131979695E-3</v>
      </c>
      <c r="BY138" s="277">
        <f t="shared" si="127"/>
        <v>5.076142131979695E-3</v>
      </c>
      <c r="BZ138" s="277">
        <f t="shared" si="127"/>
        <v>5.076142131979695E-3</v>
      </c>
      <c r="CA138" s="277">
        <f t="shared" si="127"/>
        <v>5.076142131979695E-3</v>
      </c>
      <c r="CB138" s="277">
        <f t="shared" si="127"/>
        <v>5.076142131979695E-3</v>
      </c>
      <c r="CC138" s="277">
        <f t="shared" si="127"/>
        <v>5.076142131979695E-3</v>
      </c>
      <c r="CD138" s="277">
        <f t="shared" si="127"/>
        <v>5.076142131979695E-3</v>
      </c>
      <c r="CE138" s="277">
        <f t="shared" si="127"/>
        <v>5.076142131979695E-3</v>
      </c>
      <c r="CF138" s="277">
        <f t="shared" si="127"/>
        <v>5.076142131979695E-3</v>
      </c>
      <c r="CG138" s="277">
        <f t="shared" si="127"/>
        <v>5.076142131979695E-3</v>
      </c>
      <c r="CH138" s="277">
        <f t="shared" si="110"/>
        <v>5.076142131979695E-3</v>
      </c>
      <c r="CI138" s="277">
        <f t="shared" si="110"/>
        <v>5.076142131979695E-3</v>
      </c>
      <c r="CJ138" s="277">
        <f t="shared" si="110"/>
        <v>5.076142131979695E-3</v>
      </c>
      <c r="CK138" s="277">
        <f t="shared" si="110"/>
        <v>5.076142131979695E-3</v>
      </c>
      <c r="CL138" s="277">
        <f t="shared" si="110"/>
        <v>5.076142131979695E-3</v>
      </c>
      <c r="CM138" s="277">
        <f t="shared" si="110"/>
        <v>5.076142131979695E-3</v>
      </c>
      <c r="CN138" s="277">
        <f t="shared" si="110"/>
        <v>5.076142131979695E-3</v>
      </c>
      <c r="CO138" s="277">
        <f t="shared" si="110"/>
        <v>5.076142131979695E-3</v>
      </c>
      <c r="CP138" s="277">
        <f t="shared" si="110"/>
        <v>5.076142131979695E-3</v>
      </c>
      <c r="CQ138" s="277">
        <f t="shared" si="110"/>
        <v>5.076142131979695E-3</v>
      </c>
      <c r="CR138" s="277">
        <f t="shared" si="110"/>
        <v>5.076142131979695E-3</v>
      </c>
      <c r="CS138" s="277">
        <f t="shared" si="110"/>
        <v>5.076142131979695E-3</v>
      </c>
      <c r="CT138" s="277">
        <f t="shared" si="110"/>
        <v>5.076142131979695E-3</v>
      </c>
      <c r="CU138" s="277">
        <f t="shared" si="124"/>
        <v>5.076142131979695E-3</v>
      </c>
      <c r="CV138" s="277">
        <f t="shared" si="124"/>
        <v>5.076142131979695E-3</v>
      </c>
      <c r="CW138" s="277">
        <f t="shared" si="124"/>
        <v>5.076142131979695E-3</v>
      </c>
      <c r="CX138" s="277">
        <f t="shared" si="124"/>
        <v>5.076142131979695E-3</v>
      </c>
      <c r="CY138" s="277">
        <f t="shared" si="124"/>
        <v>5.076142131979695E-3</v>
      </c>
      <c r="CZ138" s="277">
        <f t="shared" si="124"/>
        <v>5.076142131979695E-3</v>
      </c>
      <c r="DA138" s="277">
        <f t="shared" si="124"/>
        <v>5.076142131979695E-3</v>
      </c>
      <c r="DB138" s="277">
        <f t="shared" ref="DB138:DQ148" si="133">1/197</f>
        <v>5.076142131979695E-3</v>
      </c>
      <c r="DC138" s="277">
        <f t="shared" si="133"/>
        <v>5.076142131979695E-3</v>
      </c>
      <c r="DD138" s="277">
        <f t="shared" si="133"/>
        <v>5.076142131979695E-3</v>
      </c>
      <c r="DE138" s="277">
        <f t="shared" si="133"/>
        <v>5.076142131979695E-3</v>
      </c>
      <c r="DF138" s="277">
        <f t="shared" si="133"/>
        <v>5.076142131979695E-3</v>
      </c>
      <c r="DG138" s="277">
        <f t="shared" si="133"/>
        <v>5.076142131979695E-3</v>
      </c>
      <c r="DH138" s="277">
        <f t="shared" si="133"/>
        <v>5.076142131979695E-3</v>
      </c>
      <c r="DI138" s="277">
        <f t="shared" si="133"/>
        <v>5.076142131979695E-3</v>
      </c>
      <c r="DJ138" s="277">
        <f t="shared" si="133"/>
        <v>5.076142131979695E-3</v>
      </c>
      <c r="DK138" s="277">
        <f t="shared" si="133"/>
        <v>5.076142131979695E-3</v>
      </c>
      <c r="DL138" s="277">
        <f t="shared" si="133"/>
        <v>5.076142131979695E-3</v>
      </c>
      <c r="DM138" s="277">
        <f t="shared" si="133"/>
        <v>5.076142131979695E-3</v>
      </c>
      <c r="DN138" s="277">
        <f t="shared" si="133"/>
        <v>5.076142131979695E-3</v>
      </c>
      <c r="DO138" s="277">
        <f t="shared" si="133"/>
        <v>5.076142131979695E-3</v>
      </c>
      <c r="DP138" s="277">
        <f t="shared" si="133"/>
        <v>5.076142131979695E-3</v>
      </c>
      <c r="DQ138" s="277">
        <f t="shared" si="133"/>
        <v>5.076142131979695E-3</v>
      </c>
      <c r="DR138" s="277">
        <f t="shared" si="131"/>
        <v>5.076142131979695E-3</v>
      </c>
      <c r="DS138" s="277">
        <f t="shared" si="131"/>
        <v>5.076142131979695E-3</v>
      </c>
      <c r="DT138" s="277">
        <f t="shared" si="131"/>
        <v>5.076142131979695E-3</v>
      </c>
      <c r="DU138" s="277">
        <f t="shared" si="131"/>
        <v>5.076142131979695E-3</v>
      </c>
      <c r="DV138" s="277">
        <f t="shared" si="131"/>
        <v>5.076142131979695E-3</v>
      </c>
      <c r="DW138" s="277">
        <f t="shared" si="115"/>
        <v>5.076142131979695E-3</v>
      </c>
      <c r="DX138" s="277">
        <f t="shared" si="115"/>
        <v>5.076142131979695E-3</v>
      </c>
      <c r="DY138" s="277">
        <f t="shared" si="115"/>
        <v>5.076142131979695E-3</v>
      </c>
      <c r="DZ138" s="277">
        <f t="shared" si="114"/>
        <v>5.076142131979695E-3</v>
      </c>
      <c r="EA138" s="277">
        <f t="shared" si="114"/>
        <v>5.076142131979695E-3</v>
      </c>
      <c r="EB138" s="277">
        <f t="shared" si="114"/>
        <v>5.076142131979695E-3</v>
      </c>
      <c r="EC138" s="277">
        <f t="shared" si="114"/>
        <v>5.076142131979695E-3</v>
      </c>
      <c r="ED138" s="277">
        <f t="shared" si="114"/>
        <v>5.076142131979695E-3</v>
      </c>
      <c r="EE138" s="277">
        <f t="shared" si="114"/>
        <v>5.076142131979695E-3</v>
      </c>
      <c r="EF138" s="277">
        <f t="shared" si="114"/>
        <v>5.076142131979695E-3</v>
      </c>
      <c r="EG138" s="277">
        <f t="shared" si="114"/>
        <v>5.076142131979695E-3</v>
      </c>
      <c r="EH138" s="277">
        <f t="shared" si="114"/>
        <v>5.076142131979695E-3</v>
      </c>
      <c r="EI138" s="277">
        <f t="shared" si="114"/>
        <v>5.076142131979695E-3</v>
      </c>
      <c r="EJ138" s="277">
        <f t="shared" si="114"/>
        <v>5.076142131979695E-3</v>
      </c>
      <c r="EK138" s="277">
        <f t="shared" si="114"/>
        <v>5.076142131979695E-3</v>
      </c>
      <c r="EL138" s="277">
        <f t="shared" si="114"/>
        <v>5.076142131979695E-3</v>
      </c>
      <c r="EM138" s="277">
        <f t="shared" si="114"/>
        <v>5.076142131979695E-3</v>
      </c>
      <c r="EN138" s="277">
        <f t="shared" si="114"/>
        <v>5.076142131979695E-3</v>
      </c>
      <c r="EO138" s="277">
        <f t="shared" si="122"/>
        <v>5.076142131979695E-3</v>
      </c>
      <c r="EP138" s="277">
        <f t="shared" si="122"/>
        <v>5.076142131979695E-3</v>
      </c>
      <c r="EQ138" s="277">
        <f t="shared" si="122"/>
        <v>5.076142131979695E-3</v>
      </c>
      <c r="ER138" s="277">
        <f t="shared" si="122"/>
        <v>5.076142131979695E-3</v>
      </c>
      <c r="ES138" s="277">
        <f t="shared" si="122"/>
        <v>5.076142131979695E-3</v>
      </c>
      <c r="ET138" s="277">
        <f t="shared" si="122"/>
        <v>5.076142131979695E-3</v>
      </c>
      <c r="EU138" s="277">
        <f t="shared" si="122"/>
        <v>5.076142131979695E-3</v>
      </c>
      <c r="EV138" s="277">
        <f t="shared" si="122"/>
        <v>5.076142131979695E-3</v>
      </c>
      <c r="EW138" s="277">
        <f t="shared" si="122"/>
        <v>5.076142131979695E-3</v>
      </c>
      <c r="EX138" s="277">
        <f t="shared" si="122"/>
        <v>5.076142131979695E-3</v>
      </c>
      <c r="EY138" s="277">
        <f t="shared" si="122"/>
        <v>5.076142131979695E-3</v>
      </c>
      <c r="EZ138" s="277">
        <f t="shared" si="122"/>
        <v>5.076142131979695E-3</v>
      </c>
      <c r="FA138" s="277">
        <f t="shared" si="122"/>
        <v>5.076142131979695E-3</v>
      </c>
      <c r="FB138" s="277">
        <f t="shared" si="122"/>
        <v>5.076142131979695E-3</v>
      </c>
      <c r="FC138" s="277">
        <f t="shared" si="122"/>
        <v>5.076142131979695E-3</v>
      </c>
      <c r="FD138" s="277">
        <f t="shared" si="130"/>
        <v>5.076142131979695E-3</v>
      </c>
      <c r="FE138" s="277">
        <f t="shared" si="130"/>
        <v>5.076142131979695E-3</v>
      </c>
      <c r="FF138" s="277">
        <f t="shared" si="130"/>
        <v>5.076142131979695E-3</v>
      </c>
      <c r="FG138" s="277">
        <f t="shared" si="130"/>
        <v>5.076142131979695E-3</v>
      </c>
      <c r="FH138" s="277">
        <f t="shared" si="130"/>
        <v>5.076142131979695E-3</v>
      </c>
      <c r="FI138" s="277">
        <f t="shared" si="130"/>
        <v>5.076142131979695E-3</v>
      </c>
      <c r="FJ138" s="277">
        <f t="shared" si="130"/>
        <v>5.076142131979695E-3</v>
      </c>
      <c r="FK138" s="277">
        <f t="shared" si="130"/>
        <v>5.076142131979695E-3</v>
      </c>
      <c r="FL138" s="277">
        <f t="shared" si="130"/>
        <v>5.076142131979695E-3</v>
      </c>
      <c r="FM138" s="277">
        <f t="shared" si="130"/>
        <v>5.076142131979695E-3</v>
      </c>
      <c r="FN138" s="277">
        <f t="shared" si="130"/>
        <v>5.076142131979695E-3</v>
      </c>
      <c r="FO138" s="277">
        <f t="shared" si="130"/>
        <v>5.076142131979695E-3</v>
      </c>
      <c r="FP138" s="277">
        <f t="shared" si="130"/>
        <v>5.076142131979695E-3</v>
      </c>
      <c r="FQ138" s="277">
        <f t="shared" si="130"/>
        <v>5.076142131979695E-3</v>
      </c>
      <c r="FR138" s="277">
        <f t="shared" si="130"/>
        <v>5.076142131979695E-3</v>
      </c>
      <c r="FS138" s="277">
        <f t="shared" si="130"/>
        <v>5.076142131979695E-3</v>
      </c>
      <c r="FT138" s="277">
        <f t="shared" si="128"/>
        <v>5.076142131979695E-3</v>
      </c>
      <c r="FU138" s="277">
        <f t="shared" si="128"/>
        <v>5.076142131979695E-3</v>
      </c>
      <c r="FV138" s="277">
        <f t="shared" si="128"/>
        <v>5.076142131979695E-3</v>
      </c>
      <c r="FW138" s="277">
        <f t="shared" si="116"/>
        <v>5.076142131979695E-3</v>
      </c>
      <c r="FX138" s="277">
        <f t="shared" si="116"/>
        <v>5.076142131979695E-3</v>
      </c>
      <c r="FY138" s="277">
        <f t="shared" si="121"/>
        <v>5.076142131979695E-3</v>
      </c>
      <c r="FZ138" s="277">
        <f t="shared" si="121"/>
        <v>5.076142131979695E-3</v>
      </c>
      <c r="GA138" s="277">
        <f t="shared" si="121"/>
        <v>5.076142131979695E-3</v>
      </c>
      <c r="GB138" s="277">
        <f t="shared" si="121"/>
        <v>5.076142131979695E-3</v>
      </c>
      <c r="GC138" s="277">
        <f t="shared" si="121"/>
        <v>5.076142131979695E-3</v>
      </c>
      <c r="GD138" s="277">
        <f t="shared" si="121"/>
        <v>5.076142131979695E-3</v>
      </c>
      <c r="GE138" s="277">
        <f t="shared" si="121"/>
        <v>5.076142131979695E-3</v>
      </c>
      <c r="GF138" s="277">
        <f t="shared" si="121"/>
        <v>5.076142131979695E-3</v>
      </c>
      <c r="GG138" s="277">
        <f t="shared" si="121"/>
        <v>5.076142131979695E-3</v>
      </c>
      <c r="GH138" s="277">
        <f t="shared" si="121"/>
        <v>5.076142131979695E-3</v>
      </c>
      <c r="GI138" s="277">
        <f t="shared" si="121"/>
        <v>5.076142131979695E-3</v>
      </c>
      <c r="GJ138" s="277">
        <f t="shared" si="121"/>
        <v>5.076142131979695E-3</v>
      </c>
      <c r="GK138" s="277">
        <f t="shared" si="121"/>
        <v>5.076142131979695E-3</v>
      </c>
      <c r="GL138" s="277">
        <f t="shared" si="121"/>
        <v>5.076142131979695E-3</v>
      </c>
      <c r="GM138" s="277">
        <f t="shared" si="119"/>
        <v>5.076142131979695E-3</v>
      </c>
      <c r="GN138" s="277">
        <f t="shared" si="120"/>
        <v>5.076142131979695E-3</v>
      </c>
      <c r="GO138" s="277">
        <f t="shared" si="120"/>
        <v>5.076142131979695E-3</v>
      </c>
      <c r="GP138" s="277">
        <f t="shared" si="120"/>
        <v>5.076142131979695E-3</v>
      </c>
      <c r="GQ138" s="277">
        <f t="shared" si="120"/>
        <v>5.076142131979695E-3</v>
      </c>
      <c r="GR138" s="277">
        <f t="shared" si="120"/>
        <v>5.076142131979695E-3</v>
      </c>
      <c r="GS138" s="277">
        <f t="shared" si="120"/>
        <v>5.076142131979695E-3</v>
      </c>
    </row>
    <row r="139" spans="1:201" x14ac:dyDescent="0.35">
      <c r="A139" s="33" t="str">
        <f>'[2]Input LH Schedule'!A187&amp;" "&amp;'[2]Input LH Schedule'!E187</f>
        <v xml:space="preserve"> </v>
      </c>
      <c r="B139" s="33" t="str">
        <f>'[2]Input LH Schedule'!Z187&amp;" "&amp;'[2]Input LH Schedule'!AD187</f>
        <v xml:space="preserve"> </v>
      </c>
      <c r="C139" s="33" t="str">
        <f t="array" ref="C139">IFERROR(INDEX($B$4:$B$226, MATCH(0,INDEX(COUNTIF($C$3:C138, $B$4:$B$226)+(COUNTIF($B$4:$B$226, $B$4:$B$226)&lt;&gt;1),0,0), 0)), "")</f>
        <v/>
      </c>
      <c r="D139" s="276" t="s">
        <v>287</v>
      </c>
      <c r="E139" s="277">
        <f t="shared" ref="E139:T148" si="134">1/197</f>
        <v>5.076142131979695E-3</v>
      </c>
      <c r="F139" s="277">
        <f t="shared" si="134"/>
        <v>5.076142131979695E-3</v>
      </c>
      <c r="G139" s="277">
        <f t="shared" si="134"/>
        <v>5.076142131979695E-3</v>
      </c>
      <c r="H139" s="277">
        <f t="shared" si="134"/>
        <v>5.076142131979695E-3</v>
      </c>
      <c r="I139" s="277">
        <f t="shared" si="134"/>
        <v>5.076142131979695E-3</v>
      </c>
      <c r="J139" s="277">
        <f t="shared" si="134"/>
        <v>5.076142131979695E-3</v>
      </c>
      <c r="K139" s="277">
        <f t="shared" si="134"/>
        <v>5.076142131979695E-3</v>
      </c>
      <c r="L139" s="277">
        <f t="shared" si="134"/>
        <v>5.076142131979695E-3</v>
      </c>
      <c r="M139" s="277">
        <f t="shared" si="134"/>
        <v>5.076142131979695E-3</v>
      </c>
      <c r="N139" s="277">
        <f t="shared" si="134"/>
        <v>5.076142131979695E-3</v>
      </c>
      <c r="O139" s="277">
        <f t="shared" si="134"/>
        <v>5.076142131979695E-3</v>
      </c>
      <c r="P139" s="277">
        <f t="shared" si="134"/>
        <v>5.076142131979695E-3</v>
      </c>
      <c r="Q139" s="277">
        <f t="shared" si="134"/>
        <v>5.076142131979695E-3</v>
      </c>
      <c r="R139" s="277">
        <f t="shared" si="134"/>
        <v>5.076142131979695E-3</v>
      </c>
      <c r="S139" s="277">
        <f t="shared" si="134"/>
        <v>5.076142131979695E-3</v>
      </c>
      <c r="T139" s="277">
        <f t="shared" si="134"/>
        <v>5.076142131979695E-3</v>
      </c>
      <c r="U139" s="277">
        <f t="shared" si="132"/>
        <v>5.076142131979695E-3</v>
      </c>
      <c r="V139" s="277">
        <f t="shared" si="132"/>
        <v>5.076142131979695E-3</v>
      </c>
      <c r="W139" s="277">
        <f t="shared" si="132"/>
        <v>5.076142131979695E-3</v>
      </c>
      <c r="X139" s="277">
        <f t="shared" si="132"/>
        <v>5.076142131979695E-3</v>
      </c>
      <c r="Y139" s="277">
        <f t="shared" si="132"/>
        <v>5.076142131979695E-3</v>
      </c>
      <c r="Z139" s="277">
        <f t="shared" si="132"/>
        <v>5.076142131979695E-3</v>
      </c>
      <c r="AA139" s="277">
        <f t="shared" si="132"/>
        <v>5.076142131979695E-3</v>
      </c>
      <c r="AB139" s="277">
        <f t="shared" si="132"/>
        <v>5.076142131979695E-3</v>
      </c>
      <c r="AC139" s="277">
        <f t="shared" si="132"/>
        <v>5.076142131979695E-3</v>
      </c>
      <c r="AD139" s="277">
        <f t="shared" si="132"/>
        <v>5.076142131979695E-3</v>
      </c>
      <c r="AE139" s="277">
        <f t="shared" si="132"/>
        <v>5.076142131979695E-3</v>
      </c>
      <c r="AF139" s="277">
        <f t="shared" si="132"/>
        <v>5.076142131979695E-3</v>
      </c>
      <c r="AG139" s="277">
        <f t="shared" si="132"/>
        <v>5.076142131979695E-3</v>
      </c>
      <c r="AH139" s="277">
        <f t="shared" si="132"/>
        <v>5.076142131979695E-3</v>
      </c>
      <c r="AI139" s="277">
        <f t="shared" si="132"/>
        <v>5.076142131979695E-3</v>
      </c>
      <c r="AJ139" s="277">
        <f t="shared" si="123"/>
        <v>5.076142131979695E-3</v>
      </c>
      <c r="AK139" s="277">
        <f t="shared" si="123"/>
        <v>5.076142131979695E-3</v>
      </c>
      <c r="AL139" s="277">
        <f t="shared" si="123"/>
        <v>5.076142131979695E-3</v>
      </c>
      <c r="AM139" s="277">
        <f t="shared" si="123"/>
        <v>5.076142131979695E-3</v>
      </c>
      <c r="AN139" s="277">
        <f t="shared" si="123"/>
        <v>5.076142131979695E-3</v>
      </c>
      <c r="AO139" s="277">
        <f t="shared" si="123"/>
        <v>5.076142131979695E-3</v>
      </c>
      <c r="AP139" s="277">
        <f t="shared" si="123"/>
        <v>5.076142131979695E-3</v>
      </c>
      <c r="AQ139" s="277">
        <f t="shared" si="123"/>
        <v>5.076142131979695E-3</v>
      </c>
      <c r="AR139" s="277">
        <f t="shared" si="123"/>
        <v>5.076142131979695E-3</v>
      </c>
      <c r="AS139" s="277">
        <f t="shared" si="123"/>
        <v>5.076142131979695E-3</v>
      </c>
      <c r="AT139" s="277">
        <f t="shared" si="123"/>
        <v>5.076142131979695E-3</v>
      </c>
      <c r="AU139" s="277">
        <f t="shared" si="123"/>
        <v>5.076142131979695E-3</v>
      </c>
      <c r="AV139" s="277">
        <f t="shared" si="123"/>
        <v>5.076142131979695E-3</v>
      </c>
      <c r="AW139" s="277">
        <f t="shared" si="123"/>
        <v>5.076142131979695E-3</v>
      </c>
      <c r="AX139" s="277">
        <f t="shared" si="123"/>
        <v>5.076142131979695E-3</v>
      </c>
      <c r="AY139" s="277">
        <f t="shared" si="123"/>
        <v>5.076142131979695E-3</v>
      </c>
      <c r="AZ139" s="277">
        <f t="shared" si="126"/>
        <v>5.076142131979695E-3</v>
      </c>
      <c r="BA139" s="277">
        <f t="shared" si="126"/>
        <v>5.076142131979695E-3</v>
      </c>
      <c r="BB139" s="277">
        <f t="shared" si="126"/>
        <v>5.076142131979695E-3</v>
      </c>
      <c r="BC139" s="277">
        <f t="shared" si="126"/>
        <v>5.076142131979695E-3</v>
      </c>
      <c r="BD139" s="277">
        <f t="shared" si="126"/>
        <v>5.076142131979695E-3</v>
      </c>
      <c r="BE139" s="277">
        <f t="shared" si="126"/>
        <v>5.076142131979695E-3</v>
      </c>
      <c r="BF139" s="277">
        <f t="shared" si="126"/>
        <v>5.076142131979695E-3</v>
      </c>
      <c r="BG139" s="277">
        <f t="shared" si="126"/>
        <v>5.076142131979695E-3</v>
      </c>
      <c r="BH139" s="277">
        <f t="shared" si="126"/>
        <v>5.076142131979695E-3</v>
      </c>
      <c r="BI139" s="277">
        <f t="shared" si="126"/>
        <v>5.076142131979695E-3</v>
      </c>
      <c r="BJ139" s="277">
        <f t="shared" si="126"/>
        <v>5.076142131979695E-3</v>
      </c>
      <c r="BK139" s="277">
        <f t="shared" si="126"/>
        <v>5.076142131979695E-3</v>
      </c>
      <c r="BL139" s="277">
        <f t="shared" si="126"/>
        <v>5.076142131979695E-3</v>
      </c>
      <c r="BM139" s="277">
        <f t="shared" si="126"/>
        <v>5.076142131979695E-3</v>
      </c>
      <c r="BN139" s="277">
        <f t="shared" si="126"/>
        <v>5.076142131979695E-3</v>
      </c>
      <c r="BO139" s="277">
        <f t="shared" si="126"/>
        <v>5.076142131979695E-3</v>
      </c>
      <c r="BP139" s="277">
        <f t="shared" si="129"/>
        <v>5.076142131979695E-3</v>
      </c>
      <c r="BQ139" s="277">
        <f t="shared" si="129"/>
        <v>5.076142131979695E-3</v>
      </c>
      <c r="BR139" s="277">
        <f t="shared" si="129"/>
        <v>5.076142131979695E-3</v>
      </c>
      <c r="BS139" s="277">
        <f t="shared" si="129"/>
        <v>5.076142131979695E-3</v>
      </c>
      <c r="BT139" s="277">
        <f t="shared" si="129"/>
        <v>5.076142131979695E-3</v>
      </c>
      <c r="BU139" s="277">
        <f t="shared" si="129"/>
        <v>5.076142131979695E-3</v>
      </c>
      <c r="BV139" s="277">
        <f t="shared" si="129"/>
        <v>5.076142131979695E-3</v>
      </c>
      <c r="BW139" s="277">
        <f t="shared" si="129"/>
        <v>5.076142131979695E-3</v>
      </c>
      <c r="BX139" s="277">
        <f t="shared" si="129"/>
        <v>5.076142131979695E-3</v>
      </c>
      <c r="BY139" s="277">
        <f t="shared" si="129"/>
        <v>5.076142131979695E-3</v>
      </c>
      <c r="BZ139" s="277">
        <f t="shared" si="129"/>
        <v>5.076142131979695E-3</v>
      </c>
      <c r="CA139" s="277">
        <f t="shared" si="129"/>
        <v>5.076142131979695E-3</v>
      </c>
      <c r="CB139" s="277">
        <f t="shared" si="129"/>
        <v>5.076142131979695E-3</v>
      </c>
      <c r="CC139" s="277">
        <f t="shared" si="129"/>
        <v>5.076142131979695E-3</v>
      </c>
      <c r="CD139" s="277">
        <f t="shared" si="129"/>
        <v>5.076142131979695E-3</v>
      </c>
      <c r="CE139" s="277">
        <f t="shared" si="129"/>
        <v>5.076142131979695E-3</v>
      </c>
      <c r="CF139" s="277">
        <f t="shared" si="127"/>
        <v>5.076142131979695E-3</v>
      </c>
      <c r="CG139" s="277">
        <f t="shared" si="127"/>
        <v>5.076142131979695E-3</v>
      </c>
      <c r="CH139" s="277">
        <f t="shared" si="110"/>
        <v>5.076142131979695E-3</v>
      </c>
      <c r="CI139" s="277">
        <f t="shared" si="110"/>
        <v>5.076142131979695E-3</v>
      </c>
      <c r="CJ139" s="277">
        <f t="shared" si="110"/>
        <v>5.076142131979695E-3</v>
      </c>
      <c r="CK139" s="277">
        <f t="shared" si="110"/>
        <v>5.076142131979695E-3</v>
      </c>
      <c r="CL139" s="277">
        <f t="shared" si="110"/>
        <v>5.076142131979695E-3</v>
      </c>
      <c r="CM139" s="277">
        <f t="shared" si="110"/>
        <v>5.076142131979695E-3</v>
      </c>
      <c r="CN139" s="277">
        <f t="shared" si="110"/>
        <v>5.076142131979695E-3</v>
      </c>
      <c r="CO139" s="277">
        <f t="shared" si="110"/>
        <v>5.076142131979695E-3</v>
      </c>
      <c r="CP139" s="277">
        <f t="shared" si="110"/>
        <v>5.076142131979695E-3</v>
      </c>
      <c r="CQ139" s="277">
        <f t="shared" si="110"/>
        <v>5.076142131979695E-3</v>
      </c>
      <c r="CR139" s="277">
        <f t="shared" si="110"/>
        <v>5.076142131979695E-3</v>
      </c>
      <c r="CS139" s="277">
        <f t="shared" si="110"/>
        <v>5.076142131979695E-3</v>
      </c>
      <c r="CT139" s="277">
        <f t="shared" si="110"/>
        <v>5.076142131979695E-3</v>
      </c>
      <c r="CU139" s="277">
        <f t="shared" si="124"/>
        <v>5.076142131979695E-3</v>
      </c>
      <c r="CV139" s="277">
        <f t="shared" si="124"/>
        <v>5.076142131979695E-3</v>
      </c>
      <c r="CW139" s="277">
        <f t="shared" si="124"/>
        <v>5.076142131979695E-3</v>
      </c>
      <c r="CX139" s="277">
        <f t="shared" si="124"/>
        <v>5.076142131979695E-3</v>
      </c>
      <c r="CY139" s="277">
        <f t="shared" si="124"/>
        <v>5.076142131979695E-3</v>
      </c>
      <c r="CZ139" s="277">
        <f t="shared" si="124"/>
        <v>5.076142131979695E-3</v>
      </c>
      <c r="DA139" s="277">
        <f t="shared" si="124"/>
        <v>5.076142131979695E-3</v>
      </c>
      <c r="DB139" s="277">
        <f t="shared" si="133"/>
        <v>5.076142131979695E-3</v>
      </c>
      <c r="DC139" s="277">
        <f t="shared" si="133"/>
        <v>5.076142131979695E-3</v>
      </c>
      <c r="DD139" s="277">
        <f t="shared" si="133"/>
        <v>5.076142131979695E-3</v>
      </c>
      <c r="DE139" s="277">
        <f t="shared" si="133"/>
        <v>5.076142131979695E-3</v>
      </c>
      <c r="DF139" s="277">
        <f t="shared" si="133"/>
        <v>5.076142131979695E-3</v>
      </c>
      <c r="DG139" s="277">
        <f t="shared" si="133"/>
        <v>5.076142131979695E-3</v>
      </c>
      <c r="DH139" s="277">
        <f t="shared" si="133"/>
        <v>5.076142131979695E-3</v>
      </c>
      <c r="DI139" s="277">
        <f t="shared" si="133"/>
        <v>5.076142131979695E-3</v>
      </c>
      <c r="DJ139" s="277">
        <f t="shared" si="133"/>
        <v>5.076142131979695E-3</v>
      </c>
      <c r="DK139" s="277">
        <f t="shared" si="133"/>
        <v>5.076142131979695E-3</v>
      </c>
      <c r="DL139" s="277">
        <f t="shared" si="133"/>
        <v>5.076142131979695E-3</v>
      </c>
      <c r="DM139" s="277">
        <f t="shared" si="133"/>
        <v>5.076142131979695E-3</v>
      </c>
      <c r="DN139" s="277">
        <f t="shared" si="133"/>
        <v>5.076142131979695E-3</v>
      </c>
      <c r="DO139" s="277">
        <f t="shared" si="133"/>
        <v>5.076142131979695E-3</v>
      </c>
      <c r="DP139" s="277">
        <f t="shared" si="133"/>
        <v>5.076142131979695E-3</v>
      </c>
      <c r="DQ139" s="277">
        <f t="shared" si="133"/>
        <v>5.076142131979695E-3</v>
      </c>
      <c r="DR139" s="277">
        <f t="shared" si="131"/>
        <v>5.076142131979695E-3</v>
      </c>
      <c r="DS139" s="277">
        <f t="shared" si="131"/>
        <v>5.076142131979695E-3</v>
      </c>
      <c r="DT139" s="277">
        <f t="shared" si="131"/>
        <v>5.076142131979695E-3</v>
      </c>
      <c r="DU139" s="277">
        <f t="shared" si="131"/>
        <v>5.076142131979695E-3</v>
      </c>
      <c r="DV139" s="277">
        <f t="shared" si="131"/>
        <v>5.076142131979695E-3</v>
      </c>
      <c r="DW139" s="277">
        <f t="shared" si="115"/>
        <v>5.076142131979695E-3</v>
      </c>
      <c r="DX139" s="277">
        <f t="shared" si="115"/>
        <v>5.076142131979695E-3</v>
      </c>
      <c r="DY139" s="277">
        <f t="shared" si="115"/>
        <v>5.076142131979695E-3</v>
      </c>
      <c r="DZ139" s="277">
        <f t="shared" si="114"/>
        <v>5.076142131979695E-3</v>
      </c>
      <c r="EA139" s="277">
        <f t="shared" si="114"/>
        <v>5.076142131979695E-3</v>
      </c>
      <c r="EB139" s="277">
        <f t="shared" si="114"/>
        <v>5.076142131979695E-3</v>
      </c>
      <c r="EC139" s="277">
        <f t="shared" si="114"/>
        <v>5.076142131979695E-3</v>
      </c>
      <c r="ED139" s="277">
        <f t="shared" si="114"/>
        <v>5.076142131979695E-3</v>
      </c>
      <c r="EE139" s="277">
        <f t="shared" si="114"/>
        <v>5.076142131979695E-3</v>
      </c>
      <c r="EF139" s="277">
        <f t="shared" si="114"/>
        <v>5.076142131979695E-3</v>
      </c>
      <c r="EG139" s="277">
        <f t="shared" si="114"/>
        <v>5.076142131979695E-3</v>
      </c>
      <c r="EH139" s="277">
        <f t="shared" si="114"/>
        <v>5.076142131979695E-3</v>
      </c>
      <c r="EI139" s="277">
        <f t="shared" si="114"/>
        <v>5.076142131979695E-3</v>
      </c>
      <c r="EJ139" s="277">
        <f t="shared" si="114"/>
        <v>5.076142131979695E-3</v>
      </c>
      <c r="EK139" s="277">
        <f t="shared" si="114"/>
        <v>5.076142131979695E-3</v>
      </c>
      <c r="EL139" s="277">
        <f t="shared" si="114"/>
        <v>5.076142131979695E-3</v>
      </c>
      <c r="EM139" s="277">
        <f t="shared" si="114"/>
        <v>5.076142131979695E-3</v>
      </c>
      <c r="EN139" s="277">
        <f t="shared" si="114"/>
        <v>5.076142131979695E-3</v>
      </c>
      <c r="EO139" s="277">
        <f t="shared" si="122"/>
        <v>5.076142131979695E-3</v>
      </c>
      <c r="EP139" s="277">
        <f t="shared" si="122"/>
        <v>5.076142131979695E-3</v>
      </c>
      <c r="EQ139" s="277">
        <f t="shared" si="122"/>
        <v>5.076142131979695E-3</v>
      </c>
      <c r="ER139" s="277">
        <f t="shared" si="122"/>
        <v>5.076142131979695E-3</v>
      </c>
      <c r="ES139" s="277">
        <f t="shared" si="122"/>
        <v>5.076142131979695E-3</v>
      </c>
      <c r="ET139" s="277">
        <f t="shared" si="122"/>
        <v>5.076142131979695E-3</v>
      </c>
      <c r="EU139" s="277">
        <f t="shared" si="122"/>
        <v>5.076142131979695E-3</v>
      </c>
      <c r="EV139" s="277">
        <f t="shared" si="122"/>
        <v>5.076142131979695E-3</v>
      </c>
      <c r="EW139" s="277">
        <f t="shared" si="122"/>
        <v>5.076142131979695E-3</v>
      </c>
      <c r="EX139" s="277">
        <f t="shared" si="122"/>
        <v>5.076142131979695E-3</v>
      </c>
      <c r="EY139" s="277">
        <f t="shared" si="122"/>
        <v>5.076142131979695E-3</v>
      </c>
      <c r="EZ139" s="277">
        <f t="shared" si="122"/>
        <v>5.076142131979695E-3</v>
      </c>
      <c r="FA139" s="277">
        <f t="shared" si="122"/>
        <v>5.076142131979695E-3</v>
      </c>
      <c r="FB139" s="277">
        <f t="shared" si="122"/>
        <v>5.076142131979695E-3</v>
      </c>
      <c r="FC139" s="277">
        <f t="shared" si="122"/>
        <v>5.076142131979695E-3</v>
      </c>
      <c r="FD139" s="277">
        <f t="shared" si="130"/>
        <v>5.076142131979695E-3</v>
      </c>
      <c r="FE139" s="277">
        <f t="shared" si="130"/>
        <v>5.076142131979695E-3</v>
      </c>
      <c r="FF139" s="277">
        <f t="shared" si="130"/>
        <v>5.076142131979695E-3</v>
      </c>
      <c r="FG139" s="277">
        <f t="shared" si="130"/>
        <v>5.076142131979695E-3</v>
      </c>
      <c r="FH139" s="277">
        <f t="shared" si="130"/>
        <v>5.076142131979695E-3</v>
      </c>
      <c r="FI139" s="277">
        <f t="shared" si="130"/>
        <v>5.076142131979695E-3</v>
      </c>
      <c r="FJ139" s="277">
        <f t="shared" si="130"/>
        <v>5.076142131979695E-3</v>
      </c>
      <c r="FK139" s="277">
        <f t="shared" si="130"/>
        <v>5.076142131979695E-3</v>
      </c>
      <c r="FL139" s="277">
        <f t="shared" si="130"/>
        <v>5.076142131979695E-3</v>
      </c>
      <c r="FM139" s="277">
        <f t="shared" si="130"/>
        <v>5.076142131979695E-3</v>
      </c>
      <c r="FN139" s="277">
        <f t="shared" si="130"/>
        <v>5.076142131979695E-3</v>
      </c>
      <c r="FO139" s="277">
        <f t="shared" si="130"/>
        <v>5.076142131979695E-3</v>
      </c>
      <c r="FP139" s="277">
        <f t="shared" si="130"/>
        <v>5.076142131979695E-3</v>
      </c>
      <c r="FQ139" s="277">
        <f t="shared" si="130"/>
        <v>5.076142131979695E-3</v>
      </c>
      <c r="FR139" s="277">
        <f t="shared" si="130"/>
        <v>5.076142131979695E-3</v>
      </c>
      <c r="FS139" s="277">
        <f t="shared" si="130"/>
        <v>5.076142131979695E-3</v>
      </c>
      <c r="FT139" s="277">
        <f t="shared" si="128"/>
        <v>5.076142131979695E-3</v>
      </c>
      <c r="FU139" s="277">
        <f t="shared" si="128"/>
        <v>5.076142131979695E-3</v>
      </c>
      <c r="FV139" s="277">
        <f t="shared" si="128"/>
        <v>5.076142131979695E-3</v>
      </c>
      <c r="FW139" s="277">
        <f t="shared" si="116"/>
        <v>5.076142131979695E-3</v>
      </c>
      <c r="FX139" s="277">
        <f t="shared" si="116"/>
        <v>5.076142131979695E-3</v>
      </c>
      <c r="FY139" s="277">
        <f t="shared" si="121"/>
        <v>5.076142131979695E-3</v>
      </c>
      <c r="FZ139" s="277">
        <f t="shared" si="121"/>
        <v>5.076142131979695E-3</v>
      </c>
      <c r="GA139" s="277">
        <f t="shared" si="121"/>
        <v>5.076142131979695E-3</v>
      </c>
      <c r="GB139" s="277">
        <f t="shared" si="121"/>
        <v>5.076142131979695E-3</v>
      </c>
      <c r="GC139" s="277">
        <f t="shared" si="121"/>
        <v>5.076142131979695E-3</v>
      </c>
      <c r="GD139" s="277">
        <f t="shared" si="121"/>
        <v>5.076142131979695E-3</v>
      </c>
      <c r="GE139" s="277">
        <f t="shared" si="121"/>
        <v>5.076142131979695E-3</v>
      </c>
      <c r="GF139" s="277">
        <f t="shared" si="121"/>
        <v>5.076142131979695E-3</v>
      </c>
      <c r="GG139" s="277">
        <f t="shared" si="121"/>
        <v>5.076142131979695E-3</v>
      </c>
      <c r="GH139" s="277">
        <f t="shared" si="121"/>
        <v>5.076142131979695E-3</v>
      </c>
      <c r="GI139" s="277">
        <f t="shared" si="121"/>
        <v>5.076142131979695E-3</v>
      </c>
      <c r="GJ139" s="277">
        <f t="shared" si="121"/>
        <v>5.076142131979695E-3</v>
      </c>
      <c r="GK139" s="277">
        <f t="shared" si="121"/>
        <v>5.076142131979695E-3</v>
      </c>
      <c r="GL139" s="277">
        <f t="shared" si="121"/>
        <v>5.076142131979695E-3</v>
      </c>
      <c r="GM139" s="277">
        <f t="shared" si="119"/>
        <v>5.076142131979695E-3</v>
      </c>
      <c r="GN139" s="277">
        <f t="shared" si="120"/>
        <v>5.076142131979695E-3</v>
      </c>
      <c r="GO139" s="277">
        <f t="shared" si="120"/>
        <v>5.076142131979695E-3</v>
      </c>
      <c r="GP139" s="277">
        <f t="shared" si="120"/>
        <v>5.076142131979695E-3</v>
      </c>
      <c r="GQ139" s="277">
        <f t="shared" si="120"/>
        <v>5.076142131979695E-3</v>
      </c>
      <c r="GR139" s="277">
        <f t="shared" si="120"/>
        <v>5.076142131979695E-3</v>
      </c>
      <c r="GS139" s="277">
        <f t="shared" si="120"/>
        <v>5.076142131979695E-3</v>
      </c>
    </row>
    <row r="140" spans="1:201" x14ac:dyDescent="0.35">
      <c r="A140" s="33" t="str">
        <f>'[2]Input LH Schedule'!A188&amp;" "&amp;'[2]Input LH Schedule'!E188</f>
        <v xml:space="preserve"> </v>
      </c>
      <c r="B140" s="33" t="str">
        <f>'[2]Input LH Schedule'!Z188&amp;" "&amp;'[2]Input LH Schedule'!AD188</f>
        <v xml:space="preserve"> </v>
      </c>
      <c r="C140" s="33" t="str">
        <f t="array" ref="C140">IFERROR(INDEX($B$4:$B$226, MATCH(0,INDEX(COUNTIF($C$3:C139, $B$4:$B$226)+(COUNTIF($B$4:$B$226, $B$4:$B$226)&lt;&gt;1),0,0), 0)), "")</f>
        <v/>
      </c>
      <c r="D140" s="276" t="s">
        <v>288</v>
      </c>
      <c r="E140" s="277">
        <f t="shared" si="134"/>
        <v>5.076142131979695E-3</v>
      </c>
      <c r="F140" s="277">
        <f t="shared" si="134"/>
        <v>5.076142131979695E-3</v>
      </c>
      <c r="G140" s="277">
        <f t="shared" si="134"/>
        <v>5.076142131979695E-3</v>
      </c>
      <c r="H140" s="277">
        <f t="shared" si="134"/>
        <v>5.076142131979695E-3</v>
      </c>
      <c r="I140" s="277">
        <f t="shared" si="134"/>
        <v>5.076142131979695E-3</v>
      </c>
      <c r="J140" s="277">
        <f t="shared" si="134"/>
        <v>5.076142131979695E-3</v>
      </c>
      <c r="K140" s="277">
        <f t="shared" si="134"/>
        <v>5.076142131979695E-3</v>
      </c>
      <c r="L140" s="277">
        <f t="shared" si="134"/>
        <v>5.076142131979695E-3</v>
      </c>
      <c r="M140" s="277">
        <f t="shared" si="134"/>
        <v>5.076142131979695E-3</v>
      </c>
      <c r="N140" s="277">
        <f t="shared" si="134"/>
        <v>5.076142131979695E-3</v>
      </c>
      <c r="O140" s="277">
        <f t="shared" si="134"/>
        <v>5.076142131979695E-3</v>
      </c>
      <c r="P140" s="277">
        <f t="shared" si="134"/>
        <v>5.076142131979695E-3</v>
      </c>
      <c r="Q140" s="277">
        <f t="shared" si="134"/>
        <v>5.076142131979695E-3</v>
      </c>
      <c r="R140" s="277">
        <f t="shared" si="134"/>
        <v>5.076142131979695E-3</v>
      </c>
      <c r="S140" s="277">
        <f t="shared" si="134"/>
        <v>5.076142131979695E-3</v>
      </c>
      <c r="T140" s="277">
        <f t="shared" si="134"/>
        <v>5.076142131979695E-3</v>
      </c>
      <c r="U140" s="277">
        <f t="shared" si="132"/>
        <v>5.076142131979695E-3</v>
      </c>
      <c r="V140" s="277">
        <f t="shared" si="132"/>
        <v>5.076142131979695E-3</v>
      </c>
      <c r="W140" s="277">
        <f t="shared" si="132"/>
        <v>5.076142131979695E-3</v>
      </c>
      <c r="X140" s="277">
        <f t="shared" si="132"/>
        <v>5.076142131979695E-3</v>
      </c>
      <c r="Y140" s="277">
        <f t="shared" si="132"/>
        <v>5.076142131979695E-3</v>
      </c>
      <c r="Z140" s="277">
        <f t="shared" si="132"/>
        <v>5.076142131979695E-3</v>
      </c>
      <c r="AA140" s="277">
        <f t="shared" si="132"/>
        <v>5.076142131979695E-3</v>
      </c>
      <c r="AB140" s="277">
        <f t="shared" si="132"/>
        <v>5.076142131979695E-3</v>
      </c>
      <c r="AC140" s="277">
        <f t="shared" si="132"/>
        <v>5.076142131979695E-3</v>
      </c>
      <c r="AD140" s="277">
        <f t="shared" si="132"/>
        <v>5.076142131979695E-3</v>
      </c>
      <c r="AE140" s="277">
        <f t="shared" si="132"/>
        <v>5.076142131979695E-3</v>
      </c>
      <c r="AF140" s="277">
        <f t="shared" si="132"/>
        <v>5.076142131979695E-3</v>
      </c>
      <c r="AG140" s="277">
        <f t="shared" si="132"/>
        <v>5.076142131979695E-3</v>
      </c>
      <c r="AH140" s="277">
        <f t="shared" si="132"/>
        <v>5.076142131979695E-3</v>
      </c>
      <c r="AI140" s="277">
        <f t="shared" si="132"/>
        <v>5.076142131979695E-3</v>
      </c>
      <c r="AJ140" s="277">
        <f t="shared" si="123"/>
        <v>5.076142131979695E-3</v>
      </c>
      <c r="AK140" s="277">
        <f t="shared" si="123"/>
        <v>5.076142131979695E-3</v>
      </c>
      <c r="AL140" s="277">
        <f t="shared" si="123"/>
        <v>5.076142131979695E-3</v>
      </c>
      <c r="AM140" s="277">
        <f t="shared" si="123"/>
        <v>5.076142131979695E-3</v>
      </c>
      <c r="AN140" s="277">
        <f t="shared" si="123"/>
        <v>5.076142131979695E-3</v>
      </c>
      <c r="AO140" s="277">
        <f t="shared" si="123"/>
        <v>5.076142131979695E-3</v>
      </c>
      <c r="AP140" s="277">
        <f t="shared" si="123"/>
        <v>5.076142131979695E-3</v>
      </c>
      <c r="AQ140" s="277">
        <f t="shared" si="123"/>
        <v>5.076142131979695E-3</v>
      </c>
      <c r="AR140" s="277">
        <f t="shared" si="123"/>
        <v>5.076142131979695E-3</v>
      </c>
      <c r="AS140" s="277">
        <f t="shared" si="123"/>
        <v>5.076142131979695E-3</v>
      </c>
      <c r="AT140" s="277">
        <f t="shared" si="123"/>
        <v>5.076142131979695E-3</v>
      </c>
      <c r="AU140" s="277">
        <f t="shared" si="123"/>
        <v>5.076142131979695E-3</v>
      </c>
      <c r="AV140" s="277">
        <f t="shared" si="123"/>
        <v>5.076142131979695E-3</v>
      </c>
      <c r="AW140" s="277">
        <f t="shared" si="123"/>
        <v>5.076142131979695E-3</v>
      </c>
      <c r="AX140" s="277">
        <f t="shared" si="123"/>
        <v>5.076142131979695E-3</v>
      </c>
      <c r="AY140" s="277">
        <f t="shared" si="123"/>
        <v>5.076142131979695E-3</v>
      </c>
      <c r="AZ140" s="277">
        <f t="shared" si="126"/>
        <v>5.076142131979695E-3</v>
      </c>
      <c r="BA140" s="277">
        <f t="shared" si="126"/>
        <v>5.076142131979695E-3</v>
      </c>
      <c r="BB140" s="277">
        <f t="shared" si="126"/>
        <v>5.076142131979695E-3</v>
      </c>
      <c r="BC140" s="277">
        <f t="shared" si="126"/>
        <v>5.076142131979695E-3</v>
      </c>
      <c r="BD140" s="277">
        <f t="shared" si="126"/>
        <v>5.076142131979695E-3</v>
      </c>
      <c r="BE140" s="277">
        <f t="shared" si="126"/>
        <v>5.076142131979695E-3</v>
      </c>
      <c r="BF140" s="277">
        <f t="shared" si="126"/>
        <v>5.076142131979695E-3</v>
      </c>
      <c r="BG140" s="277">
        <f t="shared" si="126"/>
        <v>5.076142131979695E-3</v>
      </c>
      <c r="BH140" s="277">
        <f t="shared" si="126"/>
        <v>5.076142131979695E-3</v>
      </c>
      <c r="BI140" s="277">
        <f t="shared" si="126"/>
        <v>5.076142131979695E-3</v>
      </c>
      <c r="BJ140" s="277">
        <f t="shared" si="126"/>
        <v>5.076142131979695E-3</v>
      </c>
      <c r="BK140" s="277">
        <f t="shared" si="126"/>
        <v>5.076142131979695E-3</v>
      </c>
      <c r="BL140" s="277">
        <f t="shared" si="126"/>
        <v>5.076142131979695E-3</v>
      </c>
      <c r="BM140" s="277">
        <f t="shared" si="126"/>
        <v>5.076142131979695E-3</v>
      </c>
      <c r="BN140" s="277">
        <f t="shared" si="126"/>
        <v>5.076142131979695E-3</v>
      </c>
      <c r="BO140" s="277">
        <f t="shared" si="126"/>
        <v>5.076142131979695E-3</v>
      </c>
      <c r="BP140" s="277">
        <f t="shared" si="129"/>
        <v>5.076142131979695E-3</v>
      </c>
      <c r="BQ140" s="277">
        <f t="shared" si="129"/>
        <v>5.076142131979695E-3</v>
      </c>
      <c r="BR140" s="277">
        <f t="shared" si="129"/>
        <v>5.076142131979695E-3</v>
      </c>
      <c r="BS140" s="277">
        <f t="shared" si="129"/>
        <v>5.076142131979695E-3</v>
      </c>
      <c r="BT140" s="277">
        <f t="shared" si="129"/>
        <v>5.076142131979695E-3</v>
      </c>
      <c r="BU140" s="277">
        <f t="shared" si="129"/>
        <v>5.076142131979695E-3</v>
      </c>
      <c r="BV140" s="277">
        <f t="shared" si="129"/>
        <v>5.076142131979695E-3</v>
      </c>
      <c r="BW140" s="277">
        <f t="shared" si="129"/>
        <v>5.076142131979695E-3</v>
      </c>
      <c r="BX140" s="277">
        <f t="shared" si="129"/>
        <v>5.076142131979695E-3</v>
      </c>
      <c r="BY140" s="277">
        <f t="shared" si="129"/>
        <v>5.076142131979695E-3</v>
      </c>
      <c r="BZ140" s="277">
        <f t="shared" si="129"/>
        <v>5.076142131979695E-3</v>
      </c>
      <c r="CA140" s="277">
        <f t="shared" si="129"/>
        <v>5.076142131979695E-3</v>
      </c>
      <c r="CB140" s="277">
        <f t="shared" si="129"/>
        <v>5.076142131979695E-3</v>
      </c>
      <c r="CC140" s="277">
        <f t="shared" si="129"/>
        <v>5.076142131979695E-3</v>
      </c>
      <c r="CD140" s="277">
        <f t="shared" si="129"/>
        <v>5.076142131979695E-3</v>
      </c>
      <c r="CE140" s="277">
        <f t="shared" si="129"/>
        <v>5.076142131979695E-3</v>
      </c>
      <c r="CF140" s="277">
        <f t="shared" si="127"/>
        <v>5.076142131979695E-3</v>
      </c>
      <c r="CG140" s="277">
        <f t="shared" si="127"/>
        <v>5.076142131979695E-3</v>
      </c>
      <c r="CH140" s="277">
        <f t="shared" si="110"/>
        <v>5.076142131979695E-3</v>
      </c>
      <c r="CI140" s="277">
        <f t="shared" si="110"/>
        <v>5.076142131979695E-3</v>
      </c>
      <c r="CJ140" s="277">
        <f t="shared" si="110"/>
        <v>5.076142131979695E-3</v>
      </c>
      <c r="CK140" s="277">
        <f t="shared" si="110"/>
        <v>5.076142131979695E-3</v>
      </c>
      <c r="CL140" s="277">
        <f t="shared" si="110"/>
        <v>5.076142131979695E-3</v>
      </c>
      <c r="CM140" s="277">
        <f t="shared" si="110"/>
        <v>5.076142131979695E-3</v>
      </c>
      <c r="CN140" s="277">
        <f t="shared" si="110"/>
        <v>5.076142131979695E-3</v>
      </c>
      <c r="CO140" s="277">
        <f t="shared" si="110"/>
        <v>5.076142131979695E-3</v>
      </c>
      <c r="CP140" s="277">
        <f t="shared" si="110"/>
        <v>5.076142131979695E-3</v>
      </c>
      <c r="CQ140" s="277">
        <f t="shared" si="110"/>
        <v>5.076142131979695E-3</v>
      </c>
      <c r="CR140" s="277">
        <f t="shared" si="110"/>
        <v>5.076142131979695E-3</v>
      </c>
      <c r="CS140" s="277">
        <f t="shared" si="110"/>
        <v>5.076142131979695E-3</v>
      </c>
      <c r="CT140" s="277">
        <f t="shared" si="110"/>
        <v>5.076142131979695E-3</v>
      </c>
      <c r="CU140" s="277">
        <f t="shared" si="124"/>
        <v>5.076142131979695E-3</v>
      </c>
      <c r="CV140" s="277">
        <f t="shared" si="124"/>
        <v>5.076142131979695E-3</v>
      </c>
      <c r="CW140" s="277">
        <f t="shared" si="124"/>
        <v>5.076142131979695E-3</v>
      </c>
      <c r="CX140" s="277">
        <f t="shared" si="124"/>
        <v>5.076142131979695E-3</v>
      </c>
      <c r="CY140" s="277">
        <f t="shared" si="124"/>
        <v>5.076142131979695E-3</v>
      </c>
      <c r="CZ140" s="277">
        <f t="shared" si="124"/>
        <v>5.076142131979695E-3</v>
      </c>
      <c r="DA140" s="277">
        <f t="shared" si="124"/>
        <v>5.076142131979695E-3</v>
      </c>
      <c r="DB140" s="277">
        <f t="shared" si="133"/>
        <v>5.076142131979695E-3</v>
      </c>
      <c r="DC140" s="277">
        <f t="shared" si="133"/>
        <v>5.076142131979695E-3</v>
      </c>
      <c r="DD140" s="277">
        <f t="shared" si="133"/>
        <v>5.076142131979695E-3</v>
      </c>
      <c r="DE140" s="277">
        <f t="shared" si="133"/>
        <v>5.076142131979695E-3</v>
      </c>
      <c r="DF140" s="277">
        <f t="shared" si="133"/>
        <v>5.076142131979695E-3</v>
      </c>
      <c r="DG140" s="277">
        <f t="shared" si="133"/>
        <v>5.076142131979695E-3</v>
      </c>
      <c r="DH140" s="277">
        <f t="shared" si="133"/>
        <v>5.076142131979695E-3</v>
      </c>
      <c r="DI140" s="277">
        <f t="shared" si="133"/>
        <v>5.076142131979695E-3</v>
      </c>
      <c r="DJ140" s="277">
        <f t="shared" si="133"/>
        <v>5.076142131979695E-3</v>
      </c>
      <c r="DK140" s="277">
        <f t="shared" si="133"/>
        <v>5.076142131979695E-3</v>
      </c>
      <c r="DL140" s="277">
        <f t="shared" si="133"/>
        <v>5.076142131979695E-3</v>
      </c>
      <c r="DM140" s="277">
        <f t="shared" si="133"/>
        <v>5.076142131979695E-3</v>
      </c>
      <c r="DN140" s="277">
        <f t="shared" si="133"/>
        <v>5.076142131979695E-3</v>
      </c>
      <c r="DO140" s="277">
        <f t="shared" si="133"/>
        <v>5.076142131979695E-3</v>
      </c>
      <c r="DP140" s="277">
        <f t="shared" si="133"/>
        <v>5.076142131979695E-3</v>
      </c>
      <c r="DQ140" s="277">
        <f t="shared" si="133"/>
        <v>5.076142131979695E-3</v>
      </c>
      <c r="DR140" s="277">
        <f t="shared" si="131"/>
        <v>5.076142131979695E-3</v>
      </c>
      <c r="DS140" s="277">
        <f t="shared" si="131"/>
        <v>5.076142131979695E-3</v>
      </c>
      <c r="DT140" s="277">
        <f t="shared" si="131"/>
        <v>5.076142131979695E-3</v>
      </c>
      <c r="DU140" s="277">
        <f t="shared" si="131"/>
        <v>5.076142131979695E-3</v>
      </c>
      <c r="DV140" s="277">
        <f t="shared" si="131"/>
        <v>5.076142131979695E-3</v>
      </c>
      <c r="DW140" s="277">
        <f t="shared" si="115"/>
        <v>5.076142131979695E-3</v>
      </c>
      <c r="DX140" s="277">
        <f t="shared" si="115"/>
        <v>5.076142131979695E-3</v>
      </c>
      <c r="DY140" s="277">
        <f t="shared" si="115"/>
        <v>5.076142131979695E-3</v>
      </c>
      <c r="DZ140" s="277">
        <f t="shared" si="114"/>
        <v>5.076142131979695E-3</v>
      </c>
      <c r="EA140" s="277">
        <f t="shared" si="114"/>
        <v>5.076142131979695E-3</v>
      </c>
      <c r="EB140" s="277">
        <f t="shared" si="114"/>
        <v>5.076142131979695E-3</v>
      </c>
      <c r="EC140" s="277">
        <f t="shared" si="114"/>
        <v>5.076142131979695E-3</v>
      </c>
      <c r="ED140" s="277">
        <f t="shared" si="114"/>
        <v>5.076142131979695E-3</v>
      </c>
      <c r="EE140" s="277">
        <f t="shared" si="114"/>
        <v>5.076142131979695E-3</v>
      </c>
      <c r="EF140" s="277">
        <f t="shared" si="114"/>
        <v>5.076142131979695E-3</v>
      </c>
      <c r="EG140" s="277">
        <f t="shared" si="114"/>
        <v>5.076142131979695E-3</v>
      </c>
      <c r="EH140" s="277">
        <f t="shared" si="114"/>
        <v>5.076142131979695E-3</v>
      </c>
      <c r="EI140" s="277">
        <f t="shared" si="114"/>
        <v>5.076142131979695E-3</v>
      </c>
      <c r="EJ140" s="277">
        <f t="shared" si="114"/>
        <v>5.076142131979695E-3</v>
      </c>
      <c r="EK140" s="277">
        <f t="shared" si="114"/>
        <v>5.076142131979695E-3</v>
      </c>
      <c r="EL140" s="277">
        <f t="shared" si="114"/>
        <v>5.076142131979695E-3</v>
      </c>
      <c r="EM140" s="277">
        <f t="shared" si="114"/>
        <v>5.076142131979695E-3</v>
      </c>
      <c r="EN140" s="277">
        <f t="shared" si="114"/>
        <v>5.076142131979695E-3</v>
      </c>
      <c r="EO140" s="277">
        <f t="shared" si="122"/>
        <v>5.076142131979695E-3</v>
      </c>
      <c r="EP140" s="277">
        <f t="shared" si="122"/>
        <v>5.076142131979695E-3</v>
      </c>
      <c r="EQ140" s="277">
        <f t="shared" si="122"/>
        <v>5.076142131979695E-3</v>
      </c>
      <c r="ER140" s="277">
        <f t="shared" si="122"/>
        <v>5.076142131979695E-3</v>
      </c>
      <c r="ES140" s="277">
        <f t="shared" si="122"/>
        <v>5.076142131979695E-3</v>
      </c>
      <c r="ET140" s="277">
        <f t="shared" si="122"/>
        <v>5.076142131979695E-3</v>
      </c>
      <c r="EU140" s="277">
        <f t="shared" si="122"/>
        <v>5.076142131979695E-3</v>
      </c>
      <c r="EV140" s="277">
        <f t="shared" si="122"/>
        <v>5.076142131979695E-3</v>
      </c>
      <c r="EW140" s="277">
        <f t="shared" si="122"/>
        <v>5.076142131979695E-3</v>
      </c>
      <c r="EX140" s="277">
        <f t="shared" si="122"/>
        <v>5.076142131979695E-3</v>
      </c>
      <c r="EY140" s="277">
        <f t="shared" si="122"/>
        <v>5.076142131979695E-3</v>
      </c>
      <c r="EZ140" s="277">
        <f t="shared" si="122"/>
        <v>5.076142131979695E-3</v>
      </c>
      <c r="FA140" s="277">
        <f t="shared" si="122"/>
        <v>5.076142131979695E-3</v>
      </c>
      <c r="FB140" s="277">
        <f t="shared" si="122"/>
        <v>5.076142131979695E-3</v>
      </c>
      <c r="FC140" s="277">
        <f t="shared" si="122"/>
        <v>5.076142131979695E-3</v>
      </c>
      <c r="FD140" s="277">
        <f t="shared" si="130"/>
        <v>5.076142131979695E-3</v>
      </c>
      <c r="FE140" s="277">
        <f t="shared" si="130"/>
        <v>5.076142131979695E-3</v>
      </c>
      <c r="FF140" s="277">
        <f t="shared" si="130"/>
        <v>5.076142131979695E-3</v>
      </c>
      <c r="FG140" s="277">
        <f t="shared" si="130"/>
        <v>5.076142131979695E-3</v>
      </c>
      <c r="FH140" s="277">
        <f t="shared" si="130"/>
        <v>5.076142131979695E-3</v>
      </c>
      <c r="FI140" s="277">
        <f t="shared" si="130"/>
        <v>5.076142131979695E-3</v>
      </c>
      <c r="FJ140" s="277">
        <f t="shared" si="130"/>
        <v>5.076142131979695E-3</v>
      </c>
      <c r="FK140" s="277">
        <f t="shared" si="130"/>
        <v>5.076142131979695E-3</v>
      </c>
      <c r="FL140" s="277">
        <f t="shared" si="130"/>
        <v>5.076142131979695E-3</v>
      </c>
      <c r="FM140" s="277">
        <f t="shared" si="130"/>
        <v>5.076142131979695E-3</v>
      </c>
      <c r="FN140" s="277">
        <f t="shared" si="130"/>
        <v>5.076142131979695E-3</v>
      </c>
      <c r="FO140" s="277">
        <f t="shared" si="130"/>
        <v>5.076142131979695E-3</v>
      </c>
      <c r="FP140" s="277">
        <f t="shared" si="130"/>
        <v>5.076142131979695E-3</v>
      </c>
      <c r="FQ140" s="277">
        <f t="shared" si="130"/>
        <v>5.076142131979695E-3</v>
      </c>
      <c r="FR140" s="277">
        <f t="shared" si="130"/>
        <v>5.076142131979695E-3</v>
      </c>
      <c r="FS140" s="277">
        <f t="shared" si="130"/>
        <v>5.076142131979695E-3</v>
      </c>
      <c r="FT140" s="277">
        <f t="shared" si="128"/>
        <v>5.076142131979695E-3</v>
      </c>
      <c r="FU140" s="277">
        <f t="shared" si="128"/>
        <v>5.076142131979695E-3</v>
      </c>
      <c r="FV140" s="277">
        <f t="shared" si="128"/>
        <v>5.076142131979695E-3</v>
      </c>
      <c r="FW140" s="277">
        <f t="shared" si="116"/>
        <v>5.076142131979695E-3</v>
      </c>
      <c r="FX140" s="277">
        <f t="shared" si="116"/>
        <v>5.076142131979695E-3</v>
      </c>
      <c r="FY140" s="277">
        <f t="shared" si="121"/>
        <v>5.076142131979695E-3</v>
      </c>
      <c r="FZ140" s="277">
        <f t="shared" si="121"/>
        <v>5.076142131979695E-3</v>
      </c>
      <c r="GA140" s="277">
        <f t="shared" si="121"/>
        <v>5.076142131979695E-3</v>
      </c>
      <c r="GB140" s="277">
        <f t="shared" si="121"/>
        <v>5.076142131979695E-3</v>
      </c>
      <c r="GC140" s="277">
        <f t="shared" si="121"/>
        <v>5.076142131979695E-3</v>
      </c>
      <c r="GD140" s="277">
        <f t="shared" si="121"/>
        <v>5.076142131979695E-3</v>
      </c>
      <c r="GE140" s="277">
        <f t="shared" si="121"/>
        <v>5.076142131979695E-3</v>
      </c>
      <c r="GF140" s="277">
        <f t="shared" si="121"/>
        <v>5.076142131979695E-3</v>
      </c>
      <c r="GG140" s="277">
        <f t="shared" si="121"/>
        <v>5.076142131979695E-3</v>
      </c>
      <c r="GH140" s="277">
        <f t="shared" si="121"/>
        <v>5.076142131979695E-3</v>
      </c>
      <c r="GI140" s="277">
        <f t="shared" si="121"/>
        <v>5.076142131979695E-3</v>
      </c>
      <c r="GJ140" s="277">
        <f t="shared" si="121"/>
        <v>5.076142131979695E-3</v>
      </c>
      <c r="GK140" s="277">
        <f t="shared" si="121"/>
        <v>5.076142131979695E-3</v>
      </c>
      <c r="GL140" s="277">
        <f t="shared" si="121"/>
        <v>5.076142131979695E-3</v>
      </c>
      <c r="GM140" s="277">
        <f t="shared" si="119"/>
        <v>5.076142131979695E-3</v>
      </c>
      <c r="GN140" s="277">
        <f t="shared" si="120"/>
        <v>5.076142131979695E-3</v>
      </c>
      <c r="GO140" s="277">
        <f t="shared" si="120"/>
        <v>5.076142131979695E-3</v>
      </c>
      <c r="GP140" s="277">
        <f t="shared" si="120"/>
        <v>5.076142131979695E-3</v>
      </c>
      <c r="GQ140" s="277">
        <f t="shared" si="120"/>
        <v>5.076142131979695E-3</v>
      </c>
      <c r="GR140" s="277">
        <f t="shared" si="120"/>
        <v>5.076142131979695E-3</v>
      </c>
      <c r="GS140" s="277">
        <f t="shared" si="120"/>
        <v>5.076142131979695E-3</v>
      </c>
    </row>
    <row r="141" spans="1:201" x14ac:dyDescent="0.35">
      <c r="A141" s="33" t="str">
        <f>'[2]Input LH Schedule'!A189&amp;" "&amp;'[2]Input LH Schedule'!E189</f>
        <v xml:space="preserve"> </v>
      </c>
      <c r="B141" s="33" t="str">
        <f>'[2]Input LH Schedule'!Z189&amp;" "&amp;'[2]Input LH Schedule'!AD189</f>
        <v xml:space="preserve"> </v>
      </c>
      <c r="C141" s="33" t="str">
        <f t="array" ref="C141">IFERROR(INDEX($B$4:$B$226, MATCH(0,INDEX(COUNTIF($C$3:C140, $B$4:$B$226)+(COUNTIF($B$4:$B$226, $B$4:$B$226)&lt;&gt;1),0,0), 0)), "")</f>
        <v/>
      </c>
      <c r="D141" s="276" t="s">
        <v>289</v>
      </c>
      <c r="E141" s="277">
        <f t="shared" si="134"/>
        <v>5.076142131979695E-3</v>
      </c>
      <c r="F141" s="277">
        <f t="shared" si="134"/>
        <v>5.076142131979695E-3</v>
      </c>
      <c r="G141" s="277">
        <f t="shared" si="134"/>
        <v>5.076142131979695E-3</v>
      </c>
      <c r="H141" s="277">
        <f t="shared" si="134"/>
        <v>5.076142131979695E-3</v>
      </c>
      <c r="I141" s="277">
        <f t="shared" si="134"/>
        <v>5.076142131979695E-3</v>
      </c>
      <c r="J141" s="277">
        <f t="shared" si="134"/>
        <v>5.076142131979695E-3</v>
      </c>
      <c r="K141" s="277">
        <f t="shared" si="134"/>
        <v>5.076142131979695E-3</v>
      </c>
      <c r="L141" s="277">
        <f t="shared" si="134"/>
        <v>5.076142131979695E-3</v>
      </c>
      <c r="M141" s="277">
        <f t="shared" si="134"/>
        <v>5.076142131979695E-3</v>
      </c>
      <c r="N141" s="277">
        <f t="shared" si="134"/>
        <v>5.076142131979695E-3</v>
      </c>
      <c r="O141" s="277">
        <f t="shared" si="134"/>
        <v>5.076142131979695E-3</v>
      </c>
      <c r="P141" s="277">
        <f t="shared" si="134"/>
        <v>5.076142131979695E-3</v>
      </c>
      <c r="Q141" s="277">
        <f t="shared" si="134"/>
        <v>5.076142131979695E-3</v>
      </c>
      <c r="R141" s="277">
        <f t="shared" si="134"/>
        <v>5.076142131979695E-3</v>
      </c>
      <c r="S141" s="277">
        <f t="shared" si="134"/>
        <v>5.076142131979695E-3</v>
      </c>
      <c r="T141" s="277">
        <f t="shared" si="134"/>
        <v>5.076142131979695E-3</v>
      </c>
      <c r="U141" s="277">
        <f t="shared" si="132"/>
        <v>5.076142131979695E-3</v>
      </c>
      <c r="V141" s="277">
        <f t="shared" si="132"/>
        <v>5.076142131979695E-3</v>
      </c>
      <c r="W141" s="277">
        <f t="shared" si="132"/>
        <v>5.076142131979695E-3</v>
      </c>
      <c r="X141" s="277">
        <f t="shared" si="132"/>
        <v>5.076142131979695E-3</v>
      </c>
      <c r="Y141" s="277">
        <f t="shared" si="132"/>
        <v>5.076142131979695E-3</v>
      </c>
      <c r="Z141" s="277">
        <f t="shared" si="132"/>
        <v>5.076142131979695E-3</v>
      </c>
      <c r="AA141" s="277">
        <f t="shared" si="132"/>
        <v>5.076142131979695E-3</v>
      </c>
      <c r="AB141" s="277">
        <f t="shared" si="132"/>
        <v>5.076142131979695E-3</v>
      </c>
      <c r="AC141" s="277">
        <f t="shared" si="132"/>
        <v>5.076142131979695E-3</v>
      </c>
      <c r="AD141" s="277">
        <f t="shared" si="132"/>
        <v>5.076142131979695E-3</v>
      </c>
      <c r="AE141" s="277">
        <f t="shared" si="132"/>
        <v>5.076142131979695E-3</v>
      </c>
      <c r="AF141" s="277">
        <f t="shared" si="132"/>
        <v>5.076142131979695E-3</v>
      </c>
      <c r="AG141" s="277">
        <f t="shared" si="132"/>
        <v>5.076142131979695E-3</v>
      </c>
      <c r="AH141" s="277">
        <f t="shared" si="132"/>
        <v>5.076142131979695E-3</v>
      </c>
      <c r="AI141" s="277">
        <f t="shared" si="132"/>
        <v>5.076142131979695E-3</v>
      </c>
      <c r="AJ141" s="277">
        <f t="shared" si="123"/>
        <v>5.076142131979695E-3</v>
      </c>
      <c r="AK141" s="277">
        <f t="shared" si="123"/>
        <v>5.076142131979695E-3</v>
      </c>
      <c r="AL141" s="277">
        <f t="shared" si="123"/>
        <v>5.076142131979695E-3</v>
      </c>
      <c r="AM141" s="277">
        <f t="shared" si="123"/>
        <v>5.076142131979695E-3</v>
      </c>
      <c r="AN141" s="277">
        <f t="shared" si="123"/>
        <v>5.076142131979695E-3</v>
      </c>
      <c r="AO141" s="277">
        <f t="shared" si="123"/>
        <v>5.076142131979695E-3</v>
      </c>
      <c r="AP141" s="277">
        <f t="shared" si="123"/>
        <v>5.076142131979695E-3</v>
      </c>
      <c r="AQ141" s="277">
        <f t="shared" si="123"/>
        <v>5.076142131979695E-3</v>
      </c>
      <c r="AR141" s="277">
        <f t="shared" si="123"/>
        <v>5.076142131979695E-3</v>
      </c>
      <c r="AS141" s="277">
        <f t="shared" si="123"/>
        <v>5.076142131979695E-3</v>
      </c>
      <c r="AT141" s="277">
        <f t="shared" si="123"/>
        <v>5.076142131979695E-3</v>
      </c>
      <c r="AU141" s="277">
        <f t="shared" si="123"/>
        <v>5.076142131979695E-3</v>
      </c>
      <c r="AV141" s="277">
        <f t="shared" si="123"/>
        <v>5.076142131979695E-3</v>
      </c>
      <c r="AW141" s="277">
        <f t="shared" si="123"/>
        <v>5.076142131979695E-3</v>
      </c>
      <c r="AX141" s="277">
        <f t="shared" si="123"/>
        <v>5.076142131979695E-3</v>
      </c>
      <c r="AY141" s="277">
        <f t="shared" si="123"/>
        <v>5.076142131979695E-3</v>
      </c>
      <c r="AZ141" s="277">
        <f t="shared" si="126"/>
        <v>5.076142131979695E-3</v>
      </c>
      <c r="BA141" s="277">
        <f t="shared" si="126"/>
        <v>5.076142131979695E-3</v>
      </c>
      <c r="BB141" s="277">
        <f t="shared" si="126"/>
        <v>5.076142131979695E-3</v>
      </c>
      <c r="BC141" s="277">
        <f t="shared" si="126"/>
        <v>5.076142131979695E-3</v>
      </c>
      <c r="BD141" s="277">
        <f t="shared" si="126"/>
        <v>5.076142131979695E-3</v>
      </c>
      <c r="BE141" s="277">
        <f t="shared" si="126"/>
        <v>5.076142131979695E-3</v>
      </c>
      <c r="BF141" s="277">
        <f t="shared" si="126"/>
        <v>5.076142131979695E-3</v>
      </c>
      <c r="BG141" s="277">
        <f t="shared" si="126"/>
        <v>5.076142131979695E-3</v>
      </c>
      <c r="BH141" s="277">
        <f t="shared" si="126"/>
        <v>5.076142131979695E-3</v>
      </c>
      <c r="BI141" s="277">
        <f t="shared" si="126"/>
        <v>5.076142131979695E-3</v>
      </c>
      <c r="BJ141" s="277">
        <f t="shared" si="126"/>
        <v>5.076142131979695E-3</v>
      </c>
      <c r="BK141" s="277">
        <f t="shared" si="126"/>
        <v>5.076142131979695E-3</v>
      </c>
      <c r="BL141" s="277">
        <f t="shared" si="126"/>
        <v>5.076142131979695E-3</v>
      </c>
      <c r="BM141" s="277">
        <f t="shared" si="126"/>
        <v>5.076142131979695E-3</v>
      </c>
      <c r="BN141" s="277">
        <f t="shared" si="126"/>
        <v>5.076142131979695E-3</v>
      </c>
      <c r="BO141" s="277">
        <f t="shared" si="126"/>
        <v>5.076142131979695E-3</v>
      </c>
      <c r="BP141" s="277">
        <f t="shared" si="129"/>
        <v>5.076142131979695E-3</v>
      </c>
      <c r="BQ141" s="277">
        <f t="shared" si="129"/>
        <v>5.076142131979695E-3</v>
      </c>
      <c r="BR141" s="277">
        <f t="shared" si="129"/>
        <v>5.076142131979695E-3</v>
      </c>
      <c r="BS141" s="277">
        <f t="shared" si="129"/>
        <v>5.076142131979695E-3</v>
      </c>
      <c r="BT141" s="277">
        <f t="shared" si="129"/>
        <v>5.076142131979695E-3</v>
      </c>
      <c r="BU141" s="277">
        <f t="shared" si="129"/>
        <v>5.076142131979695E-3</v>
      </c>
      <c r="BV141" s="277">
        <f t="shared" si="129"/>
        <v>5.076142131979695E-3</v>
      </c>
      <c r="BW141" s="277">
        <f t="shared" si="129"/>
        <v>5.076142131979695E-3</v>
      </c>
      <c r="BX141" s="277">
        <f t="shared" si="129"/>
        <v>5.076142131979695E-3</v>
      </c>
      <c r="BY141" s="277">
        <f t="shared" si="129"/>
        <v>5.076142131979695E-3</v>
      </c>
      <c r="BZ141" s="277">
        <f t="shared" si="129"/>
        <v>5.076142131979695E-3</v>
      </c>
      <c r="CA141" s="277">
        <f t="shared" si="129"/>
        <v>5.076142131979695E-3</v>
      </c>
      <c r="CB141" s="277">
        <f t="shared" si="129"/>
        <v>5.076142131979695E-3</v>
      </c>
      <c r="CC141" s="277">
        <f t="shared" si="129"/>
        <v>5.076142131979695E-3</v>
      </c>
      <c r="CD141" s="277">
        <f t="shared" si="129"/>
        <v>5.076142131979695E-3</v>
      </c>
      <c r="CE141" s="277">
        <f t="shared" si="129"/>
        <v>5.076142131979695E-3</v>
      </c>
      <c r="CF141" s="277">
        <f t="shared" si="127"/>
        <v>5.076142131979695E-3</v>
      </c>
      <c r="CG141" s="277">
        <f t="shared" si="127"/>
        <v>5.076142131979695E-3</v>
      </c>
      <c r="CH141" s="277">
        <f t="shared" si="110"/>
        <v>5.076142131979695E-3</v>
      </c>
      <c r="CI141" s="277">
        <f t="shared" si="110"/>
        <v>5.076142131979695E-3</v>
      </c>
      <c r="CJ141" s="277">
        <f t="shared" si="110"/>
        <v>5.076142131979695E-3</v>
      </c>
      <c r="CK141" s="277">
        <f t="shared" si="110"/>
        <v>5.076142131979695E-3</v>
      </c>
      <c r="CL141" s="277">
        <f t="shared" si="110"/>
        <v>5.076142131979695E-3</v>
      </c>
      <c r="CM141" s="277">
        <f t="shared" si="110"/>
        <v>5.076142131979695E-3</v>
      </c>
      <c r="CN141" s="277">
        <f t="shared" si="110"/>
        <v>5.076142131979695E-3</v>
      </c>
      <c r="CO141" s="277">
        <f t="shared" si="110"/>
        <v>5.076142131979695E-3</v>
      </c>
      <c r="CP141" s="277">
        <f t="shared" si="110"/>
        <v>5.076142131979695E-3</v>
      </c>
      <c r="CQ141" s="277">
        <f t="shared" si="110"/>
        <v>5.076142131979695E-3</v>
      </c>
      <c r="CR141" s="277">
        <f t="shared" si="110"/>
        <v>5.076142131979695E-3</v>
      </c>
      <c r="CS141" s="277">
        <f t="shared" si="110"/>
        <v>5.076142131979695E-3</v>
      </c>
      <c r="CT141" s="277">
        <f t="shared" ref="CF141:CU148" si="135">1/197</f>
        <v>5.076142131979695E-3</v>
      </c>
      <c r="CU141" s="277">
        <f t="shared" si="135"/>
        <v>5.076142131979695E-3</v>
      </c>
      <c r="CV141" s="277">
        <f t="shared" si="124"/>
        <v>5.076142131979695E-3</v>
      </c>
      <c r="CW141" s="277">
        <f t="shared" si="124"/>
        <v>5.076142131979695E-3</v>
      </c>
      <c r="CX141" s="277">
        <f t="shared" si="124"/>
        <v>5.076142131979695E-3</v>
      </c>
      <c r="CY141" s="277">
        <f t="shared" si="124"/>
        <v>5.076142131979695E-3</v>
      </c>
      <c r="CZ141" s="277">
        <f t="shared" si="124"/>
        <v>5.076142131979695E-3</v>
      </c>
      <c r="DA141" s="277">
        <f t="shared" si="124"/>
        <v>5.076142131979695E-3</v>
      </c>
      <c r="DB141" s="277">
        <f t="shared" si="133"/>
        <v>5.076142131979695E-3</v>
      </c>
      <c r="DC141" s="277">
        <f t="shared" si="133"/>
        <v>5.076142131979695E-3</v>
      </c>
      <c r="DD141" s="277">
        <f t="shared" si="133"/>
        <v>5.076142131979695E-3</v>
      </c>
      <c r="DE141" s="277">
        <f t="shared" si="133"/>
        <v>5.076142131979695E-3</v>
      </c>
      <c r="DF141" s="277">
        <f t="shared" si="133"/>
        <v>5.076142131979695E-3</v>
      </c>
      <c r="DG141" s="277">
        <f t="shared" si="133"/>
        <v>5.076142131979695E-3</v>
      </c>
      <c r="DH141" s="277">
        <f t="shared" si="133"/>
        <v>5.076142131979695E-3</v>
      </c>
      <c r="DI141" s="277">
        <f t="shared" si="133"/>
        <v>5.076142131979695E-3</v>
      </c>
      <c r="DJ141" s="277">
        <f t="shared" si="133"/>
        <v>5.076142131979695E-3</v>
      </c>
      <c r="DK141" s="277">
        <f t="shared" si="133"/>
        <v>5.076142131979695E-3</v>
      </c>
      <c r="DL141" s="277">
        <f t="shared" si="133"/>
        <v>5.076142131979695E-3</v>
      </c>
      <c r="DM141" s="277">
        <f t="shared" si="133"/>
        <v>5.076142131979695E-3</v>
      </c>
      <c r="DN141" s="277">
        <f t="shared" si="133"/>
        <v>5.076142131979695E-3</v>
      </c>
      <c r="DO141" s="277">
        <f t="shared" si="133"/>
        <v>5.076142131979695E-3</v>
      </c>
      <c r="DP141" s="277">
        <f t="shared" si="133"/>
        <v>5.076142131979695E-3</v>
      </c>
      <c r="DQ141" s="277">
        <f t="shared" si="133"/>
        <v>5.076142131979695E-3</v>
      </c>
      <c r="DR141" s="277">
        <f t="shared" si="131"/>
        <v>5.076142131979695E-3</v>
      </c>
      <c r="DS141" s="277">
        <f t="shared" si="131"/>
        <v>5.076142131979695E-3</v>
      </c>
      <c r="DT141" s="277">
        <f t="shared" si="131"/>
        <v>5.076142131979695E-3</v>
      </c>
      <c r="DU141" s="277">
        <f t="shared" si="131"/>
        <v>5.076142131979695E-3</v>
      </c>
      <c r="DV141" s="277">
        <f t="shared" si="131"/>
        <v>5.076142131979695E-3</v>
      </c>
      <c r="DW141" s="277">
        <f t="shared" si="115"/>
        <v>5.076142131979695E-3</v>
      </c>
      <c r="DX141" s="277">
        <f t="shared" si="115"/>
        <v>5.076142131979695E-3</v>
      </c>
      <c r="DY141" s="277">
        <f t="shared" si="115"/>
        <v>5.076142131979695E-3</v>
      </c>
      <c r="DZ141" s="277">
        <f t="shared" si="114"/>
        <v>5.076142131979695E-3</v>
      </c>
      <c r="EA141" s="277">
        <f t="shared" si="114"/>
        <v>5.076142131979695E-3</v>
      </c>
      <c r="EB141" s="277">
        <f t="shared" si="114"/>
        <v>5.076142131979695E-3</v>
      </c>
      <c r="EC141" s="277">
        <f t="shared" ref="EB141:EQ148" si="136">1/197</f>
        <v>5.076142131979695E-3</v>
      </c>
      <c r="ED141" s="277">
        <f t="shared" si="136"/>
        <v>5.076142131979695E-3</v>
      </c>
      <c r="EE141" s="277">
        <f t="shared" si="136"/>
        <v>5.076142131979695E-3</v>
      </c>
      <c r="EF141" s="277">
        <f t="shared" si="136"/>
        <v>5.076142131979695E-3</v>
      </c>
      <c r="EG141" s="277">
        <f t="shared" si="136"/>
        <v>5.076142131979695E-3</v>
      </c>
      <c r="EH141" s="277">
        <f t="shared" si="136"/>
        <v>5.076142131979695E-3</v>
      </c>
      <c r="EI141" s="277">
        <f t="shared" si="136"/>
        <v>5.076142131979695E-3</v>
      </c>
      <c r="EJ141" s="277">
        <f t="shared" si="136"/>
        <v>5.076142131979695E-3</v>
      </c>
      <c r="EK141" s="277">
        <f t="shared" si="136"/>
        <v>5.076142131979695E-3</v>
      </c>
      <c r="EL141" s="277">
        <f t="shared" si="136"/>
        <v>5.076142131979695E-3</v>
      </c>
      <c r="EM141" s="277">
        <f t="shared" si="136"/>
        <v>5.076142131979695E-3</v>
      </c>
      <c r="EN141" s="277">
        <f t="shared" si="136"/>
        <v>5.076142131979695E-3</v>
      </c>
      <c r="EO141" s="277">
        <f t="shared" si="136"/>
        <v>5.076142131979695E-3</v>
      </c>
      <c r="EP141" s="277">
        <f t="shared" si="136"/>
        <v>5.076142131979695E-3</v>
      </c>
      <c r="EQ141" s="277">
        <f t="shared" si="136"/>
        <v>5.076142131979695E-3</v>
      </c>
      <c r="ER141" s="277">
        <f t="shared" si="122"/>
        <v>5.076142131979695E-3</v>
      </c>
      <c r="ES141" s="277">
        <f t="shared" si="122"/>
        <v>5.076142131979695E-3</v>
      </c>
      <c r="ET141" s="277">
        <f t="shared" si="122"/>
        <v>5.076142131979695E-3</v>
      </c>
      <c r="EU141" s="277">
        <f t="shared" si="122"/>
        <v>5.076142131979695E-3</v>
      </c>
      <c r="EV141" s="277">
        <f t="shared" si="122"/>
        <v>5.076142131979695E-3</v>
      </c>
      <c r="EW141" s="277">
        <f t="shared" si="122"/>
        <v>5.076142131979695E-3</v>
      </c>
      <c r="EX141" s="277">
        <f t="shared" si="122"/>
        <v>5.076142131979695E-3</v>
      </c>
      <c r="EY141" s="277">
        <f t="shared" si="122"/>
        <v>5.076142131979695E-3</v>
      </c>
      <c r="EZ141" s="277">
        <f t="shared" si="122"/>
        <v>5.076142131979695E-3</v>
      </c>
      <c r="FA141" s="277">
        <f t="shared" si="122"/>
        <v>5.076142131979695E-3</v>
      </c>
      <c r="FB141" s="277">
        <f t="shared" si="122"/>
        <v>5.076142131979695E-3</v>
      </c>
      <c r="FC141" s="277">
        <f t="shared" si="122"/>
        <v>5.076142131979695E-3</v>
      </c>
      <c r="FD141" s="277">
        <f t="shared" si="130"/>
        <v>5.076142131979695E-3</v>
      </c>
      <c r="FE141" s="277">
        <f t="shared" si="130"/>
        <v>5.076142131979695E-3</v>
      </c>
      <c r="FF141" s="277">
        <f t="shared" si="130"/>
        <v>5.076142131979695E-3</v>
      </c>
      <c r="FG141" s="277">
        <f t="shared" si="130"/>
        <v>5.076142131979695E-3</v>
      </c>
      <c r="FH141" s="277">
        <f t="shared" si="130"/>
        <v>5.076142131979695E-3</v>
      </c>
      <c r="FI141" s="277">
        <f t="shared" si="130"/>
        <v>5.076142131979695E-3</v>
      </c>
      <c r="FJ141" s="277">
        <f t="shared" si="130"/>
        <v>5.076142131979695E-3</v>
      </c>
      <c r="FK141" s="277">
        <f t="shared" si="130"/>
        <v>5.076142131979695E-3</v>
      </c>
      <c r="FL141" s="277">
        <f t="shared" si="130"/>
        <v>5.076142131979695E-3</v>
      </c>
      <c r="FM141" s="277">
        <f t="shared" si="130"/>
        <v>5.076142131979695E-3</v>
      </c>
      <c r="FN141" s="277">
        <f t="shared" si="130"/>
        <v>5.076142131979695E-3</v>
      </c>
      <c r="FO141" s="277">
        <f t="shared" si="130"/>
        <v>5.076142131979695E-3</v>
      </c>
      <c r="FP141" s="277">
        <f t="shared" si="130"/>
        <v>5.076142131979695E-3</v>
      </c>
      <c r="FQ141" s="277">
        <f t="shared" si="130"/>
        <v>5.076142131979695E-3</v>
      </c>
      <c r="FR141" s="277">
        <f t="shared" si="130"/>
        <v>5.076142131979695E-3</v>
      </c>
      <c r="FS141" s="277">
        <f t="shared" si="130"/>
        <v>5.076142131979695E-3</v>
      </c>
      <c r="FT141" s="277">
        <f t="shared" si="128"/>
        <v>5.076142131979695E-3</v>
      </c>
      <c r="FU141" s="277">
        <f t="shared" si="128"/>
        <v>5.076142131979695E-3</v>
      </c>
      <c r="FV141" s="277">
        <f t="shared" si="128"/>
        <v>5.076142131979695E-3</v>
      </c>
      <c r="FW141" s="277">
        <f t="shared" si="116"/>
        <v>5.076142131979695E-3</v>
      </c>
      <c r="FX141" s="277">
        <f t="shared" si="116"/>
        <v>5.076142131979695E-3</v>
      </c>
      <c r="FY141" s="277">
        <f t="shared" si="121"/>
        <v>5.076142131979695E-3</v>
      </c>
      <c r="FZ141" s="277">
        <f t="shared" si="121"/>
        <v>5.076142131979695E-3</v>
      </c>
      <c r="GA141" s="277">
        <f t="shared" si="121"/>
        <v>5.076142131979695E-3</v>
      </c>
      <c r="GB141" s="277">
        <f t="shared" si="121"/>
        <v>5.076142131979695E-3</v>
      </c>
      <c r="GC141" s="277">
        <f t="shared" si="121"/>
        <v>5.076142131979695E-3</v>
      </c>
      <c r="GD141" s="277">
        <f t="shared" si="121"/>
        <v>5.076142131979695E-3</v>
      </c>
      <c r="GE141" s="277">
        <f t="shared" si="121"/>
        <v>5.076142131979695E-3</v>
      </c>
      <c r="GF141" s="277">
        <f t="shared" si="121"/>
        <v>5.076142131979695E-3</v>
      </c>
      <c r="GG141" s="277">
        <f t="shared" si="121"/>
        <v>5.076142131979695E-3</v>
      </c>
      <c r="GH141" s="277">
        <f t="shared" si="121"/>
        <v>5.076142131979695E-3</v>
      </c>
      <c r="GI141" s="277">
        <f t="shared" si="121"/>
        <v>5.076142131979695E-3</v>
      </c>
      <c r="GJ141" s="277">
        <f t="shared" si="121"/>
        <v>5.076142131979695E-3</v>
      </c>
      <c r="GK141" s="277">
        <f t="shared" si="121"/>
        <v>5.076142131979695E-3</v>
      </c>
      <c r="GL141" s="277">
        <f t="shared" si="121"/>
        <v>5.076142131979695E-3</v>
      </c>
      <c r="GM141" s="277">
        <f t="shared" si="119"/>
        <v>5.076142131979695E-3</v>
      </c>
      <c r="GN141" s="277">
        <f t="shared" si="120"/>
        <v>5.076142131979695E-3</v>
      </c>
      <c r="GO141" s="277">
        <f t="shared" si="120"/>
        <v>5.076142131979695E-3</v>
      </c>
      <c r="GP141" s="277">
        <f t="shared" si="120"/>
        <v>5.076142131979695E-3</v>
      </c>
      <c r="GQ141" s="277">
        <f t="shared" si="120"/>
        <v>5.076142131979695E-3</v>
      </c>
      <c r="GR141" s="277">
        <f t="shared" si="120"/>
        <v>5.076142131979695E-3</v>
      </c>
      <c r="GS141" s="277">
        <f t="shared" si="120"/>
        <v>5.076142131979695E-3</v>
      </c>
    </row>
    <row r="142" spans="1:201" x14ac:dyDescent="0.35">
      <c r="A142" s="33" t="str">
        <f>'[2]Input LH Schedule'!A190&amp;" "&amp;'[2]Input LH Schedule'!E190</f>
        <v xml:space="preserve"> </v>
      </c>
      <c r="B142" s="33" t="str">
        <f>'[2]Input LH Schedule'!Z190&amp;" "&amp;'[2]Input LH Schedule'!AD190</f>
        <v xml:space="preserve"> </v>
      </c>
      <c r="C142" s="33" t="str">
        <f t="array" ref="C142">IFERROR(INDEX($B$4:$B$226, MATCH(0,INDEX(COUNTIF($C$3:C141, $B$4:$B$226)+(COUNTIF($B$4:$B$226, $B$4:$B$226)&lt;&gt;1),0,0), 0)), "")</f>
        <v/>
      </c>
      <c r="D142" s="220" t="s">
        <v>252</v>
      </c>
      <c r="E142" s="277">
        <f t="shared" si="134"/>
        <v>5.076142131979695E-3</v>
      </c>
      <c r="F142" s="277">
        <f t="shared" si="134"/>
        <v>5.076142131979695E-3</v>
      </c>
      <c r="G142" s="277">
        <f t="shared" si="134"/>
        <v>5.076142131979695E-3</v>
      </c>
      <c r="H142" s="277">
        <f t="shared" si="134"/>
        <v>5.076142131979695E-3</v>
      </c>
      <c r="I142" s="277">
        <f t="shared" si="134"/>
        <v>5.076142131979695E-3</v>
      </c>
      <c r="J142" s="277">
        <f t="shared" si="134"/>
        <v>5.076142131979695E-3</v>
      </c>
      <c r="K142" s="277">
        <f t="shared" si="134"/>
        <v>5.076142131979695E-3</v>
      </c>
      <c r="L142" s="277">
        <f t="shared" si="134"/>
        <v>5.076142131979695E-3</v>
      </c>
      <c r="M142" s="277">
        <f t="shared" si="134"/>
        <v>5.076142131979695E-3</v>
      </c>
      <c r="N142" s="277">
        <f t="shared" si="134"/>
        <v>5.076142131979695E-3</v>
      </c>
      <c r="O142" s="277">
        <f t="shared" si="134"/>
        <v>5.076142131979695E-3</v>
      </c>
      <c r="P142" s="277">
        <f t="shared" si="134"/>
        <v>5.076142131979695E-3</v>
      </c>
      <c r="Q142" s="277">
        <f t="shared" si="134"/>
        <v>5.076142131979695E-3</v>
      </c>
      <c r="R142" s="277">
        <f t="shared" si="134"/>
        <v>5.076142131979695E-3</v>
      </c>
      <c r="S142" s="277">
        <f t="shared" si="134"/>
        <v>5.076142131979695E-3</v>
      </c>
      <c r="T142" s="277">
        <f t="shared" si="134"/>
        <v>5.076142131979695E-3</v>
      </c>
      <c r="U142" s="277">
        <f t="shared" si="132"/>
        <v>5.076142131979695E-3</v>
      </c>
      <c r="V142" s="277">
        <f t="shared" si="132"/>
        <v>5.076142131979695E-3</v>
      </c>
      <c r="W142" s="277">
        <f t="shared" si="132"/>
        <v>5.076142131979695E-3</v>
      </c>
      <c r="X142" s="277">
        <f t="shared" si="132"/>
        <v>5.076142131979695E-3</v>
      </c>
      <c r="Y142" s="277">
        <f t="shared" si="132"/>
        <v>5.076142131979695E-3</v>
      </c>
      <c r="Z142" s="277">
        <f t="shared" si="132"/>
        <v>5.076142131979695E-3</v>
      </c>
      <c r="AA142" s="277">
        <f t="shared" si="132"/>
        <v>5.076142131979695E-3</v>
      </c>
      <c r="AB142" s="277">
        <f t="shared" si="132"/>
        <v>5.076142131979695E-3</v>
      </c>
      <c r="AC142" s="277">
        <f t="shared" si="132"/>
        <v>5.076142131979695E-3</v>
      </c>
      <c r="AD142" s="277">
        <f t="shared" si="132"/>
        <v>5.076142131979695E-3</v>
      </c>
      <c r="AE142" s="277">
        <f t="shared" si="132"/>
        <v>5.076142131979695E-3</v>
      </c>
      <c r="AF142" s="277">
        <f t="shared" si="132"/>
        <v>5.076142131979695E-3</v>
      </c>
      <c r="AG142" s="277">
        <f t="shared" si="132"/>
        <v>5.076142131979695E-3</v>
      </c>
      <c r="AH142" s="277">
        <f t="shared" si="132"/>
        <v>5.076142131979695E-3</v>
      </c>
      <c r="AI142" s="277">
        <f t="shared" si="132"/>
        <v>5.076142131979695E-3</v>
      </c>
      <c r="AJ142" s="277">
        <f t="shared" si="123"/>
        <v>5.076142131979695E-3</v>
      </c>
      <c r="AK142" s="277">
        <f t="shared" si="123"/>
        <v>5.076142131979695E-3</v>
      </c>
      <c r="AL142" s="277">
        <f t="shared" si="123"/>
        <v>5.076142131979695E-3</v>
      </c>
      <c r="AM142" s="277">
        <f t="shared" si="123"/>
        <v>5.076142131979695E-3</v>
      </c>
      <c r="AN142" s="277">
        <f t="shared" si="123"/>
        <v>5.076142131979695E-3</v>
      </c>
      <c r="AO142" s="277">
        <f t="shared" si="123"/>
        <v>5.076142131979695E-3</v>
      </c>
      <c r="AP142" s="277">
        <f t="shared" si="123"/>
        <v>5.076142131979695E-3</v>
      </c>
      <c r="AQ142" s="277">
        <f t="shared" si="123"/>
        <v>5.076142131979695E-3</v>
      </c>
      <c r="AR142" s="277">
        <f t="shared" si="123"/>
        <v>5.076142131979695E-3</v>
      </c>
      <c r="AS142" s="277">
        <f t="shared" si="123"/>
        <v>5.076142131979695E-3</v>
      </c>
      <c r="AT142" s="277">
        <f t="shared" si="123"/>
        <v>5.076142131979695E-3</v>
      </c>
      <c r="AU142" s="277">
        <f t="shared" si="123"/>
        <v>5.076142131979695E-3</v>
      </c>
      <c r="AV142" s="277">
        <f t="shared" si="123"/>
        <v>5.076142131979695E-3</v>
      </c>
      <c r="AW142" s="277">
        <f t="shared" si="123"/>
        <v>5.076142131979695E-3</v>
      </c>
      <c r="AX142" s="277">
        <f t="shared" si="123"/>
        <v>5.076142131979695E-3</v>
      </c>
      <c r="AY142" s="277">
        <f t="shared" si="123"/>
        <v>5.076142131979695E-3</v>
      </c>
      <c r="AZ142" s="277">
        <f t="shared" si="126"/>
        <v>5.076142131979695E-3</v>
      </c>
      <c r="BA142" s="277">
        <f t="shared" si="126"/>
        <v>5.076142131979695E-3</v>
      </c>
      <c r="BB142" s="277">
        <f t="shared" si="126"/>
        <v>5.076142131979695E-3</v>
      </c>
      <c r="BC142" s="277">
        <f t="shared" si="126"/>
        <v>5.076142131979695E-3</v>
      </c>
      <c r="BD142" s="277">
        <f t="shared" si="126"/>
        <v>5.076142131979695E-3</v>
      </c>
      <c r="BE142" s="277">
        <f t="shared" si="126"/>
        <v>5.076142131979695E-3</v>
      </c>
      <c r="BF142" s="277">
        <f t="shared" si="126"/>
        <v>5.076142131979695E-3</v>
      </c>
      <c r="BG142" s="277">
        <f t="shared" si="126"/>
        <v>5.076142131979695E-3</v>
      </c>
      <c r="BH142" s="277">
        <f t="shared" si="126"/>
        <v>5.076142131979695E-3</v>
      </c>
      <c r="BI142" s="277">
        <f t="shared" si="126"/>
        <v>5.076142131979695E-3</v>
      </c>
      <c r="BJ142" s="277">
        <f t="shared" si="126"/>
        <v>5.076142131979695E-3</v>
      </c>
      <c r="BK142" s="277">
        <f t="shared" si="126"/>
        <v>5.076142131979695E-3</v>
      </c>
      <c r="BL142" s="277">
        <f t="shared" si="126"/>
        <v>5.076142131979695E-3</v>
      </c>
      <c r="BM142" s="277">
        <f t="shared" si="126"/>
        <v>5.076142131979695E-3</v>
      </c>
      <c r="BN142" s="277">
        <f t="shared" si="126"/>
        <v>5.076142131979695E-3</v>
      </c>
      <c r="BO142" s="277">
        <f t="shared" si="126"/>
        <v>5.076142131979695E-3</v>
      </c>
      <c r="BP142" s="277">
        <f t="shared" si="129"/>
        <v>5.076142131979695E-3</v>
      </c>
      <c r="BQ142" s="277">
        <f t="shared" si="129"/>
        <v>5.076142131979695E-3</v>
      </c>
      <c r="BR142" s="277">
        <f t="shared" si="129"/>
        <v>5.076142131979695E-3</v>
      </c>
      <c r="BS142" s="277">
        <f t="shared" si="129"/>
        <v>5.076142131979695E-3</v>
      </c>
      <c r="BT142" s="277">
        <f t="shared" si="129"/>
        <v>5.076142131979695E-3</v>
      </c>
      <c r="BU142" s="277">
        <f t="shared" si="129"/>
        <v>5.076142131979695E-3</v>
      </c>
      <c r="BV142" s="277">
        <f t="shared" si="129"/>
        <v>5.076142131979695E-3</v>
      </c>
      <c r="BW142" s="277">
        <f t="shared" si="129"/>
        <v>5.076142131979695E-3</v>
      </c>
      <c r="BX142" s="277">
        <f t="shared" si="129"/>
        <v>5.076142131979695E-3</v>
      </c>
      <c r="BY142" s="277">
        <f t="shared" si="129"/>
        <v>5.076142131979695E-3</v>
      </c>
      <c r="BZ142" s="277">
        <f t="shared" si="129"/>
        <v>5.076142131979695E-3</v>
      </c>
      <c r="CA142" s="277">
        <f t="shared" si="129"/>
        <v>5.076142131979695E-3</v>
      </c>
      <c r="CB142" s="277">
        <f t="shared" si="129"/>
        <v>5.076142131979695E-3</v>
      </c>
      <c r="CC142" s="277">
        <f t="shared" si="129"/>
        <v>5.076142131979695E-3</v>
      </c>
      <c r="CD142" s="277">
        <f t="shared" si="129"/>
        <v>5.076142131979695E-3</v>
      </c>
      <c r="CE142" s="277">
        <f t="shared" si="129"/>
        <v>5.076142131979695E-3</v>
      </c>
      <c r="CF142" s="277">
        <f t="shared" si="135"/>
        <v>5.076142131979695E-3</v>
      </c>
      <c r="CG142" s="277">
        <f t="shared" si="135"/>
        <v>5.076142131979695E-3</v>
      </c>
      <c r="CH142" s="277">
        <f t="shared" si="135"/>
        <v>5.076142131979695E-3</v>
      </c>
      <c r="CI142" s="277">
        <f t="shared" si="135"/>
        <v>5.076142131979695E-3</v>
      </c>
      <c r="CJ142" s="277">
        <f t="shared" si="135"/>
        <v>5.076142131979695E-3</v>
      </c>
      <c r="CK142" s="277">
        <f t="shared" si="135"/>
        <v>5.076142131979695E-3</v>
      </c>
      <c r="CL142" s="277">
        <f t="shared" si="135"/>
        <v>5.076142131979695E-3</v>
      </c>
      <c r="CM142" s="277">
        <f t="shared" si="135"/>
        <v>5.076142131979695E-3</v>
      </c>
      <c r="CN142" s="277">
        <f t="shared" si="135"/>
        <v>5.076142131979695E-3</v>
      </c>
      <c r="CO142" s="277">
        <f t="shared" si="135"/>
        <v>5.076142131979695E-3</v>
      </c>
      <c r="CP142" s="277">
        <f t="shared" si="135"/>
        <v>5.076142131979695E-3</v>
      </c>
      <c r="CQ142" s="277">
        <f t="shared" si="135"/>
        <v>5.076142131979695E-3</v>
      </c>
      <c r="CR142" s="277">
        <f t="shared" si="135"/>
        <v>5.076142131979695E-3</v>
      </c>
      <c r="CS142" s="277">
        <f t="shared" si="135"/>
        <v>5.076142131979695E-3</v>
      </c>
      <c r="CT142" s="277">
        <f t="shared" si="135"/>
        <v>5.076142131979695E-3</v>
      </c>
      <c r="CU142" s="277">
        <f t="shared" si="135"/>
        <v>5.076142131979695E-3</v>
      </c>
      <c r="CV142" s="277">
        <f t="shared" si="124"/>
        <v>5.076142131979695E-3</v>
      </c>
      <c r="CW142" s="277">
        <f t="shared" si="124"/>
        <v>5.076142131979695E-3</v>
      </c>
      <c r="CX142" s="277">
        <f t="shared" si="124"/>
        <v>5.076142131979695E-3</v>
      </c>
      <c r="CY142" s="277">
        <f t="shared" si="124"/>
        <v>5.076142131979695E-3</v>
      </c>
      <c r="CZ142" s="277">
        <f t="shared" si="124"/>
        <v>5.076142131979695E-3</v>
      </c>
      <c r="DA142" s="277">
        <f t="shared" si="124"/>
        <v>5.076142131979695E-3</v>
      </c>
      <c r="DB142" s="277">
        <f t="shared" si="133"/>
        <v>5.076142131979695E-3</v>
      </c>
      <c r="DC142" s="277">
        <f t="shared" si="133"/>
        <v>5.076142131979695E-3</v>
      </c>
      <c r="DD142" s="277">
        <f t="shared" si="133"/>
        <v>5.076142131979695E-3</v>
      </c>
      <c r="DE142" s="277">
        <f t="shared" si="133"/>
        <v>5.076142131979695E-3</v>
      </c>
      <c r="DF142" s="277">
        <f t="shared" si="133"/>
        <v>5.076142131979695E-3</v>
      </c>
      <c r="DG142" s="277">
        <f t="shared" si="133"/>
        <v>5.076142131979695E-3</v>
      </c>
      <c r="DH142" s="277">
        <f t="shared" si="133"/>
        <v>5.076142131979695E-3</v>
      </c>
      <c r="DI142" s="277">
        <f t="shared" si="133"/>
        <v>5.076142131979695E-3</v>
      </c>
      <c r="DJ142" s="277">
        <f t="shared" si="133"/>
        <v>5.076142131979695E-3</v>
      </c>
      <c r="DK142" s="277">
        <f t="shared" si="133"/>
        <v>5.076142131979695E-3</v>
      </c>
      <c r="DL142" s="277">
        <f t="shared" si="133"/>
        <v>5.076142131979695E-3</v>
      </c>
      <c r="DM142" s="277">
        <f t="shared" si="133"/>
        <v>5.076142131979695E-3</v>
      </c>
      <c r="DN142" s="277">
        <f t="shared" si="133"/>
        <v>5.076142131979695E-3</v>
      </c>
      <c r="DO142" s="277">
        <f t="shared" si="133"/>
        <v>5.076142131979695E-3</v>
      </c>
      <c r="DP142" s="277">
        <f t="shared" si="133"/>
        <v>5.076142131979695E-3</v>
      </c>
      <c r="DQ142" s="277">
        <f t="shared" si="133"/>
        <v>5.076142131979695E-3</v>
      </c>
      <c r="DR142" s="277">
        <f t="shared" si="131"/>
        <v>5.076142131979695E-3</v>
      </c>
      <c r="DS142" s="277">
        <f t="shared" si="131"/>
        <v>5.076142131979695E-3</v>
      </c>
      <c r="DT142" s="277">
        <f t="shared" si="131"/>
        <v>5.076142131979695E-3</v>
      </c>
      <c r="DU142" s="277">
        <f t="shared" si="131"/>
        <v>5.076142131979695E-3</v>
      </c>
      <c r="DV142" s="277">
        <f t="shared" si="131"/>
        <v>5.076142131979695E-3</v>
      </c>
      <c r="DW142" s="277">
        <f t="shared" si="115"/>
        <v>5.076142131979695E-3</v>
      </c>
      <c r="DX142" s="277">
        <f t="shared" si="115"/>
        <v>5.076142131979695E-3</v>
      </c>
      <c r="DY142" s="277">
        <f t="shared" si="115"/>
        <v>5.076142131979695E-3</v>
      </c>
      <c r="DZ142" s="277">
        <f t="shared" ref="DL142:EA148" si="137">1/197</f>
        <v>5.076142131979695E-3</v>
      </c>
      <c r="EA142" s="277">
        <f t="shared" si="137"/>
        <v>5.076142131979695E-3</v>
      </c>
      <c r="EB142" s="277">
        <f t="shared" si="136"/>
        <v>5.076142131979695E-3</v>
      </c>
      <c r="EC142" s="277">
        <f t="shared" si="136"/>
        <v>5.076142131979695E-3</v>
      </c>
      <c r="ED142" s="277">
        <f t="shared" si="136"/>
        <v>5.076142131979695E-3</v>
      </c>
      <c r="EE142" s="277">
        <f t="shared" si="136"/>
        <v>5.076142131979695E-3</v>
      </c>
      <c r="EF142" s="277">
        <f t="shared" si="136"/>
        <v>5.076142131979695E-3</v>
      </c>
      <c r="EG142" s="277">
        <f t="shared" si="136"/>
        <v>5.076142131979695E-3</v>
      </c>
      <c r="EH142" s="277">
        <f t="shared" si="136"/>
        <v>5.076142131979695E-3</v>
      </c>
      <c r="EI142" s="277">
        <f t="shared" si="136"/>
        <v>5.076142131979695E-3</v>
      </c>
      <c r="EJ142" s="277">
        <f t="shared" si="136"/>
        <v>5.076142131979695E-3</v>
      </c>
      <c r="EK142" s="277">
        <f t="shared" si="136"/>
        <v>5.076142131979695E-3</v>
      </c>
      <c r="EL142" s="277">
        <f t="shared" si="136"/>
        <v>5.076142131979695E-3</v>
      </c>
      <c r="EM142" s="277">
        <f t="shared" si="136"/>
        <v>5.076142131979695E-3</v>
      </c>
      <c r="EN142" s="277">
        <f t="shared" si="136"/>
        <v>5.076142131979695E-3</v>
      </c>
      <c r="EO142" s="277">
        <f t="shared" si="136"/>
        <v>5.076142131979695E-3</v>
      </c>
      <c r="EP142" s="277">
        <f t="shared" si="136"/>
        <v>5.076142131979695E-3</v>
      </c>
      <c r="EQ142" s="277">
        <f t="shared" si="136"/>
        <v>5.076142131979695E-3</v>
      </c>
      <c r="ER142" s="277">
        <f t="shared" si="122"/>
        <v>5.076142131979695E-3</v>
      </c>
      <c r="ES142" s="277">
        <f t="shared" si="122"/>
        <v>5.076142131979695E-3</v>
      </c>
      <c r="ET142" s="277">
        <f t="shared" si="122"/>
        <v>5.076142131979695E-3</v>
      </c>
      <c r="EU142" s="277">
        <f t="shared" si="122"/>
        <v>5.076142131979695E-3</v>
      </c>
      <c r="EV142" s="277">
        <f t="shared" si="122"/>
        <v>5.076142131979695E-3</v>
      </c>
      <c r="EW142" s="277">
        <f t="shared" si="122"/>
        <v>5.076142131979695E-3</v>
      </c>
      <c r="EX142" s="277">
        <f t="shared" si="122"/>
        <v>5.076142131979695E-3</v>
      </c>
      <c r="EY142" s="277">
        <f t="shared" si="122"/>
        <v>5.076142131979695E-3</v>
      </c>
      <c r="EZ142" s="277">
        <f t="shared" si="122"/>
        <v>5.076142131979695E-3</v>
      </c>
      <c r="FA142" s="277">
        <f t="shared" si="122"/>
        <v>5.076142131979695E-3</v>
      </c>
      <c r="FB142" s="277">
        <f t="shared" si="122"/>
        <v>5.076142131979695E-3</v>
      </c>
      <c r="FC142" s="277">
        <f t="shared" si="122"/>
        <v>5.076142131979695E-3</v>
      </c>
      <c r="FD142" s="277">
        <f t="shared" si="130"/>
        <v>5.076142131979695E-3</v>
      </c>
      <c r="FE142" s="277">
        <f t="shared" si="130"/>
        <v>5.076142131979695E-3</v>
      </c>
      <c r="FF142" s="277">
        <f t="shared" si="130"/>
        <v>5.076142131979695E-3</v>
      </c>
      <c r="FG142" s="277">
        <f t="shared" si="130"/>
        <v>5.076142131979695E-3</v>
      </c>
      <c r="FH142" s="277">
        <f t="shared" si="130"/>
        <v>5.076142131979695E-3</v>
      </c>
      <c r="FI142" s="277">
        <f t="shared" si="130"/>
        <v>5.076142131979695E-3</v>
      </c>
      <c r="FJ142" s="277">
        <f t="shared" si="130"/>
        <v>5.076142131979695E-3</v>
      </c>
      <c r="FK142" s="277">
        <f t="shared" si="130"/>
        <v>5.076142131979695E-3</v>
      </c>
      <c r="FL142" s="277">
        <f t="shared" si="130"/>
        <v>5.076142131979695E-3</v>
      </c>
      <c r="FM142" s="277">
        <f t="shared" si="130"/>
        <v>5.076142131979695E-3</v>
      </c>
      <c r="FN142" s="277">
        <f t="shared" si="130"/>
        <v>5.076142131979695E-3</v>
      </c>
      <c r="FO142" s="277">
        <f t="shared" si="130"/>
        <v>5.076142131979695E-3</v>
      </c>
      <c r="FP142" s="277">
        <f t="shared" si="130"/>
        <v>5.076142131979695E-3</v>
      </c>
      <c r="FQ142" s="277">
        <f t="shared" si="130"/>
        <v>5.076142131979695E-3</v>
      </c>
      <c r="FR142" s="277">
        <f t="shared" si="130"/>
        <v>5.076142131979695E-3</v>
      </c>
      <c r="FS142" s="277">
        <f t="shared" si="130"/>
        <v>5.076142131979695E-3</v>
      </c>
      <c r="FT142" s="277">
        <f t="shared" si="128"/>
        <v>5.076142131979695E-3</v>
      </c>
      <c r="FU142" s="277">
        <f t="shared" si="128"/>
        <v>5.076142131979695E-3</v>
      </c>
      <c r="FV142" s="277">
        <f t="shared" si="128"/>
        <v>5.076142131979695E-3</v>
      </c>
      <c r="FW142" s="277">
        <f t="shared" si="116"/>
        <v>5.076142131979695E-3</v>
      </c>
      <c r="FX142" s="277">
        <f t="shared" si="116"/>
        <v>5.076142131979695E-3</v>
      </c>
      <c r="FY142" s="277">
        <f t="shared" si="121"/>
        <v>5.076142131979695E-3</v>
      </c>
      <c r="FZ142" s="277">
        <f t="shared" si="121"/>
        <v>5.076142131979695E-3</v>
      </c>
      <c r="GA142" s="277">
        <f t="shared" si="121"/>
        <v>5.076142131979695E-3</v>
      </c>
      <c r="GB142" s="277">
        <f t="shared" si="121"/>
        <v>5.076142131979695E-3</v>
      </c>
      <c r="GC142" s="277">
        <f t="shared" si="121"/>
        <v>5.076142131979695E-3</v>
      </c>
      <c r="GD142" s="277">
        <f t="shared" ref="FX142:GM148" si="138">1/197</f>
        <v>5.076142131979695E-3</v>
      </c>
      <c r="GE142" s="277">
        <f t="shared" si="138"/>
        <v>5.076142131979695E-3</v>
      </c>
      <c r="GF142" s="277">
        <f t="shared" si="138"/>
        <v>5.076142131979695E-3</v>
      </c>
      <c r="GG142" s="277">
        <f t="shared" si="138"/>
        <v>5.076142131979695E-3</v>
      </c>
      <c r="GH142" s="277">
        <f t="shared" si="138"/>
        <v>5.076142131979695E-3</v>
      </c>
      <c r="GI142" s="277">
        <f t="shared" si="138"/>
        <v>5.076142131979695E-3</v>
      </c>
      <c r="GJ142" s="277">
        <f t="shared" si="138"/>
        <v>5.076142131979695E-3</v>
      </c>
      <c r="GK142" s="277">
        <f t="shared" si="138"/>
        <v>5.076142131979695E-3</v>
      </c>
      <c r="GL142" s="277">
        <f t="shared" si="138"/>
        <v>5.076142131979695E-3</v>
      </c>
      <c r="GM142" s="277">
        <f t="shared" si="138"/>
        <v>5.076142131979695E-3</v>
      </c>
      <c r="GN142" s="277">
        <f t="shared" si="120"/>
        <v>5.076142131979695E-3</v>
      </c>
      <c r="GO142" s="277">
        <f t="shared" si="120"/>
        <v>5.076142131979695E-3</v>
      </c>
      <c r="GP142" s="277">
        <f t="shared" si="120"/>
        <v>5.076142131979695E-3</v>
      </c>
      <c r="GQ142" s="277">
        <f t="shared" si="120"/>
        <v>5.076142131979695E-3</v>
      </c>
      <c r="GR142" s="277">
        <f t="shared" si="120"/>
        <v>5.076142131979695E-3</v>
      </c>
      <c r="GS142" s="277">
        <f t="shared" si="120"/>
        <v>5.076142131979695E-3</v>
      </c>
    </row>
    <row r="143" spans="1:201" x14ac:dyDescent="0.35">
      <c r="A143" s="33" t="str">
        <f>'[2]Input LH Schedule'!A191&amp;" "&amp;'[2]Input LH Schedule'!E191</f>
        <v xml:space="preserve"> </v>
      </c>
      <c r="B143" s="33" t="str">
        <f>'[2]Input LH Schedule'!Z191&amp;" "&amp;'[2]Input LH Schedule'!AD191</f>
        <v xml:space="preserve"> </v>
      </c>
      <c r="C143" s="33" t="str">
        <f t="array" ref="C143">IFERROR(INDEX($B$4:$B$226, MATCH(0,INDEX(COUNTIF($C$3:C142, $B$4:$B$226)+(COUNTIF($B$4:$B$226, $B$4:$B$226)&lt;&gt;1),0,0), 0)), "")</f>
        <v/>
      </c>
      <c r="D143" s="220" t="s">
        <v>253</v>
      </c>
      <c r="E143" s="277">
        <f t="shared" si="134"/>
        <v>5.076142131979695E-3</v>
      </c>
      <c r="F143" s="277">
        <f t="shared" si="134"/>
        <v>5.076142131979695E-3</v>
      </c>
      <c r="G143" s="277">
        <f t="shared" si="134"/>
        <v>5.076142131979695E-3</v>
      </c>
      <c r="H143" s="277">
        <f t="shared" si="134"/>
        <v>5.076142131979695E-3</v>
      </c>
      <c r="I143" s="277">
        <f t="shared" si="134"/>
        <v>5.076142131979695E-3</v>
      </c>
      <c r="J143" s="277">
        <f t="shared" si="134"/>
        <v>5.076142131979695E-3</v>
      </c>
      <c r="K143" s="277">
        <f t="shared" si="134"/>
        <v>5.076142131979695E-3</v>
      </c>
      <c r="L143" s="277">
        <f t="shared" si="134"/>
        <v>5.076142131979695E-3</v>
      </c>
      <c r="M143" s="277">
        <f t="shared" si="134"/>
        <v>5.076142131979695E-3</v>
      </c>
      <c r="N143" s="277">
        <f t="shared" si="134"/>
        <v>5.076142131979695E-3</v>
      </c>
      <c r="O143" s="277">
        <f t="shared" si="134"/>
        <v>5.076142131979695E-3</v>
      </c>
      <c r="P143" s="277">
        <f t="shared" si="134"/>
        <v>5.076142131979695E-3</v>
      </c>
      <c r="Q143" s="277">
        <f t="shared" si="134"/>
        <v>5.076142131979695E-3</v>
      </c>
      <c r="R143" s="277">
        <f t="shared" si="134"/>
        <v>5.076142131979695E-3</v>
      </c>
      <c r="S143" s="277">
        <f t="shared" si="134"/>
        <v>5.076142131979695E-3</v>
      </c>
      <c r="T143" s="277">
        <f t="shared" si="134"/>
        <v>5.076142131979695E-3</v>
      </c>
      <c r="U143" s="277">
        <f t="shared" si="132"/>
        <v>5.076142131979695E-3</v>
      </c>
      <c r="V143" s="277">
        <f t="shared" si="132"/>
        <v>5.076142131979695E-3</v>
      </c>
      <c r="W143" s="277">
        <f t="shared" si="132"/>
        <v>5.076142131979695E-3</v>
      </c>
      <c r="X143" s="277">
        <f t="shared" si="132"/>
        <v>5.076142131979695E-3</v>
      </c>
      <c r="Y143" s="277">
        <f t="shared" si="132"/>
        <v>5.076142131979695E-3</v>
      </c>
      <c r="Z143" s="277">
        <f t="shared" si="132"/>
        <v>5.076142131979695E-3</v>
      </c>
      <c r="AA143" s="277">
        <f t="shared" si="132"/>
        <v>5.076142131979695E-3</v>
      </c>
      <c r="AB143" s="277">
        <f t="shared" si="132"/>
        <v>5.076142131979695E-3</v>
      </c>
      <c r="AC143" s="277">
        <f t="shared" si="132"/>
        <v>5.076142131979695E-3</v>
      </c>
      <c r="AD143" s="277">
        <f t="shared" si="132"/>
        <v>5.076142131979695E-3</v>
      </c>
      <c r="AE143" s="277">
        <f t="shared" si="132"/>
        <v>5.076142131979695E-3</v>
      </c>
      <c r="AF143" s="277">
        <f t="shared" si="132"/>
        <v>5.076142131979695E-3</v>
      </c>
      <c r="AG143" s="277">
        <f t="shared" si="132"/>
        <v>5.076142131979695E-3</v>
      </c>
      <c r="AH143" s="277">
        <f t="shared" si="132"/>
        <v>5.076142131979695E-3</v>
      </c>
      <c r="AI143" s="277">
        <f t="shared" si="132"/>
        <v>5.076142131979695E-3</v>
      </c>
      <c r="AJ143" s="277">
        <f t="shared" si="123"/>
        <v>5.076142131979695E-3</v>
      </c>
      <c r="AK143" s="277">
        <f t="shared" si="123"/>
        <v>5.076142131979695E-3</v>
      </c>
      <c r="AL143" s="277">
        <f t="shared" si="123"/>
        <v>5.076142131979695E-3</v>
      </c>
      <c r="AM143" s="277">
        <f t="shared" si="123"/>
        <v>5.076142131979695E-3</v>
      </c>
      <c r="AN143" s="277">
        <f t="shared" si="123"/>
        <v>5.076142131979695E-3</v>
      </c>
      <c r="AO143" s="277">
        <f t="shared" si="123"/>
        <v>5.076142131979695E-3</v>
      </c>
      <c r="AP143" s="277">
        <f t="shared" si="123"/>
        <v>5.076142131979695E-3</v>
      </c>
      <c r="AQ143" s="277">
        <f t="shared" si="123"/>
        <v>5.076142131979695E-3</v>
      </c>
      <c r="AR143" s="277">
        <f t="shared" si="123"/>
        <v>5.076142131979695E-3</v>
      </c>
      <c r="AS143" s="277">
        <f t="shared" si="123"/>
        <v>5.076142131979695E-3</v>
      </c>
      <c r="AT143" s="277">
        <f t="shared" si="123"/>
        <v>5.076142131979695E-3</v>
      </c>
      <c r="AU143" s="277">
        <f t="shared" si="123"/>
        <v>5.076142131979695E-3</v>
      </c>
      <c r="AV143" s="277">
        <f t="shared" si="123"/>
        <v>5.076142131979695E-3</v>
      </c>
      <c r="AW143" s="277">
        <f t="shared" si="123"/>
        <v>5.076142131979695E-3</v>
      </c>
      <c r="AX143" s="277">
        <f t="shared" si="123"/>
        <v>5.076142131979695E-3</v>
      </c>
      <c r="AY143" s="277">
        <f t="shared" si="123"/>
        <v>5.076142131979695E-3</v>
      </c>
      <c r="AZ143" s="277">
        <f t="shared" si="126"/>
        <v>5.076142131979695E-3</v>
      </c>
      <c r="BA143" s="277">
        <f t="shared" si="126"/>
        <v>5.076142131979695E-3</v>
      </c>
      <c r="BB143" s="277">
        <f t="shared" si="126"/>
        <v>5.076142131979695E-3</v>
      </c>
      <c r="BC143" s="277">
        <f t="shared" si="126"/>
        <v>5.076142131979695E-3</v>
      </c>
      <c r="BD143" s="277">
        <f t="shared" si="126"/>
        <v>5.076142131979695E-3</v>
      </c>
      <c r="BE143" s="277">
        <f t="shared" si="126"/>
        <v>5.076142131979695E-3</v>
      </c>
      <c r="BF143" s="277">
        <f t="shared" si="126"/>
        <v>5.076142131979695E-3</v>
      </c>
      <c r="BG143" s="277">
        <f t="shared" si="126"/>
        <v>5.076142131979695E-3</v>
      </c>
      <c r="BH143" s="277">
        <f t="shared" si="126"/>
        <v>5.076142131979695E-3</v>
      </c>
      <c r="BI143" s="277">
        <f t="shared" si="126"/>
        <v>5.076142131979695E-3</v>
      </c>
      <c r="BJ143" s="277">
        <f t="shared" si="126"/>
        <v>5.076142131979695E-3</v>
      </c>
      <c r="BK143" s="277">
        <f t="shared" si="126"/>
        <v>5.076142131979695E-3</v>
      </c>
      <c r="BL143" s="277">
        <f t="shared" si="126"/>
        <v>5.076142131979695E-3</v>
      </c>
      <c r="BM143" s="277">
        <f t="shared" si="126"/>
        <v>5.076142131979695E-3</v>
      </c>
      <c r="BN143" s="277">
        <f t="shared" si="126"/>
        <v>5.076142131979695E-3</v>
      </c>
      <c r="BO143" s="277">
        <f t="shared" si="126"/>
        <v>5.076142131979695E-3</v>
      </c>
      <c r="BP143" s="277">
        <f t="shared" si="129"/>
        <v>5.076142131979695E-3</v>
      </c>
      <c r="BQ143" s="277">
        <f t="shared" si="129"/>
        <v>5.076142131979695E-3</v>
      </c>
      <c r="BR143" s="277">
        <f t="shared" si="129"/>
        <v>5.076142131979695E-3</v>
      </c>
      <c r="BS143" s="277">
        <f t="shared" si="129"/>
        <v>5.076142131979695E-3</v>
      </c>
      <c r="BT143" s="277">
        <f t="shared" si="129"/>
        <v>5.076142131979695E-3</v>
      </c>
      <c r="BU143" s="277">
        <f t="shared" si="129"/>
        <v>5.076142131979695E-3</v>
      </c>
      <c r="BV143" s="277">
        <f t="shared" si="129"/>
        <v>5.076142131979695E-3</v>
      </c>
      <c r="BW143" s="277">
        <f t="shared" si="129"/>
        <v>5.076142131979695E-3</v>
      </c>
      <c r="BX143" s="277">
        <f t="shared" si="129"/>
        <v>5.076142131979695E-3</v>
      </c>
      <c r="BY143" s="277">
        <f t="shared" si="129"/>
        <v>5.076142131979695E-3</v>
      </c>
      <c r="BZ143" s="277">
        <f t="shared" si="129"/>
        <v>5.076142131979695E-3</v>
      </c>
      <c r="CA143" s="277">
        <f t="shared" si="129"/>
        <v>5.076142131979695E-3</v>
      </c>
      <c r="CB143" s="277">
        <f t="shared" si="129"/>
        <v>5.076142131979695E-3</v>
      </c>
      <c r="CC143" s="277">
        <f t="shared" si="129"/>
        <v>5.076142131979695E-3</v>
      </c>
      <c r="CD143" s="277">
        <f t="shared" si="129"/>
        <v>5.076142131979695E-3</v>
      </c>
      <c r="CE143" s="277">
        <f t="shared" si="129"/>
        <v>5.076142131979695E-3</v>
      </c>
      <c r="CF143" s="277">
        <f t="shared" si="135"/>
        <v>5.076142131979695E-3</v>
      </c>
      <c r="CG143" s="277">
        <f t="shared" si="135"/>
        <v>5.076142131979695E-3</v>
      </c>
      <c r="CH143" s="277">
        <f t="shared" si="135"/>
        <v>5.076142131979695E-3</v>
      </c>
      <c r="CI143" s="277">
        <f t="shared" si="135"/>
        <v>5.076142131979695E-3</v>
      </c>
      <c r="CJ143" s="277">
        <f t="shared" si="135"/>
        <v>5.076142131979695E-3</v>
      </c>
      <c r="CK143" s="277">
        <f t="shared" si="135"/>
        <v>5.076142131979695E-3</v>
      </c>
      <c r="CL143" s="277">
        <f t="shared" si="135"/>
        <v>5.076142131979695E-3</v>
      </c>
      <c r="CM143" s="277">
        <f t="shared" si="135"/>
        <v>5.076142131979695E-3</v>
      </c>
      <c r="CN143" s="277">
        <f t="shared" si="135"/>
        <v>5.076142131979695E-3</v>
      </c>
      <c r="CO143" s="277">
        <f t="shared" si="135"/>
        <v>5.076142131979695E-3</v>
      </c>
      <c r="CP143" s="277">
        <f t="shared" si="135"/>
        <v>5.076142131979695E-3</v>
      </c>
      <c r="CQ143" s="277">
        <f t="shared" si="135"/>
        <v>5.076142131979695E-3</v>
      </c>
      <c r="CR143" s="277">
        <f t="shared" si="135"/>
        <v>5.076142131979695E-3</v>
      </c>
      <c r="CS143" s="277">
        <f t="shared" si="135"/>
        <v>5.076142131979695E-3</v>
      </c>
      <c r="CT143" s="277">
        <f t="shared" si="135"/>
        <v>5.076142131979695E-3</v>
      </c>
      <c r="CU143" s="277">
        <f t="shared" si="135"/>
        <v>5.076142131979695E-3</v>
      </c>
      <c r="CV143" s="277">
        <f t="shared" si="124"/>
        <v>5.076142131979695E-3</v>
      </c>
      <c r="CW143" s="277">
        <f t="shared" si="124"/>
        <v>5.076142131979695E-3</v>
      </c>
      <c r="CX143" s="277">
        <f t="shared" si="124"/>
        <v>5.076142131979695E-3</v>
      </c>
      <c r="CY143" s="277">
        <f t="shared" si="124"/>
        <v>5.076142131979695E-3</v>
      </c>
      <c r="CZ143" s="277">
        <f t="shared" si="124"/>
        <v>5.076142131979695E-3</v>
      </c>
      <c r="DA143" s="277">
        <f t="shared" si="124"/>
        <v>5.076142131979695E-3</v>
      </c>
      <c r="DB143" s="277">
        <f t="shared" si="133"/>
        <v>5.076142131979695E-3</v>
      </c>
      <c r="DC143" s="277">
        <f t="shared" si="133"/>
        <v>5.076142131979695E-3</v>
      </c>
      <c r="DD143" s="277">
        <f t="shared" si="133"/>
        <v>5.076142131979695E-3</v>
      </c>
      <c r="DE143" s="277">
        <f t="shared" si="133"/>
        <v>5.076142131979695E-3</v>
      </c>
      <c r="DF143" s="277">
        <f t="shared" si="133"/>
        <v>5.076142131979695E-3</v>
      </c>
      <c r="DG143" s="277">
        <f t="shared" si="133"/>
        <v>5.076142131979695E-3</v>
      </c>
      <c r="DH143" s="277">
        <f t="shared" si="133"/>
        <v>5.076142131979695E-3</v>
      </c>
      <c r="DI143" s="277">
        <f t="shared" si="133"/>
        <v>5.076142131979695E-3</v>
      </c>
      <c r="DJ143" s="277">
        <f t="shared" si="133"/>
        <v>5.076142131979695E-3</v>
      </c>
      <c r="DK143" s="277">
        <f t="shared" si="133"/>
        <v>5.076142131979695E-3</v>
      </c>
      <c r="DL143" s="277">
        <f t="shared" si="137"/>
        <v>5.076142131979695E-3</v>
      </c>
      <c r="DM143" s="277">
        <f t="shared" si="137"/>
        <v>5.076142131979695E-3</v>
      </c>
      <c r="DN143" s="277">
        <f t="shared" si="137"/>
        <v>5.076142131979695E-3</v>
      </c>
      <c r="DO143" s="277">
        <f t="shared" si="137"/>
        <v>5.076142131979695E-3</v>
      </c>
      <c r="DP143" s="277">
        <f t="shared" si="137"/>
        <v>5.076142131979695E-3</v>
      </c>
      <c r="DQ143" s="277">
        <f t="shared" si="137"/>
        <v>5.076142131979695E-3</v>
      </c>
      <c r="DR143" s="277">
        <f t="shared" si="137"/>
        <v>5.076142131979695E-3</v>
      </c>
      <c r="DS143" s="277">
        <f t="shared" si="137"/>
        <v>5.076142131979695E-3</v>
      </c>
      <c r="DT143" s="277">
        <f t="shared" si="137"/>
        <v>5.076142131979695E-3</v>
      </c>
      <c r="DU143" s="277">
        <f t="shared" si="137"/>
        <v>5.076142131979695E-3</v>
      </c>
      <c r="DV143" s="277">
        <f t="shared" si="137"/>
        <v>5.076142131979695E-3</v>
      </c>
      <c r="DW143" s="277">
        <f t="shared" si="137"/>
        <v>5.076142131979695E-3</v>
      </c>
      <c r="DX143" s="277">
        <f t="shared" si="137"/>
        <v>5.076142131979695E-3</v>
      </c>
      <c r="DY143" s="277">
        <f t="shared" si="137"/>
        <v>5.076142131979695E-3</v>
      </c>
      <c r="DZ143" s="277">
        <f t="shared" si="137"/>
        <v>5.076142131979695E-3</v>
      </c>
      <c r="EA143" s="277">
        <f t="shared" si="137"/>
        <v>5.076142131979695E-3</v>
      </c>
      <c r="EB143" s="277">
        <f t="shared" si="136"/>
        <v>5.076142131979695E-3</v>
      </c>
      <c r="EC143" s="277">
        <f t="shared" si="136"/>
        <v>5.076142131979695E-3</v>
      </c>
      <c r="ED143" s="277">
        <f t="shared" si="136"/>
        <v>5.076142131979695E-3</v>
      </c>
      <c r="EE143" s="277">
        <f t="shared" si="136"/>
        <v>5.076142131979695E-3</v>
      </c>
      <c r="EF143" s="277">
        <f t="shared" si="136"/>
        <v>5.076142131979695E-3</v>
      </c>
      <c r="EG143" s="277">
        <f t="shared" si="136"/>
        <v>5.076142131979695E-3</v>
      </c>
      <c r="EH143" s="277">
        <f t="shared" si="136"/>
        <v>5.076142131979695E-3</v>
      </c>
      <c r="EI143" s="277">
        <f t="shared" si="136"/>
        <v>5.076142131979695E-3</v>
      </c>
      <c r="EJ143" s="277">
        <f t="shared" si="136"/>
        <v>5.076142131979695E-3</v>
      </c>
      <c r="EK143" s="277">
        <f t="shared" si="136"/>
        <v>5.076142131979695E-3</v>
      </c>
      <c r="EL143" s="277">
        <f t="shared" si="136"/>
        <v>5.076142131979695E-3</v>
      </c>
      <c r="EM143" s="277">
        <f t="shared" si="136"/>
        <v>5.076142131979695E-3</v>
      </c>
      <c r="EN143" s="277">
        <f t="shared" si="136"/>
        <v>5.076142131979695E-3</v>
      </c>
      <c r="EO143" s="277">
        <f t="shared" si="136"/>
        <v>5.076142131979695E-3</v>
      </c>
      <c r="EP143" s="277">
        <f t="shared" si="136"/>
        <v>5.076142131979695E-3</v>
      </c>
      <c r="EQ143" s="277">
        <f t="shared" si="136"/>
        <v>5.076142131979695E-3</v>
      </c>
      <c r="ER143" s="277">
        <f t="shared" si="122"/>
        <v>5.076142131979695E-3</v>
      </c>
      <c r="ES143" s="277">
        <f t="shared" si="122"/>
        <v>5.076142131979695E-3</v>
      </c>
      <c r="ET143" s="277">
        <f t="shared" si="122"/>
        <v>5.076142131979695E-3</v>
      </c>
      <c r="EU143" s="277">
        <f t="shared" si="122"/>
        <v>5.076142131979695E-3</v>
      </c>
      <c r="EV143" s="277">
        <f t="shared" si="122"/>
        <v>5.076142131979695E-3</v>
      </c>
      <c r="EW143" s="277">
        <f t="shared" si="122"/>
        <v>5.076142131979695E-3</v>
      </c>
      <c r="EX143" s="277">
        <f t="shared" si="122"/>
        <v>5.076142131979695E-3</v>
      </c>
      <c r="EY143" s="277">
        <f t="shared" si="122"/>
        <v>5.076142131979695E-3</v>
      </c>
      <c r="EZ143" s="277">
        <f t="shared" si="122"/>
        <v>5.076142131979695E-3</v>
      </c>
      <c r="FA143" s="277">
        <f t="shared" si="122"/>
        <v>5.076142131979695E-3</v>
      </c>
      <c r="FB143" s="277">
        <f t="shared" si="122"/>
        <v>5.076142131979695E-3</v>
      </c>
      <c r="FC143" s="277">
        <f t="shared" si="122"/>
        <v>5.076142131979695E-3</v>
      </c>
      <c r="FD143" s="277">
        <f t="shared" si="130"/>
        <v>5.076142131979695E-3</v>
      </c>
      <c r="FE143" s="277">
        <f t="shared" si="130"/>
        <v>5.076142131979695E-3</v>
      </c>
      <c r="FF143" s="277">
        <f t="shared" si="130"/>
        <v>5.076142131979695E-3</v>
      </c>
      <c r="FG143" s="277">
        <f t="shared" si="130"/>
        <v>5.076142131979695E-3</v>
      </c>
      <c r="FH143" s="277">
        <f t="shared" si="130"/>
        <v>5.076142131979695E-3</v>
      </c>
      <c r="FI143" s="277">
        <f t="shared" si="130"/>
        <v>5.076142131979695E-3</v>
      </c>
      <c r="FJ143" s="277">
        <f t="shared" si="130"/>
        <v>5.076142131979695E-3</v>
      </c>
      <c r="FK143" s="277">
        <f t="shared" si="130"/>
        <v>5.076142131979695E-3</v>
      </c>
      <c r="FL143" s="277">
        <f t="shared" si="130"/>
        <v>5.076142131979695E-3</v>
      </c>
      <c r="FM143" s="277">
        <f t="shared" si="130"/>
        <v>5.076142131979695E-3</v>
      </c>
      <c r="FN143" s="277">
        <f t="shared" si="130"/>
        <v>5.076142131979695E-3</v>
      </c>
      <c r="FO143" s="277">
        <f t="shared" si="130"/>
        <v>5.076142131979695E-3</v>
      </c>
      <c r="FP143" s="277">
        <f t="shared" si="130"/>
        <v>5.076142131979695E-3</v>
      </c>
      <c r="FQ143" s="277">
        <f t="shared" si="130"/>
        <v>5.076142131979695E-3</v>
      </c>
      <c r="FR143" s="277">
        <f t="shared" si="130"/>
        <v>5.076142131979695E-3</v>
      </c>
      <c r="FS143" s="277">
        <f t="shared" si="130"/>
        <v>5.076142131979695E-3</v>
      </c>
      <c r="FT143" s="277">
        <f t="shared" si="128"/>
        <v>5.076142131979695E-3</v>
      </c>
      <c r="FU143" s="277">
        <f t="shared" si="128"/>
        <v>5.076142131979695E-3</v>
      </c>
      <c r="FV143" s="277">
        <f t="shared" si="128"/>
        <v>5.076142131979695E-3</v>
      </c>
      <c r="FW143" s="277">
        <f t="shared" si="116"/>
        <v>5.076142131979695E-3</v>
      </c>
      <c r="FX143" s="277">
        <f t="shared" si="138"/>
        <v>5.076142131979695E-3</v>
      </c>
      <c r="FY143" s="277">
        <f t="shared" si="138"/>
        <v>5.076142131979695E-3</v>
      </c>
      <c r="FZ143" s="277">
        <f t="shared" si="138"/>
        <v>5.076142131979695E-3</v>
      </c>
      <c r="GA143" s="277">
        <f t="shared" si="138"/>
        <v>5.076142131979695E-3</v>
      </c>
      <c r="GB143" s="277">
        <f t="shared" si="138"/>
        <v>5.076142131979695E-3</v>
      </c>
      <c r="GC143" s="277">
        <f t="shared" si="138"/>
        <v>5.076142131979695E-3</v>
      </c>
      <c r="GD143" s="277">
        <f t="shared" si="138"/>
        <v>5.076142131979695E-3</v>
      </c>
      <c r="GE143" s="277">
        <f t="shared" si="138"/>
        <v>5.076142131979695E-3</v>
      </c>
      <c r="GF143" s="277">
        <f t="shared" si="138"/>
        <v>5.076142131979695E-3</v>
      </c>
      <c r="GG143" s="277">
        <f t="shared" si="138"/>
        <v>5.076142131979695E-3</v>
      </c>
      <c r="GH143" s="277">
        <f t="shared" si="138"/>
        <v>5.076142131979695E-3</v>
      </c>
      <c r="GI143" s="277">
        <f t="shared" si="138"/>
        <v>5.076142131979695E-3</v>
      </c>
      <c r="GJ143" s="277">
        <f t="shared" si="138"/>
        <v>5.076142131979695E-3</v>
      </c>
      <c r="GK143" s="277">
        <f t="shared" si="138"/>
        <v>5.076142131979695E-3</v>
      </c>
      <c r="GL143" s="277">
        <f t="shared" si="138"/>
        <v>5.076142131979695E-3</v>
      </c>
      <c r="GM143" s="277">
        <f t="shared" si="138"/>
        <v>5.076142131979695E-3</v>
      </c>
      <c r="GN143" s="277">
        <f t="shared" si="120"/>
        <v>5.076142131979695E-3</v>
      </c>
      <c r="GO143" s="277">
        <f t="shared" si="120"/>
        <v>5.076142131979695E-3</v>
      </c>
      <c r="GP143" s="277">
        <f t="shared" si="120"/>
        <v>5.076142131979695E-3</v>
      </c>
      <c r="GQ143" s="277">
        <f t="shared" si="120"/>
        <v>5.076142131979695E-3</v>
      </c>
      <c r="GR143" s="277">
        <f t="shared" si="120"/>
        <v>5.076142131979695E-3</v>
      </c>
      <c r="GS143" s="277">
        <f t="shared" si="120"/>
        <v>5.076142131979695E-3</v>
      </c>
    </row>
    <row r="144" spans="1:201" x14ac:dyDescent="0.35">
      <c r="A144" s="33" t="str">
        <f>'[2]Input LH Schedule'!A192&amp;" "&amp;'[2]Input LH Schedule'!E192</f>
        <v xml:space="preserve"> </v>
      </c>
      <c r="B144" s="33" t="str">
        <f>'[2]Input LH Schedule'!Z192&amp;" "&amp;'[2]Input LH Schedule'!AD192</f>
        <v xml:space="preserve"> </v>
      </c>
      <c r="C144" s="33" t="str">
        <f t="array" ref="C144">IFERROR(INDEX($B$4:$B$226, MATCH(0,INDEX(COUNTIF($C$3:C143, $B$4:$B$226)+(COUNTIF($B$4:$B$226, $B$4:$B$226)&lt;&gt;1),0,0), 0)), "")</f>
        <v/>
      </c>
      <c r="D144" s="220" t="s">
        <v>254</v>
      </c>
      <c r="E144" s="277">
        <f t="shared" si="134"/>
        <v>5.076142131979695E-3</v>
      </c>
      <c r="F144" s="277">
        <f t="shared" si="134"/>
        <v>5.076142131979695E-3</v>
      </c>
      <c r="G144" s="277">
        <f t="shared" si="134"/>
        <v>5.076142131979695E-3</v>
      </c>
      <c r="H144" s="277">
        <f t="shared" si="134"/>
        <v>5.076142131979695E-3</v>
      </c>
      <c r="I144" s="277">
        <f t="shared" si="134"/>
        <v>5.076142131979695E-3</v>
      </c>
      <c r="J144" s="277">
        <f t="shared" si="134"/>
        <v>5.076142131979695E-3</v>
      </c>
      <c r="K144" s="277">
        <f t="shared" si="134"/>
        <v>5.076142131979695E-3</v>
      </c>
      <c r="L144" s="277">
        <f t="shared" si="134"/>
        <v>5.076142131979695E-3</v>
      </c>
      <c r="M144" s="277">
        <f t="shared" si="134"/>
        <v>5.076142131979695E-3</v>
      </c>
      <c r="N144" s="277">
        <f t="shared" si="134"/>
        <v>5.076142131979695E-3</v>
      </c>
      <c r="O144" s="277">
        <f t="shared" si="134"/>
        <v>5.076142131979695E-3</v>
      </c>
      <c r="P144" s="277">
        <f t="shared" si="134"/>
        <v>5.076142131979695E-3</v>
      </c>
      <c r="Q144" s="277">
        <f t="shared" si="134"/>
        <v>5.076142131979695E-3</v>
      </c>
      <c r="R144" s="277">
        <f t="shared" si="134"/>
        <v>5.076142131979695E-3</v>
      </c>
      <c r="S144" s="277">
        <f t="shared" si="134"/>
        <v>5.076142131979695E-3</v>
      </c>
      <c r="T144" s="277">
        <f t="shared" si="134"/>
        <v>5.076142131979695E-3</v>
      </c>
      <c r="U144" s="277">
        <f t="shared" si="132"/>
        <v>5.076142131979695E-3</v>
      </c>
      <c r="V144" s="277">
        <f t="shared" si="132"/>
        <v>5.076142131979695E-3</v>
      </c>
      <c r="W144" s="277">
        <f t="shared" si="132"/>
        <v>5.076142131979695E-3</v>
      </c>
      <c r="X144" s="277">
        <f t="shared" si="132"/>
        <v>5.076142131979695E-3</v>
      </c>
      <c r="Y144" s="277">
        <f t="shared" si="132"/>
        <v>5.076142131979695E-3</v>
      </c>
      <c r="Z144" s="277">
        <f t="shared" si="132"/>
        <v>5.076142131979695E-3</v>
      </c>
      <c r="AA144" s="277">
        <f t="shared" si="132"/>
        <v>5.076142131979695E-3</v>
      </c>
      <c r="AB144" s="277">
        <f t="shared" si="132"/>
        <v>5.076142131979695E-3</v>
      </c>
      <c r="AC144" s="277">
        <f t="shared" si="132"/>
        <v>5.076142131979695E-3</v>
      </c>
      <c r="AD144" s="277">
        <f t="shared" si="132"/>
        <v>5.076142131979695E-3</v>
      </c>
      <c r="AE144" s="277">
        <f t="shared" si="132"/>
        <v>5.076142131979695E-3</v>
      </c>
      <c r="AF144" s="277">
        <f t="shared" si="132"/>
        <v>5.076142131979695E-3</v>
      </c>
      <c r="AG144" s="277">
        <f t="shared" si="132"/>
        <v>5.076142131979695E-3</v>
      </c>
      <c r="AH144" s="277">
        <f t="shared" si="132"/>
        <v>5.076142131979695E-3</v>
      </c>
      <c r="AI144" s="277">
        <f t="shared" si="132"/>
        <v>5.076142131979695E-3</v>
      </c>
      <c r="AJ144" s="277">
        <f t="shared" si="123"/>
        <v>5.076142131979695E-3</v>
      </c>
      <c r="AK144" s="277">
        <f t="shared" si="123"/>
        <v>5.076142131979695E-3</v>
      </c>
      <c r="AL144" s="277">
        <f t="shared" si="123"/>
        <v>5.076142131979695E-3</v>
      </c>
      <c r="AM144" s="277">
        <f t="shared" si="123"/>
        <v>5.076142131979695E-3</v>
      </c>
      <c r="AN144" s="277">
        <f t="shared" si="123"/>
        <v>5.076142131979695E-3</v>
      </c>
      <c r="AO144" s="277">
        <f t="shared" si="123"/>
        <v>5.076142131979695E-3</v>
      </c>
      <c r="AP144" s="277">
        <f t="shared" si="123"/>
        <v>5.076142131979695E-3</v>
      </c>
      <c r="AQ144" s="277">
        <f t="shared" si="123"/>
        <v>5.076142131979695E-3</v>
      </c>
      <c r="AR144" s="277">
        <f t="shared" si="123"/>
        <v>5.076142131979695E-3</v>
      </c>
      <c r="AS144" s="277">
        <f t="shared" si="123"/>
        <v>5.076142131979695E-3</v>
      </c>
      <c r="AT144" s="277">
        <f t="shared" si="123"/>
        <v>5.076142131979695E-3</v>
      </c>
      <c r="AU144" s="277">
        <f t="shared" si="123"/>
        <v>5.076142131979695E-3</v>
      </c>
      <c r="AV144" s="277">
        <f t="shared" si="123"/>
        <v>5.076142131979695E-3</v>
      </c>
      <c r="AW144" s="277">
        <f t="shared" si="123"/>
        <v>5.076142131979695E-3</v>
      </c>
      <c r="AX144" s="277">
        <f t="shared" si="123"/>
        <v>5.076142131979695E-3</v>
      </c>
      <c r="AY144" s="277">
        <f t="shared" si="123"/>
        <v>5.076142131979695E-3</v>
      </c>
      <c r="AZ144" s="277">
        <f t="shared" si="126"/>
        <v>5.076142131979695E-3</v>
      </c>
      <c r="BA144" s="277">
        <f t="shared" si="126"/>
        <v>5.076142131979695E-3</v>
      </c>
      <c r="BB144" s="277">
        <f t="shared" si="126"/>
        <v>5.076142131979695E-3</v>
      </c>
      <c r="BC144" s="277">
        <f t="shared" si="126"/>
        <v>5.076142131979695E-3</v>
      </c>
      <c r="BD144" s="277">
        <f t="shared" si="126"/>
        <v>5.076142131979695E-3</v>
      </c>
      <c r="BE144" s="277">
        <f t="shared" si="126"/>
        <v>5.076142131979695E-3</v>
      </c>
      <c r="BF144" s="277">
        <f t="shared" si="126"/>
        <v>5.076142131979695E-3</v>
      </c>
      <c r="BG144" s="277">
        <f t="shared" si="126"/>
        <v>5.076142131979695E-3</v>
      </c>
      <c r="BH144" s="277">
        <f t="shared" si="126"/>
        <v>5.076142131979695E-3</v>
      </c>
      <c r="BI144" s="277">
        <f t="shared" si="126"/>
        <v>5.076142131979695E-3</v>
      </c>
      <c r="BJ144" s="277">
        <f t="shared" si="126"/>
        <v>5.076142131979695E-3</v>
      </c>
      <c r="BK144" s="277">
        <f t="shared" si="126"/>
        <v>5.076142131979695E-3</v>
      </c>
      <c r="BL144" s="277">
        <f t="shared" si="126"/>
        <v>5.076142131979695E-3</v>
      </c>
      <c r="BM144" s="277">
        <f t="shared" si="126"/>
        <v>5.076142131979695E-3</v>
      </c>
      <c r="BN144" s="277">
        <f t="shared" si="126"/>
        <v>5.076142131979695E-3</v>
      </c>
      <c r="BO144" s="277">
        <f t="shared" si="126"/>
        <v>5.076142131979695E-3</v>
      </c>
      <c r="BP144" s="277">
        <f t="shared" si="129"/>
        <v>5.076142131979695E-3</v>
      </c>
      <c r="BQ144" s="277">
        <f t="shared" si="129"/>
        <v>5.076142131979695E-3</v>
      </c>
      <c r="BR144" s="277">
        <f t="shared" si="129"/>
        <v>5.076142131979695E-3</v>
      </c>
      <c r="BS144" s="277">
        <f t="shared" si="129"/>
        <v>5.076142131979695E-3</v>
      </c>
      <c r="BT144" s="277">
        <f t="shared" si="129"/>
        <v>5.076142131979695E-3</v>
      </c>
      <c r="BU144" s="277">
        <f t="shared" si="129"/>
        <v>5.076142131979695E-3</v>
      </c>
      <c r="BV144" s="277">
        <f t="shared" si="129"/>
        <v>5.076142131979695E-3</v>
      </c>
      <c r="BW144" s="277">
        <f t="shared" si="129"/>
        <v>5.076142131979695E-3</v>
      </c>
      <c r="BX144" s="277">
        <f t="shared" si="129"/>
        <v>5.076142131979695E-3</v>
      </c>
      <c r="BY144" s="277">
        <f t="shared" si="129"/>
        <v>5.076142131979695E-3</v>
      </c>
      <c r="BZ144" s="277">
        <f t="shared" si="129"/>
        <v>5.076142131979695E-3</v>
      </c>
      <c r="CA144" s="277">
        <f t="shared" si="129"/>
        <v>5.076142131979695E-3</v>
      </c>
      <c r="CB144" s="277">
        <f t="shared" si="129"/>
        <v>5.076142131979695E-3</v>
      </c>
      <c r="CC144" s="277">
        <f t="shared" si="129"/>
        <v>5.076142131979695E-3</v>
      </c>
      <c r="CD144" s="277">
        <f t="shared" si="129"/>
        <v>5.076142131979695E-3</v>
      </c>
      <c r="CE144" s="277">
        <f t="shared" si="129"/>
        <v>5.076142131979695E-3</v>
      </c>
      <c r="CF144" s="277">
        <f t="shared" si="135"/>
        <v>5.076142131979695E-3</v>
      </c>
      <c r="CG144" s="277">
        <f t="shared" si="135"/>
        <v>5.076142131979695E-3</v>
      </c>
      <c r="CH144" s="277">
        <f t="shared" si="135"/>
        <v>5.076142131979695E-3</v>
      </c>
      <c r="CI144" s="277">
        <f t="shared" si="135"/>
        <v>5.076142131979695E-3</v>
      </c>
      <c r="CJ144" s="277">
        <f t="shared" si="135"/>
        <v>5.076142131979695E-3</v>
      </c>
      <c r="CK144" s="277">
        <f t="shared" si="135"/>
        <v>5.076142131979695E-3</v>
      </c>
      <c r="CL144" s="277">
        <f t="shared" si="135"/>
        <v>5.076142131979695E-3</v>
      </c>
      <c r="CM144" s="277">
        <f t="shared" si="135"/>
        <v>5.076142131979695E-3</v>
      </c>
      <c r="CN144" s="277">
        <f t="shared" si="135"/>
        <v>5.076142131979695E-3</v>
      </c>
      <c r="CO144" s="277">
        <f t="shared" si="135"/>
        <v>5.076142131979695E-3</v>
      </c>
      <c r="CP144" s="277">
        <f t="shared" si="135"/>
        <v>5.076142131979695E-3</v>
      </c>
      <c r="CQ144" s="277">
        <f t="shared" si="135"/>
        <v>5.076142131979695E-3</v>
      </c>
      <c r="CR144" s="277">
        <f t="shared" si="135"/>
        <v>5.076142131979695E-3</v>
      </c>
      <c r="CS144" s="277">
        <f t="shared" si="135"/>
        <v>5.076142131979695E-3</v>
      </c>
      <c r="CT144" s="277">
        <f t="shared" si="135"/>
        <v>5.076142131979695E-3</v>
      </c>
      <c r="CU144" s="277">
        <f t="shared" si="135"/>
        <v>5.076142131979695E-3</v>
      </c>
      <c r="CV144" s="277">
        <f t="shared" si="124"/>
        <v>5.076142131979695E-3</v>
      </c>
      <c r="CW144" s="277">
        <f t="shared" si="124"/>
        <v>5.076142131979695E-3</v>
      </c>
      <c r="CX144" s="277">
        <f t="shared" si="124"/>
        <v>5.076142131979695E-3</v>
      </c>
      <c r="CY144" s="277">
        <f t="shared" si="124"/>
        <v>5.076142131979695E-3</v>
      </c>
      <c r="CZ144" s="277">
        <f t="shared" si="124"/>
        <v>5.076142131979695E-3</v>
      </c>
      <c r="DA144" s="277">
        <f t="shared" si="124"/>
        <v>5.076142131979695E-3</v>
      </c>
      <c r="DB144" s="277">
        <f t="shared" si="133"/>
        <v>5.076142131979695E-3</v>
      </c>
      <c r="DC144" s="277">
        <f t="shared" si="133"/>
        <v>5.076142131979695E-3</v>
      </c>
      <c r="DD144" s="277">
        <f t="shared" si="133"/>
        <v>5.076142131979695E-3</v>
      </c>
      <c r="DE144" s="277">
        <f t="shared" si="133"/>
        <v>5.076142131979695E-3</v>
      </c>
      <c r="DF144" s="277">
        <f t="shared" si="133"/>
        <v>5.076142131979695E-3</v>
      </c>
      <c r="DG144" s="277">
        <f t="shared" si="133"/>
        <v>5.076142131979695E-3</v>
      </c>
      <c r="DH144" s="277">
        <f t="shared" si="133"/>
        <v>5.076142131979695E-3</v>
      </c>
      <c r="DI144" s="277">
        <f t="shared" si="133"/>
        <v>5.076142131979695E-3</v>
      </c>
      <c r="DJ144" s="277">
        <f t="shared" si="133"/>
        <v>5.076142131979695E-3</v>
      </c>
      <c r="DK144" s="277">
        <f t="shared" si="133"/>
        <v>5.076142131979695E-3</v>
      </c>
      <c r="DL144" s="277">
        <f t="shared" si="137"/>
        <v>5.076142131979695E-3</v>
      </c>
      <c r="DM144" s="277">
        <f t="shared" si="137"/>
        <v>5.076142131979695E-3</v>
      </c>
      <c r="DN144" s="277">
        <f t="shared" si="137"/>
        <v>5.076142131979695E-3</v>
      </c>
      <c r="DO144" s="277">
        <f t="shared" si="137"/>
        <v>5.076142131979695E-3</v>
      </c>
      <c r="DP144" s="277">
        <f t="shared" si="137"/>
        <v>5.076142131979695E-3</v>
      </c>
      <c r="DQ144" s="277">
        <f t="shared" si="137"/>
        <v>5.076142131979695E-3</v>
      </c>
      <c r="DR144" s="277">
        <f t="shared" si="137"/>
        <v>5.076142131979695E-3</v>
      </c>
      <c r="DS144" s="277">
        <f t="shared" si="137"/>
        <v>5.076142131979695E-3</v>
      </c>
      <c r="DT144" s="277">
        <f t="shared" si="137"/>
        <v>5.076142131979695E-3</v>
      </c>
      <c r="DU144" s="277">
        <f t="shared" si="137"/>
        <v>5.076142131979695E-3</v>
      </c>
      <c r="DV144" s="277">
        <f t="shared" si="137"/>
        <v>5.076142131979695E-3</v>
      </c>
      <c r="DW144" s="277">
        <f t="shared" si="137"/>
        <v>5.076142131979695E-3</v>
      </c>
      <c r="DX144" s="277">
        <f t="shared" si="137"/>
        <v>5.076142131979695E-3</v>
      </c>
      <c r="DY144" s="277">
        <f t="shared" si="137"/>
        <v>5.076142131979695E-3</v>
      </c>
      <c r="DZ144" s="277">
        <f t="shared" si="137"/>
        <v>5.076142131979695E-3</v>
      </c>
      <c r="EA144" s="277">
        <f t="shared" si="137"/>
        <v>5.076142131979695E-3</v>
      </c>
      <c r="EB144" s="277">
        <f t="shared" si="136"/>
        <v>5.076142131979695E-3</v>
      </c>
      <c r="EC144" s="277">
        <f t="shared" si="136"/>
        <v>5.076142131979695E-3</v>
      </c>
      <c r="ED144" s="277">
        <f t="shared" si="136"/>
        <v>5.076142131979695E-3</v>
      </c>
      <c r="EE144" s="277">
        <f t="shared" si="136"/>
        <v>5.076142131979695E-3</v>
      </c>
      <c r="EF144" s="277">
        <f t="shared" si="136"/>
        <v>5.076142131979695E-3</v>
      </c>
      <c r="EG144" s="277">
        <f t="shared" si="136"/>
        <v>5.076142131979695E-3</v>
      </c>
      <c r="EH144" s="277">
        <f t="shared" si="136"/>
        <v>5.076142131979695E-3</v>
      </c>
      <c r="EI144" s="277">
        <f t="shared" si="136"/>
        <v>5.076142131979695E-3</v>
      </c>
      <c r="EJ144" s="277">
        <f t="shared" si="136"/>
        <v>5.076142131979695E-3</v>
      </c>
      <c r="EK144" s="277">
        <f t="shared" si="136"/>
        <v>5.076142131979695E-3</v>
      </c>
      <c r="EL144" s="277">
        <f t="shared" si="136"/>
        <v>5.076142131979695E-3</v>
      </c>
      <c r="EM144" s="277">
        <f t="shared" si="136"/>
        <v>5.076142131979695E-3</v>
      </c>
      <c r="EN144" s="277">
        <f t="shared" si="136"/>
        <v>5.076142131979695E-3</v>
      </c>
      <c r="EO144" s="277">
        <f t="shared" si="136"/>
        <v>5.076142131979695E-3</v>
      </c>
      <c r="EP144" s="277">
        <f t="shared" si="136"/>
        <v>5.076142131979695E-3</v>
      </c>
      <c r="EQ144" s="277">
        <f t="shared" si="136"/>
        <v>5.076142131979695E-3</v>
      </c>
      <c r="ER144" s="277">
        <f t="shared" si="122"/>
        <v>5.076142131979695E-3</v>
      </c>
      <c r="ES144" s="277">
        <f t="shared" si="122"/>
        <v>5.076142131979695E-3</v>
      </c>
      <c r="ET144" s="277">
        <f t="shared" si="122"/>
        <v>5.076142131979695E-3</v>
      </c>
      <c r="EU144" s="277">
        <f t="shared" si="122"/>
        <v>5.076142131979695E-3</v>
      </c>
      <c r="EV144" s="277">
        <f t="shared" si="122"/>
        <v>5.076142131979695E-3</v>
      </c>
      <c r="EW144" s="277">
        <f t="shared" si="122"/>
        <v>5.076142131979695E-3</v>
      </c>
      <c r="EX144" s="277">
        <f t="shared" si="122"/>
        <v>5.076142131979695E-3</v>
      </c>
      <c r="EY144" s="277">
        <f t="shared" si="122"/>
        <v>5.076142131979695E-3</v>
      </c>
      <c r="EZ144" s="277">
        <f t="shared" si="122"/>
        <v>5.076142131979695E-3</v>
      </c>
      <c r="FA144" s="277">
        <f t="shared" si="122"/>
        <v>5.076142131979695E-3</v>
      </c>
      <c r="FB144" s="277">
        <f t="shared" si="122"/>
        <v>5.076142131979695E-3</v>
      </c>
      <c r="FC144" s="277">
        <f t="shared" si="122"/>
        <v>5.076142131979695E-3</v>
      </c>
      <c r="FD144" s="277">
        <f t="shared" si="130"/>
        <v>5.076142131979695E-3</v>
      </c>
      <c r="FE144" s="277">
        <f t="shared" si="130"/>
        <v>5.076142131979695E-3</v>
      </c>
      <c r="FF144" s="277">
        <f t="shared" si="130"/>
        <v>5.076142131979695E-3</v>
      </c>
      <c r="FG144" s="277">
        <f t="shared" si="130"/>
        <v>5.076142131979695E-3</v>
      </c>
      <c r="FH144" s="277">
        <f t="shared" si="130"/>
        <v>5.076142131979695E-3</v>
      </c>
      <c r="FI144" s="277">
        <f t="shared" si="130"/>
        <v>5.076142131979695E-3</v>
      </c>
      <c r="FJ144" s="277">
        <f t="shared" si="130"/>
        <v>5.076142131979695E-3</v>
      </c>
      <c r="FK144" s="277">
        <f t="shared" si="130"/>
        <v>5.076142131979695E-3</v>
      </c>
      <c r="FL144" s="277">
        <f t="shared" si="130"/>
        <v>5.076142131979695E-3</v>
      </c>
      <c r="FM144" s="277">
        <f t="shared" si="130"/>
        <v>5.076142131979695E-3</v>
      </c>
      <c r="FN144" s="277">
        <f t="shared" si="130"/>
        <v>5.076142131979695E-3</v>
      </c>
      <c r="FO144" s="277">
        <f t="shared" si="130"/>
        <v>5.076142131979695E-3</v>
      </c>
      <c r="FP144" s="277">
        <f t="shared" si="130"/>
        <v>5.076142131979695E-3</v>
      </c>
      <c r="FQ144" s="277">
        <f t="shared" si="130"/>
        <v>5.076142131979695E-3</v>
      </c>
      <c r="FR144" s="277">
        <f t="shared" si="130"/>
        <v>5.076142131979695E-3</v>
      </c>
      <c r="FS144" s="277">
        <f t="shared" si="130"/>
        <v>5.076142131979695E-3</v>
      </c>
      <c r="FT144" s="277">
        <f t="shared" si="128"/>
        <v>5.076142131979695E-3</v>
      </c>
      <c r="FU144" s="277">
        <f t="shared" si="128"/>
        <v>5.076142131979695E-3</v>
      </c>
      <c r="FV144" s="277">
        <f t="shared" si="128"/>
        <v>5.076142131979695E-3</v>
      </c>
      <c r="FW144" s="277">
        <f t="shared" si="116"/>
        <v>5.076142131979695E-3</v>
      </c>
      <c r="FX144" s="277">
        <f t="shared" si="138"/>
        <v>5.076142131979695E-3</v>
      </c>
      <c r="FY144" s="277">
        <f t="shared" si="138"/>
        <v>5.076142131979695E-3</v>
      </c>
      <c r="FZ144" s="277">
        <f t="shared" si="138"/>
        <v>5.076142131979695E-3</v>
      </c>
      <c r="GA144" s="277">
        <f t="shared" si="138"/>
        <v>5.076142131979695E-3</v>
      </c>
      <c r="GB144" s="277">
        <f t="shared" si="138"/>
        <v>5.076142131979695E-3</v>
      </c>
      <c r="GC144" s="277">
        <f t="shared" si="138"/>
        <v>5.076142131979695E-3</v>
      </c>
      <c r="GD144" s="277">
        <f t="shared" si="138"/>
        <v>5.076142131979695E-3</v>
      </c>
      <c r="GE144" s="277">
        <f t="shared" si="138"/>
        <v>5.076142131979695E-3</v>
      </c>
      <c r="GF144" s="277">
        <f t="shared" si="138"/>
        <v>5.076142131979695E-3</v>
      </c>
      <c r="GG144" s="277">
        <f t="shared" si="138"/>
        <v>5.076142131979695E-3</v>
      </c>
      <c r="GH144" s="277">
        <f t="shared" si="138"/>
        <v>5.076142131979695E-3</v>
      </c>
      <c r="GI144" s="277">
        <f t="shared" si="138"/>
        <v>5.076142131979695E-3</v>
      </c>
      <c r="GJ144" s="277">
        <f t="shared" si="138"/>
        <v>5.076142131979695E-3</v>
      </c>
      <c r="GK144" s="277">
        <f t="shared" si="138"/>
        <v>5.076142131979695E-3</v>
      </c>
      <c r="GL144" s="277">
        <f t="shared" si="138"/>
        <v>5.076142131979695E-3</v>
      </c>
      <c r="GM144" s="277">
        <f t="shared" si="138"/>
        <v>5.076142131979695E-3</v>
      </c>
      <c r="GN144" s="277">
        <f t="shared" si="120"/>
        <v>5.076142131979695E-3</v>
      </c>
      <c r="GO144" s="277">
        <f t="shared" si="120"/>
        <v>5.076142131979695E-3</v>
      </c>
      <c r="GP144" s="277">
        <f t="shared" si="120"/>
        <v>5.076142131979695E-3</v>
      </c>
      <c r="GQ144" s="277">
        <f t="shared" si="120"/>
        <v>5.076142131979695E-3</v>
      </c>
      <c r="GR144" s="277">
        <f t="shared" si="120"/>
        <v>5.076142131979695E-3</v>
      </c>
      <c r="GS144" s="277">
        <f t="shared" si="120"/>
        <v>5.076142131979695E-3</v>
      </c>
    </row>
    <row r="145" spans="1:201" x14ac:dyDescent="0.35">
      <c r="A145" s="33" t="str">
        <f>'[2]Input LH Schedule'!A193&amp;" "&amp;'[2]Input LH Schedule'!E193</f>
        <v xml:space="preserve"> </v>
      </c>
      <c r="B145" s="33" t="str">
        <f>'[2]Input LH Schedule'!Z193&amp;" "&amp;'[2]Input LH Schedule'!AD193</f>
        <v xml:space="preserve"> </v>
      </c>
      <c r="C145" s="33" t="str">
        <f t="array" ref="C145">IFERROR(INDEX($B$4:$B$226, MATCH(0,INDEX(COUNTIF($C$3:C144, $B$4:$B$226)+(COUNTIF($B$4:$B$226, $B$4:$B$226)&lt;&gt;1),0,0), 0)), "")</f>
        <v/>
      </c>
      <c r="D145" s="220" t="s">
        <v>255</v>
      </c>
      <c r="E145" s="277">
        <f t="shared" si="134"/>
        <v>5.076142131979695E-3</v>
      </c>
      <c r="F145" s="277">
        <f t="shared" si="134"/>
        <v>5.076142131979695E-3</v>
      </c>
      <c r="G145" s="277">
        <f t="shared" si="134"/>
        <v>5.076142131979695E-3</v>
      </c>
      <c r="H145" s="277">
        <f t="shared" si="134"/>
        <v>5.076142131979695E-3</v>
      </c>
      <c r="I145" s="277">
        <f t="shared" si="134"/>
        <v>5.076142131979695E-3</v>
      </c>
      <c r="J145" s="277">
        <f t="shared" si="134"/>
        <v>5.076142131979695E-3</v>
      </c>
      <c r="K145" s="277">
        <f t="shared" si="134"/>
        <v>5.076142131979695E-3</v>
      </c>
      <c r="L145" s="277">
        <f t="shared" si="134"/>
        <v>5.076142131979695E-3</v>
      </c>
      <c r="M145" s="277">
        <f t="shared" si="134"/>
        <v>5.076142131979695E-3</v>
      </c>
      <c r="N145" s="277">
        <f t="shared" si="134"/>
        <v>5.076142131979695E-3</v>
      </c>
      <c r="O145" s="277">
        <f t="shared" si="134"/>
        <v>5.076142131979695E-3</v>
      </c>
      <c r="P145" s="277">
        <f t="shared" si="134"/>
        <v>5.076142131979695E-3</v>
      </c>
      <c r="Q145" s="277">
        <f t="shared" si="134"/>
        <v>5.076142131979695E-3</v>
      </c>
      <c r="R145" s="277">
        <f t="shared" si="134"/>
        <v>5.076142131979695E-3</v>
      </c>
      <c r="S145" s="277">
        <f t="shared" si="134"/>
        <v>5.076142131979695E-3</v>
      </c>
      <c r="T145" s="277">
        <f t="shared" si="134"/>
        <v>5.076142131979695E-3</v>
      </c>
      <c r="U145" s="277">
        <f t="shared" si="132"/>
        <v>5.076142131979695E-3</v>
      </c>
      <c r="V145" s="277">
        <f t="shared" si="132"/>
        <v>5.076142131979695E-3</v>
      </c>
      <c r="W145" s="277">
        <f t="shared" si="132"/>
        <v>5.076142131979695E-3</v>
      </c>
      <c r="X145" s="277">
        <f t="shared" si="132"/>
        <v>5.076142131979695E-3</v>
      </c>
      <c r="Y145" s="277">
        <f t="shared" si="132"/>
        <v>5.076142131979695E-3</v>
      </c>
      <c r="Z145" s="277">
        <f t="shared" si="132"/>
        <v>5.076142131979695E-3</v>
      </c>
      <c r="AA145" s="277">
        <f t="shared" si="132"/>
        <v>5.076142131979695E-3</v>
      </c>
      <c r="AB145" s="277">
        <f t="shared" si="132"/>
        <v>5.076142131979695E-3</v>
      </c>
      <c r="AC145" s="277">
        <f t="shared" si="132"/>
        <v>5.076142131979695E-3</v>
      </c>
      <c r="AD145" s="277">
        <f t="shared" si="132"/>
        <v>5.076142131979695E-3</v>
      </c>
      <c r="AE145" s="277">
        <f t="shared" si="132"/>
        <v>5.076142131979695E-3</v>
      </c>
      <c r="AF145" s="277">
        <f t="shared" si="132"/>
        <v>5.076142131979695E-3</v>
      </c>
      <c r="AG145" s="277">
        <f t="shared" si="132"/>
        <v>5.076142131979695E-3</v>
      </c>
      <c r="AH145" s="277">
        <f t="shared" si="132"/>
        <v>5.076142131979695E-3</v>
      </c>
      <c r="AI145" s="277">
        <f t="shared" si="132"/>
        <v>5.076142131979695E-3</v>
      </c>
      <c r="AJ145" s="277">
        <f t="shared" si="123"/>
        <v>5.076142131979695E-3</v>
      </c>
      <c r="AK145" s="277">
        <f t="shared" si="123"/>
        <v>5.076142131979695E-3</v>
      </c>
      <c r="AL145" s="277">
        <f t="shared" si="123"/>
        <v>5.076142131979695E-3</v>
      </c>
      <c r="AM145" s="277">
        <f t="shared" si="123"/>
        <v>5.076142131979695E-3</v>
      </c>
      <c r="AN145" s="277">
        <f t="shared" si="123"/>
        <v>5.076142131979695E-3</v>
      </c>
      <c r="AO145" s="277">
        <f t="shared" ref="AK145:AZ148" si="139">1/197</f>
        <v>5.076142131979695E-3</v>
      </c>
      <c r="AP145" s="277">
        <f t="shared" si="139"/>
        <v>5.076142131979695E-3</v>
      </c>
      <c r="AQ145" s="277">
        <f t="shared" si="139"/>
        <v>5.076142131979695E-3</v>
      </c>
      <c r="AR145" s="277">
        <f t="shared" si="139"/>
        <v>5.076142131979695E-3</v>
      </c>
      <c r="AS145" s="277">
        <f t="shared" si="139"/>
        <v>5.076142131979695E-3</v>
      </c>
      <c r="AT145" s="277">
        <f t="shared" si="139"/>
        <v>5.076142131979695E-3</v>
      </c>
      <c r="AU145" s="277">
        <f t="shared" si="139"/>
        <v>5.076142131979695E-3</v>
      </c>
      <c r="AV145" s="277">
        <f t="shared" si="139"/>
        <v>5.076142131979695E-3</v>
      </c>
      <c r="AW145" s="277">
        <f t="shared" si="139"/>
        <v>5.076142131979695E-3</v>
      </c>
      <c r="AX145" s="277">
        <f t="shared" si="139"/>
        <v>5.076142131979695E-3</v>
      </c>
      <c r="AY145" s="277">
        <f t="shared" si="139"/>
        <v>5.076142131979695E-3</v>
      </c>
      <c r="AZ145" s="277">
        <f t="shared" si="139"/>
        <v>5.076142131979695E-3</v>
      </c>
      <c r="BA145" s="277">
        <f t="shared" si="126"/>
        <v>5.076142131979695E-3</v>
      </c>
      <c r="BB145" s="277">
        <f t="shared" si="126"/>
        <v>5.076142131979695E-3</v>
      </c>
      <c r="BC145" s="277">
        <f t="shared" si="126"/>
        <v>5.076142131979695E-3</v>
      </c>
      <c r="BD145" s="277">
        <f t="shared" si="126"/>
        <v>5.076142131979695E-3</v>
      </c>
      <c r="BE145" s="277">
        <f t="shared" si="126"/>
        <v>5.076142131979695E-3</v>
      </c>
      <c r="BF145" s="277">
        <f t="shared" si="126"/>
        <v>5.076142131979695E-3</v>
      </c>
      <c r="BG145" s="277">
        <f t="shared" si="126"/>
        <v>5.076142131979695E-3</v>
      </c>
      <c r="BH145" s="277">
        <f t="shared" si="126"/>
        <v>5.076142131979695E-3</v>
      </c>
      <c r="BI145" s="277">
        <f t="shared" si="126"/>
        <v>5.076142131979695E-3</v>
      </c>
      <c r="BJ145" s="277">
        <f t="shared" si="126"/>
        <v>5.076142131979695E-3</v>
      </c>
      <c r="BK145" s="277">
        <f t="shared" si="126"/>
        <v>5.076142131979695E-3</v>
      </c>
      <c r="BL145" s="277">
        <f t="shared" si="126"/>
        <v>5.076142131979695E-3</v>
      </c>
      <c r="BM145" s="277">
        <f t="shared" si="126"/>
        <v>5.076142131979695E-3</v>
      </c>
      <c r="BN145" s="277">
        <f t="shared" si="126"/>
        <v>5.076142131979695E-3</v>
      </c>
      <c r="BO145" s="277">
        <f t="shared" si="126"/>
        <v>5.076142131979695E-3</v>
      </c>
      <c r="BP145" s="277">
        <f t="shared" si="129"/>
        <v>5.076142131979695E-3</v>
      </c>
      <c r="BQ145" s="277">
        <f t="shared" si="129"/>
        <v>5.076142131979695E-3</v>
      </c>
      <c r="BR145" s="277">
        <f t="shared" si="129"/>
        <v>5.076142131979695E-3</v>
      </c>
      <c r="BS145" s="277">
        <f t="shared" si="129"/>
        <v>5.076142131979695E-3</v>
      </c>
      <c r="BT145" s="277">
        <f t="shared" si="129"/>
        <v>5.076142131979695E-3</v>
      </c>
      <c r="BU145" s="277">
        <f t="shared" si="129"/>
        <v>5.076142131979695E-3</v>
      </c>
      <c r="BV145" s="277">
        <f t="shared" si="129"/>
        <v>5.076142131979695E-3</v>
      </c>
      <c r="BW145" s="277">
        <f t="shared" si="129"/>
        <v>5.076142131979695E-3</v>
      </c>
      <c r="BX145" s="277">
        <f t="shared" si="129"/>
        <v>5.076142131979695E-3</v>
      </c>
      <c r="BY145" s="277">
        <f t="shared" si="129"/>
        <v>5.076142131979695E-3</v>
      </c>
      <c r="BZ145" s="277">
        <f t="shared" si="129"/>
        <v>5.076142131979695E-3</v>
      </c>
      <c r="CA145" s="277">
        <f t="shared" si="129"/>
        <v>5.076142131979695E-3</v>
      </c>
      <c r="CB145" s="277">
        <f t="shared" si="129"/>
        <v>5.076142131979695E-3</v>
      </c>
      <c r="CC145" s="277">
        <f t="shared" si="129"/>
        <v>5.076142131979695E-3</v>
      </c>
      <c r="CD145" s="277">
        <f t="shared" si="129"/>
        <v>5.076142131979695E-3</v>
      </c>
      <c r="CE145" s="277">
        <f t="shared" si="129"/>
        <v>5.076142131979695E-3</v>
      </c>
      <c r="CF145" s="277">
        <f t="shared" si="135"/>
        <v>5.076142131979695E-3</v>
      </c>
      <c r="CG145" s="277">
        <f t="shared" si="135"/>
        <v>5.076142131979695E-3</v>
      </c>
      <c r="CH145" s="277">
        <f t="shared" si="135"/>
        <v>5.076142131979695E-3</v>
      </c>
      <c r="CI145" s="277">
        <f t="shared" si="135"/>
        <v>5.076142131979695E-3</v>
      </c>
      <c r="CJ145" s="277">
        <f t="shared" si="135"/>
        <v>5.076142131979695E-3</v>
      </c>
      <c r="CK145" s="277">
        <f t="shared" si="135"/>
        <v>5.076142131979695E-3</v>
      </c>
      <c r="CL145" s="277">
        <f t="shared" si="135"/>
        <v>5.076142131979695E-3</v>
      </c>
      <c r="CM145" s="277">
        <f t="shared" si="135"/>
        <v>5.076142131979695E-3</v>
      </c>
      <c r="CN145" s="277">
        <f t="shared" si="135"/>
        <v>5.076142131979695E-3</v>
      </c>
      <c r="CO145" s="277">
        <f t="shared" si="135"/>
        <v>5.076142131979695E-3</v>
      </c>
      <c r="CP145" s="277">
        <f t="shared" si="135"/>
        <v>5.076142131979695E-3</v>
      </c>
      <c r="CQ145" s="277">
        <f t="shared" si="135"/>
        <v>5.076142131979695E-3</v>
      </c>
      <c r="CR145" s="277">
        <f t="shared" si="135"/>
        <v>5.076142131979695E-3</v>
      </c>
      <c r="CS145" s="277">
        <f t="shared" si="135"/>
        <v>5.076142131979695E-3</v>
      </c>
      <c r="CT145" s="277">
        <f t="shared" si="135"/>
        <v>5.076142131979695E-3</v>
      </c>
      <c r="CU145" s="277">
        <f t="shared" si="135"/>
        <v>5.076142131979695E-3</v>
      </c>
      <c r="CV145" s="277">
        <f t="shared" si="124"/>
        <v>5.076142131979695E-3</v>
      </c>
      <c r="CW145" s="277">
        <f t="shared" si="124"/>
        <v>5.076142131979695E-3</v>
      </c>
      <c r="CX145" s="277">
        <f t="shared" si="124"/>
        <v>5.076142131979695E-3</v>
      </c>
      <c r="CY145" s="277">
        <f t="shared" si="124"/>
        <v>5.076142131979695E-3</v>
      </c>
      <c r="CZ145" s="277">
        <f t="shared" si="124"/>
        <v>5.076142131979695E-3</v>
      </c>
      <c r="DA145" s="277">
        <f t="shared" si="124"/>
        <v>5.076142131979695E-3</v>
      </c>
      <c r="DB145" s="277">
        <f t="shared" si="133"/>
        <v>5.076142131979695E-3</v>
      </c>
      <c r="DC145" s="277">
        <f t="shared" si="133"/>
        <v>5.076142131979695E-3</v>
      </c>
      <c r="DD145" s="277">
        <f t="shared" si="133"/>
        <v>5.076142131979695E-3</v>
      </c>
      <c r="DE145" s="277">
        <f t="shared" si="133"/>
        <v>5.076142131979695E-3</v>
      </c>
      <c r="DF145" s="277">
        <f t="shared" si="133"/>
        <v>5.076142131979695E-3</v>
      </c>
      <c r="DG145" s="277">
        <f t="shared" si="133"/>
        <v>5.076142131979695E-3</v>
      </c>
      <c r="DH145" s="277">
        <f t="shared" si="133"/>
        <v>5.076142131979695E-3</v>
      </c>
      <c r="DI145" s="277">
        <f t="shared" si="133"/>
        <v>5.076142131979695E-3</v>
      </c>
      <c r="DJ145" s="277">
        <f t="shared" si="133"/>
        <v>5.076142131979695E-3</v>
      </c>
      <c r="DK145" s="277">
        <f t="shared" si="133"/>
        <v>5.076142131979695E-3</v>
      </c>
      <c r="DL145" s="277">
        <f t="shared" si="137"/>
        <v>5.076142131979695E-3</v>
      </c>
      <c r="DM145" s="277">
        <f t="shared" si="137"/>
        <v>5.076142131979695E-3</v>
      </c>
      <c r="DN145" s="277">
        <f t="shared" si="137"/>
        <v>5.076142131979695E-3</v>
      </c>
      <c r="DO145" s="277">
        <f t="shared" si="137"/>
        <v>5.076142131979695E-3</v>
      </c>
      <c r="DP145" s="277">
        <f t="shared" si="137"/>
        <v>5.076142131979695E-3</v>
      </c>
      <c r="DQ145" s="277">
        <f t="shared" si="137"/>
        <v>5.076142131979695E-3</v>
      </c>
      <c r="DR145" s="277">
        <f t="shared" si="137"/>
        <v>5.076142131979695E-3</v>
      </c>
      <c r="DS145" s="277">
        <f t="shared" si="137"/>
        <v>5.076142131979695E-3</v>
      </c>
      <c r="DT145" s="277">
        <f t="shared" si="137"/>
        <v>5.076142131979695E-3</v>
      </c>
      <c r="DU145" s="277">
        <f t="shared" si="137"/>
        <v>5.076142131979695E-3</v>
      </c>
      <c r="DV145" s="277">
        <f t="shared" si="137"/>
        <v>5.076142131979695E-3</v>
      </c>
      <c r="DW145" s="277">
        <f t="shared" si="137"/>
        <v>5.076142131979695E-3</v>
      </c>
      <c r="DX145" s="277">
        <f t="shared" si="137"/>
        <v>5.076142131979695E-3</v>
      </c>
      <c r="DY145" s="277">
        <f t="shared" si="137"/>
        <v>5.076142131979695E-3</v>
      </c>
      <c r="DZ145" s="277">
        <f t="shared" si="137"/>
        <v>5.076142131979695E-3</v>
      </c>
      <c r="EA145" s="277">
        <f t="shared" si="137"/>
        <v>5.076142131979695E-3</v>
      </c>
      <c r="EB145" s="277">
        <f t="shared" si="136"/>
        <v>5.076142131979695E-3</v>
      </c>
      <c r="EC145" s="277">
        <f t="shared" si="136"/>
        <v>5.076142131979695E-3</v>
      </c>
      <c r="ED145" s="277">
        <f t="shared" si="136"/>
        <v>5.076142131979695E-3</v>
      </c>
      <c r="EE145" s="277">
        <f t="shared" si="136"/>
        <v>5.076142131979695E-3</v>
      </c>
      <c r="EF145" s="277">
        <f t="shared" si="136"/>
        <v>5.076142131979695E-3</v>
      </c>
      <c r="EG145" s="277">
        <f t="shared" si="136"/>
        <v>5.076142131979695E-3</v>
      </c>
      <c r="EH145" s="277">
        <f t="shared" si="136"/>
        <v>5.076142131979695E-3</v>
      </c>
      <c r="EI145" s="277">
        <f t="shared" si="136"/>
        <v>5.076142131979695E-3</v>
      </c>
      <c r="EJ145" s="277">
        <f t="shared" si="136"/>
        <v>5.076142131979695E-3</v>
      </c>
      <c r="EK145" s="277">
        <f t="shared" si="136"/>
        <v>5.076142131979695E-3</v>
      </c>
      <c r="EL145" s="277">
        <f t="shared" si="136"/>
        <v>5.076142131979695E-3</v>
      </c>
      <c r="EM145" s="277">
        <f t="shared" si="136"/>
        <v>5.076142131979695E-3</v>
      </c>
      <c r="EN145" s="277">
        <f t="shared" si="136"/>
        <v>5.076142131979695E-3</v>
      </c>
      <c r="EO145" s="277">
        <f t="shared" si="136"/>
        <v>5.076142131979695E-3</v>
      </c>
      <c r="EP145" s="277">
        <f t="shared" si="136"/>
        <v>5.076142131979695E-3</v>
      </c>
      <c r="EQ145" s="277">
        <f t="shared" si="136"/>
        <v>5.076142131979695E-3</v>
      </c>
      <c r="ER145" s="277">
        <f t="shared" si="122"/>
        <v>5.076142131979695E-3</v>
      </c>
      <c r="ES145" s="277">
        <f t="shared" si="122"/>
        <v>5.076142131979695E-3</v>
      </c>
      <c r="ET145" s="277">
        <f t="shared" si="122"/>
        <v>5.076142131979695E-3</v>
      </c>
      <c r="EU145" s="277">
        <f t="shared" si="122"/>
        <v>5.076142131979695E-3</v>
      </c>
      <c r="EV145" s="277">
        <f t="shared" si="122"/>
        <v>5.076142131979695E-3</v>
      </c>
      <c r="EW145" s="277">
        <f t="shared" si="122"/>
        <v>5.076142131979695E-3</v>
      </c>
      <c r="EX145" s="277">
        <f t="shared" si="122"/>
        <v>5.076142131979695E-3</v>
      </c>
      <c r="EY145" s="277">
        <f t="shared" si="122"/>
        <v>5.076142131979695E-3</v>
      </c>
      <c r="EZ145" s="277">
        <f t="shared" si="122"/>
        <v>5.076142131979695E-3</v>
      </c>
      <c r="FA145" s="277">
        <f t="shared" si="122"/>
        <v>5.076142131979695E-3</v>
      </c>
      <c r="FB145" s="277">
        <f t="shared" si="122"/>
        <v>5.076142131979695E-3</v>
      </c>
      <c r="FC145" s="277">
        <f t="shared" ref="ER145:FG148" si="140">1/197</f>
        <v>5.076142131979695E-3</v>
      </c>
      <c r="FD145" s="277">
        <f t="shared" si="140"/>
        <v>5.076142131979695E-3</v>
      </c>
      <c r="FE145" s="277">
        <f t="shared" si="140"/>
        <v>5.076142131979695E-3</v>
      </c>
      <c r="FF145" s="277">
        <f t="shared" si="140"/>
        <v>5.076142131979695E-3</v>
      </c>
      <c r="FG145" s="277">
        <f t="shared" si="140"/>
        <v>5.076142131979695E-3</v>
      </c>
      <c r="FH145" s="277">
        <f t="shared" si="130"/>
        <v>5.076142131979695E-3</v>
      </c>
      <c r="FI145" s="277">
        <f t="shared" si="130"/>
        <v>5.076142131979695E-3</v>
      </c>
      <c r="FJ145" s="277">
        <f t="shared" si="130"/>
        <v>5.076142131979695E-3</v>
      </c>
      <c r="FK145" s="277">
        <f t="shared" si="130"/>
        <v>5.076142131979695E-3</v>
      </c>
      <c r="FL145" s="277">
        <f t="shared" si="130"/>
        <v>5.076142131979695E-3</v>
      </c>
      <c r="FM145" s="277">
        <f t="shared" si="130"/>
        <v>5.076142131979695E-3</v>
      </c>
      <c r="FN145" s="277">
        <f t="shared" si="130"/>
        <v>5.076142131979695E-3</v>
      </c>
      <c r="FO145" s="277">
        <f t="shared" si="130"/>
        <v>5.076142131979695E-3</v>
      </c>
      <c r="FP145" s="277">
        <f t="shared" si="130"/>
        <v>5.076142131979695E-3</v>
      </c>
      <c r="FQ145" s="277">
        <f t="shared" si="130"/>
        <v>5.076142131979695E-3</v>
      </c>
      <c r="FR145" s="277">
        <f t="shared" si="130"/>
        <v>5.076142131979695E-3</v>
      </c>
      <c r="FS145" s="277">
        <f t="shared" si="130"/>
        <v>5.076142131979695E-3</v>
      </c>
      <c r="FT145" s="277">
        <f t="shared" si="128"/>
        <v>5.076142131979695E-3</v>
      </c>
      <c r="FU145" s="277">
        <f t="shared" si="128"/>
        <v>5.076142131979695E-3</v>
      </c>
      <c r="FV145" s="277">
        <f t="shared" si="128"/>
        <v>5.076142131979695E-3</v>
      </c>
      <c r="FW145" s="277">
        <f t="shared" si="116"/>
        <v>5.076142131979695E-3</v>
      </c>
      <c r="FX145" s="277">
        <f t="shared" si="138"/>
        <v>5.076142131979695E-3</v>
      </c>
      <c r="FY145" s="277">
        <f t="shared" si="138"/>
        <v>5.076142131979695E-3</v>
      </c>
      <c r="FZ145" s="277">
        <f t="shared" si="138"/>
        <v>5.076142131979695E-3</v>
      </c>
      <c r="GA145" s="277">
        <f t="shared" si="138"/>
        <v>5.076142131979695E-3</v>
      </c>
      <c r="GB145" s="277">
        <f t="shared" si="138"/>
        <v>5.076142131979695E-3</v>
      </c>
      <c r="GC145" s="277">
        <f t="shared" si="138"/>
        <v>5.076142131979695E-3</v>
      </c>
      <c r="GD145" s="277">
        <f t="shared" si="138"/>
        <v>5.076142131979695E-3</v>
      </c>
      <c r="GE145" s="277">
        <f t="shared" si="138"/>
        <v>5.076142131979695E-3</v>
      </c>
      <c r="GF145" s="277">
        <f t="shared" si="138"/>
        <v>5.076142131979695E-3</v>
      </c>
      <c r="GG145" s="277">
        <f t="shared" si="138"/>
        <v>5.076142131979695E-3</v>
      </c>
      <c r="GH145" s="277">
        <f t="shared" si="138"/>
        <v>5.076142131979695E-3</v>
      </c>
      <c r="GI145" s="277">
        <f t="shared" si="138"/>
        <v>5.076142131979695E-3</v>
      </c>
      <c r="GJ145" s="277">
        <f t="shared" si="138"/>
        <v>5.076142131979695E-3</v>
      </c>
      <c r="GK145" s="277">
        <f t="shared" si="138"/>
        <v>5.076142131979695E-3</v>
      </c>
      <c r="GL145" s="277">
        <f t="shared" si="138"/>
        <v>5.076142131979695E-3</v>
      </c>
      <c r="GM145" s="277">
        <f t="shared" si="138"/>
        <v>5.076142131979695E-3</v>
      </c>
      <c r="GN145" s="277">
        <f t="shared" si="120"/>
        <v>5.076142131979695E-3</v>
      </c>
      <c r="GO145" s="277">
        <f t="shared" si="120"/>
        <v>5.076142131979695E-3</v>
      </c>
      <c r="GP145" s="277">
        <f t="shared" si="120"/>
        <v>5.076142131979695E-3</v>
      </c>
      <c r="GQ145" s="277">
        <f t="shared" si="120"/>
        <v>5.076142131979695E-3</v>
      </c>
      <c r="GR145" s="277">
        <f t="shared" si="120"/>
        <v>5.076142131979695E-3</v>
      </c>
      <c r="GS145" s="277">
        <f t="shared" si="120"/>
        <v>5.076142131979695E-3</v>
      </c>
    </row>
    <row r="146" spans="1:201" x14ac:dyDescent="0.35">
      <c r="A146" s="33" t="str">
        <f>'[2]Input LH Schedule'!A194&amp;" "&amp;'[2]Input LH Schedule'!E194</f>
        <v xml:space="preserve"> </v>
      </c>
      <c r="B146" s="33" t="str">
        <f>'[2]Input LH Schedule'!Z194&amp;" "&amp;'[2]Input LH Schedule'!AD194</f>
        <v xml:space="preserve"> </v>
      </c>
      <c r="C146" s="33" t="str">
        <f t="array" ref="C146">IFERROR(INDEX($B$4:$B$226, MATCH(0,INDEX(COUNTIF($C$3:C145, $B$4:$B$226)+(COUNTIF($B$4:$B$226, $B$4:$B$226)&lt;&gt;1),0,0), 0)), "")</f>
        <v/>
      </c>
      <c r="D146" s="220" t="s">
        <v>256</v>
      </c>
      <c r="E146" s="277">
        <f t="shared" si="134"/>
        <v>5.076142131979695E-3</v>
      </c>
      <c r="F146" s="277">
        <f t="shared" si="134"/>
        <v>5.076142131979695E-3</v>
      </c>
      <c r="G146" s="277">
        <f t="shared" si="134"/>
        <v>5.076142131979695E-3</v>
      </c>
      <c r="H146" s="277">
        <f t="shared" si="134"/>
        <v>5.076142131979695E-3</v>
      </c>
      <c r="I146" s="277">
        <f t="shared" si="134"/>
        <v>5.076142131979695E-3</v>
      </c>
      <c r="J146" s="277">
        <f t="shared" si="134"/>
        <v>5.076142131979695E-3</v>
      </c>
      <c r="K146" s="277">
        <f t="shared" si="134"/>
        <v>5.076142131979695E-3</v>
      </c>
      <c r="L146" s="277">
        <f t="shared" si="134"/>
        <v>5.076142131979695E-3</v>
      </c>
      <c r="M146" s="277">
        <f t="shared" si="134"/>
        <v>5.076142131979695E-3</v>
      </c>
      <c r="N146" s="277">
        <f t="shared" si="134"/>
        <v>5.076142131979695E-3</v>
      </c>
      <c r="O146" s="277">
        <f t="shared" si="134"/>
        <v>5.076142131979695E-3</v>
      </c>
      <c r="P146" s="277">
        <f t="shared" si="134"/>
        <v>5.076142131979695E-3</v>
      </c>
      <c r="Q146" s="277">
        <f t="shared" si="134"/>
        <v>5.076142131979695E-3</v>
      </c>
      <c r="R146" s="277">
        <f t="shared" si="134"/>
        <v>5.076142131979695E-3</v>
      </c>
      <c r="S146" s="277">
        <f t="shared" si="134"/>
        <v>5.076142131979695E-3</v>
      </c>
      <c r="T146" s="277">
        <f t="shared" si="134"/>
        <v>5.076142131979695E-3</v>
      </c>
      <c r="U146" s="277">
        <f t="shared" si="132"/>
        <v>5.076142131979695E-3</v>
      </c>
      <c r="V146" s="277">
        <f t="shared" si="132"/>
        <v>5.076142131979695E-3</v>
      </c>
      <c r="W146" s="277">
        <f t="shared" si="132"/>
        <v>5.076142131979695E-3</v>
      </c>
      <c r="X146" s="277">
        <f t="shared" si="132"/>
        <v>5.076142131979695E-3</v>
      </c>
      <c r="Y146" s="277">
        <f t="shared" si="132"/>
        <v>5.076142131979695E-3</v>
      </c>
      <c r="Z146" s="277">
        <f t="shared" si="132"/>
        <v>5.076142131979695E-3</v>
      </c>
      <c r="AA146" s="277">
        <f t="shared" si="132"/>
        <v>5.076142131979695E-3</v>
      </c>
      <c r="AB146" s="277">
        <f t="shared" si="132"/>
        <v>5.076142131979695E-3</v>
      </c>
      <c r="AC146" s="277">
        <f t="shared" si="132"/>
        <v>5.076142131979695E-3</v>
      </c>
      <c r="AD146" s="277">
        <f t="shared" si="132"/>
        <v>5.076142131979695E-3</v>
      </c>
      <c r="AE146" s="277">
        <f t="shared" si="132"/>
        <v>5.076142131979695E-3</v>
      </c>
      <c r="AF146" s="277">
        <f t="shared" si="132"/>
        <v>5.076142131979695E-3</v>
      </c>
      <c r="AG146" s="277">
        <f t="shared" si="132"/>
        <v>5.076142131979695E-3</v>
      </c>
      <c r="AH146" s="277">
        <f t="shared" si="132"/>
        <v>5.076142131979695E-3</v>
      </c>
      <c r="AI146" s="277">
        <f t="shared" si="132"/>
        <v>5.076142131979695E-3</v>
      </c>
      <c r="AJ146" s="277">
        <f t="shared" ref="U146:AJ148" si="141">1/197</f>
        <v>5.076142131979695E-3</v>
      </c>
      <c r="AK146" s="277">
        <f t="shared" si="139"/>
        <v>5.076142131979695E-3</v>
      </c>
      <c r="AL146" s="277">
        <f t="shared" si="139"/>
        <v>5.076142131979695E-3</v>
      </c>
      <c r="AM146" s="277">
        <f t="shared" si="139"/>
        <v>5.076142131979695E-3</v>
      </c>
      <c r="AN146" s="277">
        <f t="shared" si="139"/>
        <v>5.076142131979695E-3</v>
      </c>
      <c r="AO146" s="277">
        <f t="shared" si="139"/>
        <v>5.076142131979695E-3</v>
      </c>
      <c r="AP146" s="277">
        <f t="shared" si="139"/>
        <v>5.076142131979695E-3</v>
      </c>
      <c r="AQ146" s="277">
        <f t="shared" si="139"/>
        <v>5.076142131979695E-3</v>
      </c>
      <c r="AR146" s="277">
        <f t="shared" si="139"/>
        <v>5.076142131979695E-3</v>
      </c>
      <c r="AS146" s="277">
        <f t="shared" si="139"/>
        <v>5.076142131979695E-3</v>
      </c>
      <c r="AT146" s="277">
        <f t="shared" si="139"/>
        <v>5.076142131979695E-3</v>
      </c>
      <c r="AU146" s="277">
        <f t="shared" si="139"/>
        <v>5.076142131979695E-3</v>
      </c>
      <c r="AV146" s="277">
        <f t="shared" si="139"/>
        <v>5.076142131979695E-3</v>
      </c>
      <c r="AW146" s="277">
        <f t="shared" si="139"/>
        <v>5.076142131979695E-3</v>
      </c>
      <c r="AX146" s="277">
        <f t="shared" si="139"/>
        <v>5.076142131979695E-3</v>
      </c>
      <c r="AY146" s="277">
        <f t="shared" si="139"/>
        <v>5.076142131979695E-3</v>
      </c>
      <c r="AZ146" s="277">
        <f t="shared" si="139"/>
        <v>5.076142131979695E-3</v>
      </c>
      <c r="BA146" s="277">
        <f t="shared" si="126"/>
        <v>5.076142131979695E-3</v>
      </c>
      <c r="BB146" s="277">
        <f t="shared" si="126"/>
        <v>5.076142131979695E-3</v>
      </c>
      <c r="BC146" s="277">
        <f t="shared" si="126"/>
        <v>5.076142131979695E-3</v>
      </c>
      <c r="BD146" s="277">
        <f t="shared" si="126"/>
        <v>5.076142131979695E-3</v>
      </c>
      <c r="BE146" s="277">
        <f t="shared" si="126"/>
        <v>5.076142131979695E-3</v>
      </c>
      <c r="BF146" s="277">
        <f t="shared" si="126"/>
        <v>5.076142131979695E-3</v>
      </c>
      <c r="BG146" s="277">
        <f t="shared" si="126"/>
        <v>5.076142131979695E-3</v>
      </c>
      <c r="BH146" s="277">
        <f t="shared" si="126"/>
        <v>5.076142131979695E-3</v>
      </c>
      <c r="BI146" s="277">
        <f t="shared" si="126"/>
        <v>5.076142131979695E-3</v>
      </c>
      <c r="BJ146" s="277">
        <f t="shared" si="126"/>
        <v>5.076142131979695E-3</v>
      </c>
      <c r="BK146" s="277">
        <f t="shared" si="126"/>
        <v>5.076142131979695E-3</v>
      </c>
      <c r="BL146" s="277">
        <f t="shared" si="126"/>
        <v>5.076142131979695E-3</v>
      </c>
      <c r="BM146" s="277">
        <f t="shared" si="126"/>
        <v>5.076142131979695E-3</v>
      </c>
      <c r="BN146" s="277">
        <f t="shared" si="126"/>
        <v>5.076142131979695E-3</v>
      </c>
      <c r="BO146" s="277">
        <f t="shared" si="126"/>
        <v>5.076142131979695E-3</v>
      </c>
      <c r="BP146" s="277">
        <f t="shared" si="129"/>
        <v>5.076142131979695E-3</v>
      </c>
      <c r="BQ146" s="277">
        <f t="shared" si="129"/>
        <v>5.076142131979695E-3</v>
      </c>
      <c r="BR146" s="277">
        <f t="shared" si="129"/>
        <v>5.076142131979695E-3</v>
      </c>
      <c r="BS146" s="277">
        <f t="shared" si="129"/>
        <v>5.076142131979695E-3</v>
      </c>
      <c r="BT146" s="277">
        <f t="shared" si="129"/>
        <v>5.076142131979695E-3</v>
      </c>
      <c r="BU146" s="277">
        <f t="shared" si="129"/>
        <v>5.076142131979695E-3</v>
      </c>
      <c r="BV146" s="277">
        <f t="shared" si="129"/>
        <v>5.076142131979695E-3</v>
      </c>
      <c r="BW146" s="277">
        <f t="shared" si="129"/>
        <v>5.076142131979695E-3</v>
      </c>
      <c r="BX146" s="277">
        <f t="shared" si="129"/>
        <v>5.076142131979695E-3</v>
      </c>
      <c r="BY146" s="277">
        <f t="shared" si="129"/>
        <v>5.076142131979695E-3</v>
      </c>
      <c r="BZ146" s="277">
        <f t="shared" si="129"/>
        <v>5.076142131979695E-3</v>
      </c>
      <c r="CA146" s="277">
        <f t="shared" si="129"/>
        <v>5.076142131979695E-3</v>
      </c>
      <c r="CB146" s="277">
        <f t="shared" si="129"/>
        <v>5.076142131979695E-3</v>
      </c>
      <c r="CC146" s="277">
        <f t="shared" si="129"/>
        <v>5.076142131979695E-3</v>
      </c>
      <c r="CD146" s="277">
        <f t="shared" si="129"/>
        <v>5.076142131979695E-3</v>
      </c>
      <c r="CE146" s="277">
        <f t="shared" si="129"/>
        <v>5.076142131979695E-3</v>
      </c>
      <c r="CF146" s="277">
        <f t="shared" si="135"/>
        <v>5.076142131979695E-3</v>
      </c>
      <c r="CG146" s="277">
        <f t="shared" si="135"/>
        <v>5.076142131979695E-3</v>
      </c>
      <c r="CH146" s="277">
        <f t="shared" si="135"/>
        <v>5.076142131979695E-3</v>
      </c>
      <c r="CI146" s="277">
        <f t="shared" si="135"/>
        <v>5.076142131979695E-3</v>
      </c>
      <c r="CJ146" s="277">
        <f t="shared" si="135"/>
        <v>5.076142131979695E-3</v>
      </c>
      <c r="CK146" s="277">
        <f t="shared" si="135"/>
        <v>5.076142131979695E-3</v>
      </c>
      <c r="CL146" s="277">
        <f t="shared" si="135"/>
        <v>5.076142131979695E-3</v>
      </c>
      <c r="CM146" s="277">
        <f t="shared" si="135"/>
        <v>5.076142131979695E-3</v>
      </c>
      <c r="CN146" s="277">
        <f t="shared" si="135"/>
        <v>5.076142131979695E-3</v>
      </c>
      <c r="CO146" s="277">
        <f t="shared" si="135"/>
        <v>5.076142131979695E-3</v>
      </c>
      <c r="CP146" s="277">
        <f t="shared" si="135"/>
        <v>5.076142131979695E-3</v>
      </c>
      <c r="CQ146" s="277">
        <f t="shared" si="135"/>
        <v>5.076142131979695E-3</v>
      </c>
      <c r="CR146" s="277">
        <f t="shared" si="135"/>
        <v>5.076142131979695E-3</v>
      </c>
      <c r="CS146" s="277">
        <f t="shared" si="135"/>
        <v>5.076142131979695E-3</v>
      </c>
      <c r="CT146" s="277">
        <f t="shared" si="135"/>
        <v>5.076142131979695E-3</v>
      </c>
      <c r="CU146" s="277">
        <f t="shared" si="135"/>
        <v>5.076142131979695E-3</v>
      </c>
      <c r="CV146" s="277">
        <f t="shared" si="124"/>
        <v>5.076142131979695E-3</v>
      </c>
      <c r="CW146" s="277">
        <f t="shared" si="124"/>
        <v>5.076142131979695E-3</v>
      </c>
      <c r="CX146" s="277">
        <f t="shared" si="124"/>
        <v>5.076142131979695E-3</v>
      </c>
      <c r="CY146" s="277">
        <f t="shared" si="124"/>
        <v>5.076142131979695E-3</v>
      </c>
      <c r="CZ146" s="277">
        <f t="shared" si="124"/>
        <v>5.076142131979695E-3</v>
      </c>
      <c r="DA146" s="277">
        <f t="shared" si="124"/>
        <v>5.076142131979695E-3</v>
      </c>
      <c r="DB146" s="277">
        <f t="shared" si="133"/>
        <v>5.076142131979695E-3</v>
      </c>
      <c r="DC146" s="277">
        <f t="shared" si="133"/>
        <v>5.076142131979695E-3</v>
      </c>
      <c r="DD146" s="277">
        <f t="shared" si="133"/>
        <v>5.076142131979695E-3</v>
      </c>
      <c r="DE146" s="277">
        <f t="shared" si="133"/>
        <v>5.076142131979695E-3</v>
      </c>
      <c r="DF146" s="277">
        <f t="shared" si="133"/>
        <v>5.076142131979695E-3</v>
      </c>
      <c r="DG146" s="277">
        <f t="shared" si="133"/>
        <v>5.076142131979695E-3</v>
      </c>
      <c r="DH146" s="277">
        <f t="shared" si="133"/>
        <v>5.076142131979695E-3</v>
      </c>
      <c r="DI146" s="277">
        <f t="shared" si="133"/>
        <v>5.076142131979695E-3</v>
      </c>
      <c r="DJ146" s="277">
        <f t="shared" si="133"/>
        <v>5.076142131979695E-3</v>
      </c>
      <c r="DK146" s="277">
        <f t="shared" si="133"/>
        <v>5.076142131979695E-3</v>
      </c>
      <c r="DL146" s="277">
        <f t="shared" si="137"/>
        <v>5.076142131979695E-3</v>
      </c>
      <c r="DM146" s="277">
        <f t="shared" si="137"/>
        <v>5.076142131979695E-3</v>
      </c>
      <c r="DN146" s="277">
        <f t="shared" si="137"/>
        <v>5.076142131979695E-3</v>
      </c>
      <c r="DO146" s="277">
        <f t="shared" si="137"/>
        <v>5.076142131979695E-3</v>
      </c>
      <c r="DP146" s="277">
        <f t="shared" si="137"/>
        <v>5.076142131979695E-3</v>
      </c>
      <c r="DQ146" s="277">
        <f t="shared" si="137"/>
        <v>5.076142131979695E-3</v>
      </c>
      <c r="DR146" s="277">
        <f t="shared" si="137"/>
        <v>5.076142131979695E-3</v>
      </c>
      <c r="DS146" s="277">
        <f t="shared" si="137"/>
        <v>5.076142131979695E-3</v>
      </c>
      <c r="DT146" s="277">
        <f t="shared" si="137"/>
        <v>5.076142131979695E-3</v>
      </c>
      <c r="DU146" s="277">
        <f t="shared" si="137"/>
        <v>5.076142131979695E-3</v>
      </c>
      <c r="DV146" s="277">
        <f t="shared" si="137"/>
        <v>5.076142131979695E-3</v>
      </c>
      <c r="DW146" s="277">
        <f t="shared" si="137"/>
        <v>5.076142131979695E-3</v>
      </c>
      <c r="DX146" s="277">
        <f t="shared" si="137"/>
        <v>5.076142131979695E-3</v>
      </c>
      <c r="DY146" s="277">
        <f t="shared" si="137"/>
        <v>5.076142131979695E-3</v>
      </c>
      <c r="DZ146" s="277">
        <f t="shared" si="137"/>
        <v>5.076142131979695E-3</v>
      </c>
      <c r="EA146" s="277">
        <f t="shared" si="137"/>
        <v>5.076142131979695E-3</v>
      </c>
      <c r="EB146" s="277">
        <f t="shared" si="136"/>
        <v>5.076142131979695E-3</v>
      </c>
      <c r="EC146" s="277">
        <f t="shared" si="136"/>
        <v>5.076142131979695E-3</v>
      </c>
      <c r="ED146" s="277">
        <f t="shared" si="136"/>
        <v>5.076142131979695E-3</v>
      </c>
      <c r="EE146" s="277">
        <f t="shared" si="136"/>
        <v>5.076142131979695E-3</v>
      </c>
      <c r="EF146" s="277">
        <f t="shared" si="136"/>
        <v>5.076142131979695E-3</v>
      </c>
      <c r="EG146" s="277">
        <f t="shared" si="136"/>
        <v>5.076142131979695E-3</v>
      </c>
      <c r="EH146" s="277">
        <f t="shared" si="136"/>
        <v>5.076142131979695E-3</v>
      </c>
      <c r="EI146" s="277">
        <f t="shared" si="136"/>
        <v>5.076142131979695E-3</v>
      </c>
      <c r="EJ146" s="277">
        <f t="shared" si="136"/>
        <v>5.076142131979695E-3</v>
      </c>
      <c r="EK146" s="277">
        <f t="shared" si="136"/>
        <v>5.076142131979695E-3</v>
      </c>
      <c r="EL146" s="277">
        <f t="shared" si="136"/>
        <v>5.076142131979695E-3</v>
      </c>
      <c r="EM146" s="277">
        <f t="shared" si="136"/>
        <v>5.076142131979695E-3</v>
      </c>
      <c r="EN146" s="277">
        <f t="shared" si="136"/>
        <v>5.076142131979695E-3</v>
      </c>
      <c r="EO146" s="277">
        <f t="shared" si="136"/>
        <v>5.076142131979695E-3</v>
      </c>
      <c r="EP146" s="277">
        <f t="shared" si="136"/>
        <v>5.076142131979695E-3</v>
      </c>
      <c r="EQ146" s="277">
        <f t="shared" si="136"/>
        <v>5.076142131979695E-3</v>
      </c>
      <c r="ER146" s="277">
        <f t="shared" si="140"/>
        <v>5.076142131979695E-3</v>
      </c>
      <c r="ES146" s="277">
        <f t="shared" si="140"/>
        <v>5.076142131979695E-3</v>
      </c>
      <c r="ET146" s="277">
        <f t="shared" si="140"/>
        <v>5.076142131979695E-3</v>
      </c>
      <c r="EU146" s="277">
        <f t="shared" si="140"/>
        <v>5.076142131979695E-3</v>
      </c>
      <c r="EV146" s="277">
        <f t="shared" si="140"/>
        <v>5.076142131979695E-3</v>
      </c>
      <c r="EW146" s="277">
        <f t="shared" si="140"/>
        <v>5.076142131979695E-3</v>
      </c>
      <c r="EX146" s="277">
        <f t="shared" si="140"/>
        <v>5.076142131979695E-3</v>
      </c>
      <c r="EY146" s="277">
        <f t="shared" si="140"/>
        <v>5.076142131979695E-3</v>
      </c>
      <c r="EZ146" s="277">
        <f t="shared" si="140"/>
        <v>5.076142131979695E-3</v>
      </c>
      <c r="FA146" s="277">
        <f t="shared" si="140"/>
        <v>5.076142131979695E-3</v>
      </c>
      <c r="FB146" s="277">
        <f t="shared" si="140"/>
        <v>5.076142131979695E-3</v>
      </c>
      <c r="FC146" s="277">
        <f t="shared" si="140"/>
        <v>5.076142131979695E-3</v>
      </c>
      <c r="FD146" s="277">
        <f t="shared" si="140"/>
        <v>5.076142131979695E-3</v>
      </c>
      <c r="FE146" s="277">
        <f t="shared" si="140"/>
        <v>5.076142131979695E-3</v>
      </c>
      <c r="FF146" s="277">
        <f t="shared" si="140"/>
        <v>5.076142131979695E-3</v>
      </c>
      <c r="FG146" s="277">
        <f t="shared" si="140"/>
        <v>5.076142131979695E-3</v>
      </c>
      <c r="FH146" s="277">
        <f t="shared" si="130"/>
        <v>5.076142131979695E-3</v>
      </c>
      <c r="FI146" s="277">
        <f t="shared" si="130"/>
        <v>5.076142131979695E-3</v>
      </c>
      <c r="FJ146" s="277">
        <f t="shared" si="130"/>
        <v>5.076142131979695E-3</v>
      </c>
      <c r="FK146" s="277">
        <f t="shared" si="130"/>
        <v>5.076142131979695E-3</v>
      </c>
      <c r="FL146" s="277">
        <f t="shared" si="130"/>
        <v>5.076142131979695E-3</v>
      </c>
      <c r="FM146" s="277">
        <f t="shared" si="130"/>
        <v>5.076142131979695E-3</v>
      </c>
      <c r="FN146" s="277">
        <f t="shared" si="130"/>
        <v>5.076142131979695E-3</v>
      </c>
      <c r="FO146" s="277">
        <f t="shared" si="130"/>
        <v>5.076142131979695E-3</v>
      </c>
      <c r="FP146" s="277">
        <f t="shared" si="130"/>
        <v>5.076142131979695E-3</v>
      </c>
      <c r="FQ146" s="277">
        <f t="shared" si="130"/>
        <v>5.076142131979695E-3</v>
      </c>
      <c r="FR146" s="277">
        <f t="shared" si="130"/>
        <v>5.076142131979695E-3</v>
      </c>
      <c r="FS146" s="277">
        <f t="shared" si="130"/>
        <v>5.076142131979695E-3</v>
      </c>
      <c r="FT146" s="277">
        <f t="shared" si="128"/>
        <v>5.076142131979695E-3</v>
      </c>
      <c r="FU146" s="277">
        <f t="shared" si="128"/>
        <v>5.076142131979695E-3</v>
      </c>
      <c r="FV146" s="277">
        <f t="shared" si="128"/>
        <v>5.076142131979695E-3</v>
      </c>
      <c r="FW146" s="277">
        <f t="shared" si="116"/>
        <v>5.076142131979695E-3</v>
      </c>
      <c r="FX146" s="277">
        <f t="shared" si="138"/>
        <v>5.076142131979695E-3</v>
      </c>
      <c r="FY146" s="277">
        <f t="shared" si="138"/>
        <v>5.076142131979695E-3</v>
      </c>
      <c r="FZ146" s="277">
        <f t="shared" si="138"/>
        <v>5.076142131979695E-3</v>
      </c>
      <c r="GA146" s="277">
        <f t="shared" si="138"/>
        <v>5.076142131979695E-3</v>
      </c>
      <c r="GB146" s="277">
        <f t="shared" si="138"/>
        <v>5.076142131979695E-3</v>
      </c>
      <c r="GC146" s="277">
        <f t="shared" si="138"/>
        <v>5.076142131979695E-3</v>
      </c>
      <c r="GD146" s="277">
        <f t="shared" si="138"/>
        <v>5.076142131979695E-3</v>
      </c>
      <c r="GE146" s="277">
        <f t="shared" si="138"/>
        <v>5.076142131979695E-3</v>
      </c>
      <c r="GF146" s="277">
        <f t="shared" si="138"/>
        <v>5.076142131979695E-3</v>
      </c>
      <c r="GG146" s="277">
        <f t="shared" si="138"/>
        <v>5.076142131979695E-3</v>
      </c>
      <c r="GH146" s="277">
        <f t="shared" si="138"/>
        <v>5.076142131979695E-3</v>
      </c>
      <c r="GI146" s="277">
        <f t="shared" si="138"/>
        <v>5.076142131979695E-3</v>
      </c>
      <c r="GJ146" s="277">
        <f t="shared" si="138"/>
        <v>5.076142131979695E-3</v>
      </c>
      <c r="GK146" s="277">
        <f t="shared" si="138"/>
        <v>5.076142131979695E-3</v>
      </c>
      <c r="GL146" s="277">
        <f t="shared" si="138"/>
        <v>5.076142131979695E-3</v>
      </c>
      <c r="GM146" s="277">
        <f t="shared" si="138"/>
        <v>5.076142131979695E-3</v>
      </c>
      <c r="GN146" s="277">
        <f t="shared" si="120"/>
        <v>5.076142131979695E-3</v>
      </c>
      <c r="GO146" s="277">
        <f t="shared" si="120"/>
        <v>5.076142131979695E-3</v>
      </c>
      <c r="GP146" s="277">
        <f t="shared" si="120"/>
        <v>5.076142131979695E-3</v>
      </c>
      <c r="GQ146" s="277">
        <f t="shared" si="120"/>
        <v>5.076142131979695E-3</v>
      </c>
      <c r="GR146" s="277">
        <f t="shared" si="120"/>
        <v>5.076142131979695E-3</v>
      </c>
      <c r="GS146" s="277">
        <f t="shared" si="120"/>
        <v>5.076142131979695E-3</v>
      </c>
    </row>
    <row r="147" spans="1:201" ht="26" x14ac:dyDescent="0.35">
      <c r="A147" s="33" t="str">
        <f>'[2]Input LH Schedule'!A195&amp;" "&amp;'[2]Input LH Schedule'!E195</f>
        <v xml:space="preserve"> </v>
      </c>
      <c r="B147" s="33" t="str">
        <f>'[2]Input LH Schedule'!Z195&amp;" "&amp;'[2]Input LH Schedule'!AD195</f>
        <v xml:space="preserve"> </v>
      </c>
      <c r="C147" s="33" t="str">
        <f t="array" ref="C147">IFERROR(INDEX($B$4:$B$226, MATCH(0,INDEX(COUNTIF($C$3:C146, $B$4:$B$226)+(COUNTIF($B$4:$B$226, $B$4:$B$226)&lt;&gt;1),0,0), 0)), "")</f>
        <v/>
      </c>
      <c r="D147" s="208" t="s">
        <v>442</v>
      </c>
      <c r="E147" s="277">
        <f t="shared" si="134"/>
        <v>5.076142131979695E-3</v>
      </c>
      <c r="F147" s="277">
        <f t="shared" si="134"/>
        <v>5.076142131979695E-3</v>
      </c>
      <c r="G147" s="277">
        <f t="shared" si="134"/>
        <v>5.076142131979695E-3</v>
      </c>
      <c r="H147" s="277">
        <f t="shared" si="134"/>
        <v>5.076142131979695E-3</v>
      </c>
      <c r="I147" s="277">
        <f t="shared" si="134"/>
        <v>5.076142131979695E-3</v>
      </c>
      <c r="J147" s="277">
        <f t="shared" si="134"/>
        <v>5.076142131979695E-3</v>
      </c>
      <c r="K147" s="277">
        <f t="shared" si="134"/>
        <v>5.076142131979695E-3</v>
      </c>
      <c r="L147" s="277">
        <f t="shared" si="134"/>
        <v>5.076142131979695E-3</v>
      </c>
      <c r="M147" s="277">
        <f t="shared" si="134"/>
        <v>5.076142131979695E-3</v>
      </c>
      <c r="N147" s="277">
        <f t="shared" si="134"/>
        <v>5.076142131979695E-3</v>
      </c>
      <c r="O147" s="277">
        <f t="shared" si="134"/>
        <v>5.076142131979695E-3</v>
      </c>
      <c r="P147" s="277">
        <f t="shared" si="134"/>
        <v>5.076142131979695E-3</v>
      </c>
      <c r="Q147" s="277">
        <f t="shared" si="134"/>
        <v>5.076142131979695E-3</v>
      </c>
      <c r="R147" s="277">
        <f t="shared" si="134"/>
        <v>5.076142131979695E-3</v>
      </c>
      <c r="S147" s="277">
        <f t="shared" si="134"/>
        <v>5.076142131979695E-3</v>
      </c>
      <c r="T147" s="277">
        <f t="shared" si="134"/>
        <v>5.076142131979695E-3</v>
      </c>
      <c r="U147" s="277">
        <f t="shared" si="141"/>
        <v>5.076142131979695E-3</v>
      </c>
      <c r="V147" s="277">
        <f t="shared" si="141"/>
        <v>5.076142131979695E-3</v>
      </c>
      <c r="W147" s="277">
        <f t="shared" si="141"/>
        <v>5.076142131979695E-3</v>
      </c>
      <c r="X147" s="277">
        <f t="shared" si="141"/>
        <v>5.076142131979695E-3</v>
      </c>
      <c r="Y147" s="277">
        <f t="shared" si="141"/>
        <v>5.076142131979695E-3</v>
      </c>
      <c r="Z147" s="277">
        <f t="shared" si="141"/>
        <v>5.076142131979695E-3</v>
      </c>
      <c r="AA147" s="277">
        <f t="shared" si="141"/>
        <v>5.076142131979695E-3</v>
      </c>
      <c r="AB147" s="277">
        <f t="shared" si="141"/>
        <v>5.076142131979695E-3</v>
      </c>
      <c r="AC147" s="277">
        <f t="shared" si="141"/>
        <v>5.076142131979695E-3</v>
      </c>
      <c r="AD147" s="277">
        <f t="shared" si="141"/>
        <v>5.076142131979695E-3</v>
      </c>
      <c r="AE147" s="277">
        <f t="shared" si="141"/>
        <v>5.076142131979695E-3</v>
      </c>
      <c r="AF147" s="277">
        <f t="shared" si="141"/>
        <v>5.076142131979695E-3</v>
      </c>
      <c r="AG147" s="277">
        <f t="shared" si="141"/>
        <v>5.076142131979695E-3</v>
      </c>
      <c r="AH147" s="277">
        <f t="shared" si="141"/>
        <v>5.076142131979695E-3</v>
      </c>
      <c r="AI147" s="277">
        <f t="shared" si="141"/>
        <v>5.076142131979695E-3</v>
      </c>
      <c r="AJ147" s="277">
        <f t="shared" si="141"/>
        <v>5.076142131979695E-3</v>
      </c>
      <c r="AK147" s="277">
        <f t="shared" si="139"/>
        <v>5.076142131979695E-3</v>
      </c>
      <c r="AL147" s="277">
        <f t="shared" si="139"/>
        <v>5.076142131979695E-3</v>
      </c>
      <c r="AM147" s="277">
        <f t="shared" si="139"/>
        <v>5.076142131979695E-3</v>
      </c>
      <c r="AN147" s="277">
        <f t="shared" si="139"/>
        <v>5.076142131979695E-3</v>
      </c>
      <c r="AO147" s="277">
        <f t="shared" si="139"/>
        <v>5.076142131979695E-3</v>
      </c>
      <c r="AP147" s="277">
        <f t="shared" si="139"/>
        <v>5.076142131979695E-3</v>
      </c>
      <c r="AQ147" s="277">
        <f t="shared" si="139"/>
        <v>5.076142131979695E-3</v>
      </c>
      <c r="AR147" s="277">
        <f t="shared" si="139"/>
        <v>5.076142131979695E-3</v>
      </c>
      <c r="AS147" s="277">
        <f t="shared" si="139"/>
        <v>5.076142131979695E-3</v>
      </c>
      <c r="AT147" s="277">
        <f t="shared" si="139"/>
        <v>5.076142131979695E-3</v>
      </c>
      <c r="AU147" s="277">
        <f t="shared" si="139"/>
        <v>5.076142131979695E-3</v>
      </c>
      <c r="AV147" s="277">
        <f t="shared" si="139"/>
        <v>5.076142131979695E-3</v>
      </c>
      <c r="AW147" s="277">
        <f t="shared" si="139"/>
        <v>5.076142131979695E-3</v>
      </c>
      <c r="AX147" s="277">
        <f t="shared" si="139"/>
        <v>5.076142131979695E-3</v>
      </c>
      <c r="AY147" s="277">
        <f t="shared" si="139"/>
        <v>5.076142131979695E-3</v>
      </c>
      <c r="AZ147" s="277">
        <f t="shared" si="139"/>
        <v>5.076142131979695E-3</v>
      </c>
      <c r="BA147" s="277">
        <f t="shared" si="126"/>
        <v>5.076142131979695E-3</v>
      </c>
      <c r="BB147" s="277">
        <f t="shared" ref="BA147:BP148" si="142">1/197</f>
        <v>5.076142131979695E-3</v>
      </c>
      <c r="BC147" s="277">
        <f t="shared" si="142"/>
        <v>5.076142131979695E-3</v>
      </c>
      <c r="BD147" s="277">
        <f t="shared" si="142"/>
        <v>5.076142131979695E-3</v>
      </c>
      <c r="BE147" s="277">
        <f t="shared" si="142"/>
        <v>5.076142131979695E-3</v>
      </c>
      <c r="BF147" s="277">
        <f t="shared" si="142"/>
        <v>5.076142131979695E-3</v>
      </c>
      <c r="BG147" s="277">
        <f t="shared" si="142"/>
        <v>5.076142131979695E-3</v>
      </c>
      <c r="BH147" s="277">
        <f t="shared" si="142"/>
        <v>5.076142131979695E-3</v>
      </c>
      <c r="BI147" s="277">
        <f t="shared" si="142"/>
        <v>5.076142131979695E-3</v>
      </c>
      <c r="BJ147" s="277">
        <f t="shared" si="142"/>
        <v>5.076142131979695E-3</v>
      </c>
      <c r="BK147" s="277">
        <f t="shared" si="142"/>
        <v>5.076142131979695E-3</v>
      </c>
      <c r="BL147" s="277">
        <f t="shared" si="142"/>
        <v>5.076142131979695E-3</v>
      </c>
      <c r="BM147" s="277">
        <f t="shared" si="142"/>
        <v>5.076142131979695E-3</v>
      </c>
      <c r="BN147" s="277">
        <f t="shared" si="142"/>
        <v>5.076142131979695E-3</v>
      </c>
      <c r="BO147" s="277">
        <f t="shared" si="142"/>
        <v>5.076142131979695E-3</v>
      </c>
      <c r="BP147" s="277">
        <f t="shared" si="142"/>
        <v>5.076142131979695E-3</v>
      </c>
      <c r="BQ147" s="277">
        <f t="shared" si="129"/>
        <v>5.076142131979695E-3</v>
      </c>
      <c r="BR147" s="277">
        <f t="shared" si="129"/>
        <v>5.076142131979695E-3</v>
      </c>
      <c r="BS147" s="277">
        <f t="shared" si="129"/>
        <v>5.076142131979695E-3</v>
      </c>
      <c r="BT147" s="277">
        <f t="shared" si="129"/>
        <v>5.076142131979695E-3</v>
      </c>
      <c r="BU147" s="277">
        <f t="shared" si="129"/>
        <v>5.076142131979695E-3</v>
      </c>
      <c r="BV147" s="277">
        <f t="shared" si="129"/>
        <v>5.076142131979695E-3</v>
      </c>
      <c r="BW147" s="277">
        <f t="shared" si="129"/>
        <v>5.076142131979695E-3</v>
      </c>
      <c r="BX147" s="277">
        <f t="shared" si="129"/>
        <v>5.076142131979695E-3</v>
      </c>
      <c r="BY147" s="277">
        <f t="shared" si="129"/>
        <v>5.076142131979695E-3</v>
      </c>
      <c r="BZ147" s="277">
        <f t="shared" si="129"/>
        <v>5.076142131979695E-3</v>
      </c>
      <c r="CA147" s="277">
        <f t="shared" si="129"/>
        <v>5.076142131979695E-3</v>
      </c>
      <c r="CB147" s="277">
        <f t="shared" si="129"/>
        <v>5.076142131979695E-3</v>
      </c>
      <c r="CC147" s="277">
        <f t="shared" si="129"/>
        <v>5.076142131979695E-3</v>
      </c>
      <c r="CD147" s="277">
        <f t="shared" si="129"/>
        <v>5.076142131979695E-3</v>
      </c>
      <c r="CE147" s="277">
        <f t="shared" si="129"/>
        <v>5.076142131979695E-3</v>
      </c>
      <c r="CF147" s="277">
        <f t="shared" si="135"/>
        <v>5.076142131979695E-3</v>
      </c>
      <c r="CG147" s="277">
        <f t="shared" si="135"/>
        <v>5.076142131979695E-3</v>
      </c>
      <c r="CH147" s="277">
        <f t="shared" si="135"/>
        <v>5.076142131979695E-3</v>
      </c>
      <c r="CI147" s="277">
        <f t="shared" si="135"/>
        <v>5.076142131979695E-3</v>
      </c>
      <c r="CJ147" s="277">
        <f t="shared" si="135"/>
        <v>5.076142131979695E-3</v>
      </c>
      <c r="CK147" s="277">
        <f t="shared" si="135"/>
        <v>5.076142131979695E-3</v>
      </c>
      <c r="CL147" s="277">
        <f t="shared" si="135"/>
        <v>5.076142131979695E-3</v>
      </c>
      <c r="CM147" s="277">
        <f t="shared" si="135"/>
        <v>5.076142131979695E-3</v>
      </c>
      <c r="CN147" s="277">
        <f t="shared" si="135"/>
        <v>5.076142131979695E-3</v>
      </c>
      <c r="CO147" s="277">
        <f t="shared" si="135"/>
        <v>5.076142131979695E-3</v>
      </c>
      <c r="CP147" s="277">
        <f t="shared" si="135"/>
        <v>5.076142131979695E-3</v>
      </c>
      <c r="CQ147" s="277">
        <f t="shared" si="135"/>
        <v>5.076142131979695E-3</v>
      </c>
      <c r="CR147" s="277">
        <f t="shared" si="135"/>
        <v>5.076142131979695E-3</v>
      </c>
      <c r="CS147" s="277">
        <f t="shared" si="135"/>
        <v>5.076142131979695E-3</v>
      </c>
      <c r="CT147" s="277">
        <f t="shared" si="135"/>
        <v>5.076142131979695E-3</v>
      </c>
      <c r="CU147" s="277">
        <f t="shared" si="135"/>
        <v>5.076142131979695E-3</v>
      </c>
      <c r="CV147" s="277">
        <f t="shared" si="124"/>
        <v>5.076142131979695E-3</v>
      </c>
      <c r="CW147" s="277">
        <f t="shared" si="124"/>
        <v>5.076142131979695E-3</v>
      </c>
      <c r="CX147" s="277">
        <f t="shared" si="124"/>
        <v>5.076142131979695E-3</v>
      </c>
      <c r="CY147" s="277">
        <f t="shared" si="124"/>
        <v>5.076142131979695E-3</v>
      </c>
      <c r="CZ147" s="277">
        <f t="shared" si="124"/>
        <v>5.076142131979695E-3</v>
      </c>
      <c r="DA147" s="277">
        <f t="shared" si="124"/>
        <v>5.076142131979695E-3</v>
      </c>
      <c r="DB147" s="277">
        <f t="shared" si="133"/>
        <v>5.076142131979695E-3</v>
      </c>
      <c r="DC147" s="277">
        <f t="shared" si="133"/>
        <v>5.076142131979695E-3</v>
      </c>
      <c r="DD147" s="277">
        <f t="shared" si="133"/>
        <v>5.076142131979695E-3</v>
      </c>
      <c r="DE147" s="277">
        <f t="shared" si="133"/>
        <v>5.076142131979695E-3</v>
      </c>
      <c r="DF147" s="277">
        <f t="shared" si="133"/>
        <v>5.076142131979695E-3</v>
      </c>
      <c r="DG147" s="277">
        <f t="shared" si="133"/>
        <v>5.076142131979695E-3</v>
      </c>
      <c r="DH147" s="277">
        <f t="shared" si="133"/>
        <v>5.076142131979695E-3</v>
      </c>
      <c r="DI147" s="277">
        <f t="shared" si="133"/>
        <v>5.076142131979695E-3</v>
      </c>
      <c r="DJ147" s="277">
        <f t="shared" si="133"/>
        <v>5.076142131979695E-3</v>
      </c>
      <c r="DK147" s="277">
        <f t="shared" si="133"/>
        <v>5.076142131979695E-3</v>
      </c>
      <c r="DL147" s="277">
        <f t="shared" si="137"/>
        <v>5.076142131979695E-3</v>
      </c>
      <c r="DM147" s="277">
        <f t="shared" si="137"/>
        <v>5.076142131979695E-3</v>
      </c>
      <c r="DN147" s="277">
        <f t="shared" si="137"/>
        <v>5.076142131979695E-3</v>
      </c>
      <c r="DO147" s="277">
        <f t="shared" si="137"/>
        <v>5.076142131979695E-3</v>
      </c>
      <c r="DP147" s="277">
        <f t="shared" si="137"/>
        <v>5.076142131979695E-3</v>
      </c>
      <c r="DQ147" s="277">
        <f t="shared" si="137"/>
        <v>5.076142131979695E-3</v>
      </c>
      <c r="DR147" s="277">
        <f t="shared" si="137"/>
        <v>5.076142131979695E-3</v>
      </c>
      <c r="DS147" s="277">
        <f t="shared" si="137"/>
        <v>5.076142131979695E-3</v>
      </c>
      <c r="DT147" s="277">
        <f t="shared" si="137"/>
        <v>5.076142131979695E-3</v>
      </c>
      <c r="DU147" s="277">
        <f t="shared" si="137"/>
        <v>5.076142131979695E-3</v>
      </c>
      <c r="DV147" s="277">
        <f t="shared" si="137"/>
        <v>5.076142131979695E-3</v>
      </c>
      <c r="DW147" s="277">
        <f t="shared" si="137"/>
        <v>5.076142131979695E-3</v>
      </c>
      <c r="DX147" s="277">
        <f t="shared" si="137"/>
        <v>5.076142131979695E-3</v>
      </c>
      <c r="DY147" s="277">
        <f t="shared" si="137"/>
        <v>5.076142131979695E-3</v>
      </c>
      <c r="DZ147" s="277">
        <f t="shared" si="137"/>
        <v>5.076142131979695E-3</v>
      </c>
      <c r="EA147" s="277">
        <f t="shared" si="137"/>
        <v>5.076142131979695E-3</v>
      </c>
      <c r="EB147" s="277">
        <f t="shared" si="136"/>
        <v>5.076142131979695E-3</v>
      </c>
      <c r="EC147" s="277">
        <f t="shared" si="136"/>
        <v>5.076142131979695E-3</v>
      </c>
      <c r="ED147" s="277">
        <f t="shared" si="136"/>
        <v>5.076142131979695E-3</v>
      </c>
      <c r="EE147" s="277">
        <f t="shared" si="136"/>
        <v>5.076142131979695E-3</v>
      </c>
      <c r="EF147" s="277">
        <f t="shared" si="136"/>
        <v>5.076142131979695E-3</v>
      </c>
      <c r="EG147" s="277">
        <f t="shared" si="136"/>
        <v>5.076142131979695E-3</v>
      </c>
      <c r="EH147" s="277">
        <f t="shared" si="136"/>
        <v>5.076142131979695E-3</v>
      </c>
      <c r="EI147" s="277">
        <f t="shared" si="136"/>
        <v>5.076142131979695E-3</v>
      </c>
      <c r="EJ147" s="277">
        <f t="shared" si="136"/>
        <v>5.076142131979695E-3</v>
      </c>
      <c r="EK147" s="277">
        <f t="shared" si="136"/>
        <v>5.076142131979695E-3</v>
      </c>
      <c r="EL147" s="277">
        <f t="shared" si="136"/>
        <v>5.076142131979695E-3</v>
      </c>
      <c r="EM147" s="277">
        <f t="shared" si="136"/>
        <v>5.076142131979695E-3</v>
      </c>
      <c r="EN147" s="277">
        <f t="shared" si="136"/>
        <v>5.076142131979695E-3</v>
      </c>
      <c r="EO147" s="277">
        <f t="shared" si="136"/>
        <v>5.076142131979695E-3</v>
      </c>
      <c r="EP147" s="277">
        <f t="shared" si="136"/>
        <v>5.076142131979695E-3</v>
      </c>
      <c r="EQ147" s="277">
        <f t="shared" si="136"/>
        <v>5.076142131979695E-3</v>
      </c>
      <c r="ER147" s="277">
        <f t="shared" si="140"/>
        <v>5.076142131979695E-3</v>
      </c>
      <c r="ES147" s="277">
        <f t="shared" si="140"/>
        <v>5.076142131979695E-3</v>
      </c>
      <c r="ET147" s="277">
        <f t="shared" si="140"/>
        <v>5.076142131979695E-3</v>
      </c>
      <c r="EU147" s="277">
        <f t="shared" si="140"/>
        <v>5.076142131979695E-3</v>
      </c>
      <c r="EV147" s="277">
        <f t="shared" si="140"/>
        <v>5.076142131979695E-3</v>
      </c>
      <c r="EW147" s="277">
        <f t="shared" si="140"/>
        <v>5.076142131979695E-3</v>
      </c>
      <c r="EX147" s="277">
        <f t="shared" si="140"/>
        <v>5.076142131979695E-3</v>
      </c>
      <c r="EY147" s="277">
        <f t="shared" si="140"/>
        <v>5.076142131979695E-3</v>
      </c>
      <c r="EZ147" s="277">
        <f t="shared" si="140"/>
        <v>5.076142131979695E-3</v>
      </c>
      <c r="FA147" s="277">
        <f t="shared" si="140"/>
        <v>5.076142131979695E-3</v>
      </c>
      <c r="FB147" s="277">
        <f t="shared" si="140"/>
        <v>5.076142131979695E-3</v>
      </c>
      <c r="FC147" s="277">
        <f t="shared" si="140"/>
        <v>5.076142131979695E-3</v>
      </c>
      <c r="FD147" s="277">
        <f t="shared" si="140"/>
        <v>5.076142131979695E-3</v>
      </c>
      <c r="FE147" s="277">
        <f t="shared" si="140"/>
        <v>5.076142131979695E-3</v>
      </c>
      <c r="FF147" s="277">
        <f t="shared" si="140"/>
        <v>5.076142131979695E-3</v>
      </c>
      <c r="FG147" s="277">
        <f t="shared" si="140"/>
        <v>5.076142131979695E-3</v>
      </c>
      <c r="FH147" s="277">
        <f t="shared" si="130"/>
        <v>5.076142131979695E-3</v>
      </c>
      <c r="FI147" s="277">
        <f t="shared" si="130"/>
        <v>5.076142131979695E-3</v>
      </c>
      <c r="FJ147" s="277">
        <f t="shared" si="130"/>
        <v>5.076142131979695E-3</v>
      </c>
      <c r="FK147" s="277">
        <f t="shared" si="130"/>
        <v>5.076142131979695E-3</v>
      </c>
      <c r="FL147" s="277">
        <f t="shared" si="130"/>
        <v>5.076142131979695E-3</v>
      </c>
      <c r="FM147" s="277">
        <f t="shared" si="130"/>
        <v>5.076142131979695E-3</v>
      </c>
      <c r="FN147" s="277">
        <f t="shared" si="130"/>
        <v>5.076142131979695E-3</v>
      </c>
      <c r="FO147" s="277">
        <f t="shared" si="130"/>
        <v>5.076142131979695E-3</v>
      </c>
      <c r="FP147" s="277">
        <f t="shared" si="130"/>
        <v>5.076142131979695E-3</v>
      </c>
      <c r="FQ147" s="277">
        <f t="shared" si="130"/>
        <v>5.076142131979695E-3</v>
      </c>
      <c r="FR147" s="277">
        <f t="shared" si="130"/>
        <v>5.076142131979695E-3</v>
      </c>
      <c r="FS147" s="277">
        <f t="shared" si="130"/>
        <v>5.076142131979695E-3</v>
      </c>
      <c r="FT147" s="277">
        <f t="shared" si="128"/>
        <v>5.076142131979695E-3</v>
      </c>
      <c r="FU147" s="277">
        <f t="shared" si="128"/>
        <v>5.076142131979695E-3</v>
      </c>
      <c r="FV147" s="277">
        <f t="shared" si="128"/>
        <v>5.076142131979695E-3</v>
      </c>
      <c r="FW147" s="277">
        <f t="shared" si="116"/>
        <v>5.076142131979695E-3</v>
      </c>
      <c r="FX147" s="277">
        <f t="shared" si="138"/>
        <v>5.076142131979695E-3</v>
      </c>
      <c r="FY147" s="277">
        <f t="shared" si="138"/>
        <v>5.076142131979695E-3</v>
      </c>
      <c r="FZ147" s="277">
        <f t="shared" si="138"/>
        <v>5.076142131979695E-3</v>
      </c>
      <c r="GA147" s="277">
        <f t="shared" si="138"/>
        <v>5.076142131979695E-3</v>
      </c>
      <c r="GB147" s="277">
        <f t="shared" si="138"/>
        <v>5.076142131979695E-3</v>
      </c>
      <c r="GC147" s="277">
        <f t="shared" si="138"/>
        <v>5.076142131979695E-3</v>
      </c>
      <c r="GD147" s="277">
        <f t="shared" si="138"/>
        <v>5.076142131979695E-3</v>
      </c>
      <c r="GE147" s="277">
        <f t="shared" si="138"/>
        <v>5.076142131979695E-3</v>
      </c>
      <c r="GF147" s="277">
        <f t="shared" si="138"/>
        <v>5.076142131979695E-3</v>
      </c>
      <c r="GG147" s="277">
        <f t="shared" si="138"/>
        <v>5.076142131979695E-3</v>
      </c>
      <c r="GH147" s="277">
        <f t="shared" si="138"/>
        <v>5.076142131979695E-3</v>
      </c>
      <c r="GI147" s="277">
        <f t="shared" si="138"/>
        <v>5.076142131979695E-3</v>
      </c>
      <c r="GJ147" s="277">
        <f t="shared" si="138"/>
        <v>5.076142131979695E-3</v>
      </c>
      <c r="GK147" s="277">
        <f t="shared" si="138"/>
        <v>5.076142131979695E-3</v>
      </c>
      <c r="GL147" s="277">
        <f t="shared" si="138"/>
        <v>5.076142131979695E-3</v>
      </c>
      <c r="GM147" s="277">
        <f t="shared" si="138"/>
        <v>5.076142131979695E-3</v>
      </c>
      <c r="GN147" s="277">
        <f t="shared" si="120"/>
        <v>5.076142131979695E-3</v>
      </c>
      <c r="GO147" s="277">
        <f t="shared" si="120"/>
        <v>5.076142131979695E-3</v>
      </c>
      <c r="GP147" s="277">
        <f t="shared" si="120"/>
        <v>5.076142131979695E-3</v>
      </c>
      <c r="GQ147" s="277">
        <f t="shared" si="120"/>
        <v>5.076142131979695E-3</v>
      </c>
      <c r="GR147" s="277">
        <f t="shared" si="120"/>
        <v>5.076142131979695E-3</v>
      </c>
      <c r="GS147" s="277">
        <f t="shared" si="120"/>
        <v>5.076142131979695E-3</v>
      </c>
    </row>
    <row r="148" spans="1:201" ht="26" x14ac:dyDescent="0.35">
      <c r="A148" s="33" t="str">
        <f>'[2]Input LH Schedule'!A221&amp;" "&amp;'[2]Input LH Schedule'!E221</f>
        <v xml:space="preserve"> </v>
      </c>
      <c r="B148" s="33" t="str">
        <f>'[2]Input LH Schedule'!Z221&amp;" "&amp;'[2]Input LH Schedule'!AD221</f>
        <v xml:space="preserve"> </v>
      </c>
      <c r="C148" s="33" t="str">
        <f t="array" ref="C148">IFERROR(INDEX($B$4:$B$226, MATCH(0,INDEX(COUNTIF($C$3:C147, $B$4:$B$226)+(COUNTIF($B$4:$B$226, $B$4:$B$226)&lt;&gt;1),0,0), 0)), "")</f>
        <v/>
      </c>
      <c r="D148" s="219" t="s">
        <v>290</v>
      </c>
      <c r="E148" s="277">
        <f t="shared" si="134"/>
        <v>5.076142131979695E-3</v>
      </c>
      <c r="F148" s="277">
        <f t="shared" si="134"/>
        <v>5.076142131979695E-3</v>
      </c>
      <c r="G148" s="277">
        <f t="shared" si="134"/>
        <v>5.076142131979695E-3</v>
      </c>
      <c r="H148" s="277">
        <f t="shared" si="134"/>
        <v>5.076142131979695E-3</v>
      </c>
      <c r="I148" s="277">
        <f t="shared" si="134"/>
        <v>5.076142131979695E-3</v>
      </c>
      <c r="J148" s="277">
        <f t="shared" si="134"/>
        <v>5.076142131979695E-3</v>
      </c>
      <c r="K148" s="277">
        <f t="shared" si="134"/>
        <v>5.076142131979695E-3</v>
      </c>
      <c r="L148" s="277">
        <f t="shared" si="134"/>
        <v>5.076142131979695E-3</v>
      </c>
      <c r="M148" s="277">
        <f t="shared" si="134"/>
        <v>5.076142131979695E-3</v>
      </c>
      <c r="N148" s="277">
        <f t="shared" si="134"/>
        <v>5.076142131979695E-3</v>
      </c>
      <c r="O148" s="277">
        <f t="shared" si="134"/>
        <v>5.076142131979695E-3</v>
      </c>
      <c r="P148" s="277">
        <f t="shared" si="134"/>
        <v>5.076142131979695E-3</v>
      </c>
      <c r="Q148" s="277">
        <f t="shared" si="134"/>
        <v>5.076142131979695E-3</v>
      </c>
      <c r="R148" s="277">
        <f t="shared" si="134"/>
        <v>5.076142131979695E-3</v>
      </c>
      <c r="S148" s="277">
        <f t="shared" si="134"/>
        <v>5.076142131979695E-3</v>
      </c>
      <c r="T148" s="277">
        <f t="shared" si="134"/>
        <v>5.076142131979695E-3</v>
      </c>
      <c r="U148" s="277">
        <f t="shared" si="141"/>
        <v>5.076142131979695E-3</v>
      </c>
      <c r="V148" s="277">
        <f t="shared" si="141"/>
        <v>5.076142131979695E-3</v>
      </c>
      <c r="W148" s="277">
        <f t="shared" si="141"/>
        <v>5.076142131979695E-3</v>
      </c>
      <c r="X148" s="277">
        <f t="shared" si="141"/>
        <v>5.076142131979695E-3</v>
      </c>
      <c r="Y148" s="277">
        <f t="shared" si="141"/>
        <v>5.076142131979695E-3</v>
      </c>
      <c r="Z148" s="277">
        <f t="shared" si="141"/>
        <v>5.076142131979695E-3</v>
      </c>
      <c r="AA148" s="277">
        <f t="shared" si="141"/>
        <v>5.076142131979695E-3</v>
      </c>
      <c r="AB148" s="277">
        <f t="shared" si="141"/>
        <v>5.076142131979695E-3</v>
      </c>
      <c r="AC148" s="277">
        <f t="shared" si="141"/>
        <v>5.076142131979695E-3</v>
      </c>
      <c r="AD148" s="277">
        <f t="shared" si="141"/>
        <v>5.076142131979695E-3</v>
      </c>
      <c r="AE148" s="277">
        <f t="shared" si="141"/>
        <v>5.076142131979695E-3</v>
      </c>
      <c r="AF148" s="277">
        <f t="shared" si="141"/>
        <v>5.076142131979695E-3</v>
      </c>
      <c r="AG148" s="277">
        <f t="shared" si="141"/>
        <v>5.076142131979695E-3</v>
      </c>
      <c r="AH148" s="277">
        <f t="shared" si="141"/>
        <v>5.076142131979695E-3</v>
      </c>
      <c r="AI148" s="277">
        <f t="shared" si="141"/>
        <v>5.076142131979695E-3</v>
      </c>
      <c r="AJ148" s="277">
        <f t="shared" si="141"/>
        <v>5.076142131979695E-3</v>
      </c>
      <c r="AK148" s="277">
        <f t="shared" si="139"/>
        <v>5.076142131979695E-3</v>
      </c>
      <c r="AL148" s="277">
        <f t="shared" si="139"/>
        <v>5.076142131979695E-3</v>
      </c>
      <c r="AM148" s="277">
        <f t="shared" si="139"/>
        <v>5.076142131979695E-3</v>
      </c>
      <c r="AN148" s="277">
        <f t="shared" si="139"/>
        <v>5.076142131979695E-3</v>
      </c>
      <c r="AO148" s="277">
        <f t="shared" si="139"/>
        <v>5.076142131979695E-3</v>
      </c>
      <c r="AP148" s="277">
        <f t="shared" si="139"/>
        <v>5.076142131979695E-3</v>
      </c>
      <c r="AQ148" s="277">
        <f t="shared" si="139"/>
        <v>5.076142131979695E-3</v>
      </c>
      <c r="AR148" s="277">
        <f t="shared" si="139"/>
        <v>5.076142131979695E-3</v>
      </c>
      <c r="AS148" s="277">
        <f t="shared" si="139"/>
        <v>5.076142131979695E-3</v>
      </c>
      <c r="AT148" s="277">
        <f t="shared" si="139"/>
        <v>5.076142131979695E-3</v>
      </c>
      <c r="AU148" s="277">
        <f t="shared" si="139"/>
        <v>5.076142131979695E-3</v>
      </c>
      <c r="AV148" s="277">
        <f t="shared" si="139"/>
        <v>5.076142131979695E-3</v>
      </c>
      <c r="AW148" s="277">
        <f t="shared" si="139"/>
        <v>5.076142131979695E-3</v>
      </c>
      <c r="AX148" s="277">
        <f t="shared" si="139"/>
        <v>5.076142131979695E-3</v>
      </c>
      <c r="AY148" s="277">
        <f t="shared" si="139"/>
        <v>5.076142131979695E-3</v>
      </c>
      <c r="AZ148" s="277">
        <f t="shared" si="139"/>
        <v>5.076142131979695E-3</v>
      </c>
      <c r="BA148" s="277">
        <f t="shared" si="142"/>
        <v>5.076142131979695E-3</v>
      </c>
      <c r="BB148" s="277">
        <f t="shared" si="142"/>
        <v>5.076142131979695E-3</v>
      </c>
      <c r="BC148" s="277">
        <f t="shared" si="142"/>
        <v>5.076142131979695E-3</v>
      </c>
      <c r="BD148" s="277">
        <f t="shared" si="142"/>
        <v>5.076142131979695E-3</v>
      </c>
      <c r="BE148" s="277">
        <f t="shared" si="142"/>
        <v>5.076142131979695E-3</v>
      </c>
      <c r="BF148" s="277">
        <f t="shared" si="142"/>
        <v>5.076142131979695E-3</v>
      </c>
      <c r="BG148" s="277">
        <f t="shared" si="142"/>
        <v>5.076142131979695E-3</v>
      </c>
      <c r="BH148" s="277">
        <f t="shared" si="142"/>
        <v>5.076142131979695E-3</v>
      </c>
      <c r="BI148" s="277">
        <f t="shared" si="142"/>
        <v>5.076142131979695E-3</v>
      </c>
      <c r="BJ148" s="277">
        <f t="shared" si="142"/>
        <v>5.076142131979695E-3</v>
      </c>
      <c r="BK148" s="277">
        <f t="shared" si="142"/>
        <v>5.076142131979695E-3</v>
      </c>
      <c r="BL148" s="277">
        <f t="shared" si="142"/>
        <v>5.076142131979695E-3</v>
      </c>
      <c r="BM148" s="277">
        <f t="shared" si="142"/>
        <v>5.076142131979695E-3</v>
      </c>
      <c r="BN148" s="277">
        <f t="shared" si="142"/>
        <v>5.076142131979695E-3</v>
      </c>
      <c r="BO148" s="277">
        <f t="shared" si="142"/>
        <v>5.076142131979695E-3</v>
      </c>
      <c r="BP148" s="277">
        <f t="shared" si="142"/>
        <v>5.076142131979695E-3</v>
      </c>
      <c r="BQ148" s="277">
        <f t="shared" si="129"/>
        <v>5.076142131979695E-3</v>
      </c>
      <c r="BR148" s="277">
        <f t="shared" si="129"/>
        <v>5.076142131979695E-3</v>
      </c>
      <c r="BS148" s="277">
        <f t="shared" si="129"/>
        <v>5.076142131979695E-3</v>
      </c>
      <c r="BT148" s="277">
        <f t="shared" si="129"/>
        <v>5.076142131979695E-3</v>
      </c>
      <c r="BU148" s="277">
        <f t="shared" si="129"/>
        <v>5.076142131979695E-3</v>
      </c>
      <c r="BV148" s="277">
        <f t="shared" si="129"/>
        <v>5.076142131979695E-3</v>
      </c>
      <c r="BW148" s="277">
        <f t="shared" si="129"/>
        <v>5.076142131979695E-3</v>
      </c>
      <c r="BX148" s="277">
        <f t="shared" si="129"/>
        <v>5.076142131979695E-3</v>
      </c>
      <c r="BY148" s="277">
        <f t="shared" si="129"/>
        <v>5.076142131979695E-3</v>
      </c>
      <c r="BZ148" s="277">
        <f t="shared" si="129"/>
        <v>5.076142131979695E-3</v>
      </c>
      <c r="CA148" s="277">
        <f t="shared" si="129"/>
        <v>5.076142131979695E-3</v>
      </c>
      <c r="CB148" s="277">
        <f t="shared" si="129"/>
        <v>5.076142131979695E-3</v>
      </c>
      <c r="CC148" s="277">
        <f t="shared" si="129"/>
        <v>5.076142131979695E-3</v>
      </c>
      <c r="CD148" s="277">
        <f t="shared" si="129"/>
        <v>5.076142131979695E-3</v>
      </c>
      <c r="CE148" s="277">
        <f t="shared" si="129"/>
        <v>5.076142131979695E-3</v>
      </c>
      <c r="CF148" s="277">
        <f t="shared" si="135"/>
        <v>5.076142131979695E-3</v>
      </c>
      <c r="CG148" s="277">
        <f t="shared" si="135"/>
        <v>5.076142131979695E-3</v>
      </c>
      <c r="CH148" s="277">
        <f t="shared" si="135"/>
        <v>5.076142131979695E-3</v>
      </c>
      <c r="CI148" s="277">
        <f t="shared" si="135"/>
        <v>5.076142131979695E-3</v>
      </c>
      <c r="CJ148" s="277">
        <f t="shared" si="135"/>
        <v>5.076142131979695E-3</v>
      </c>
      <c r="CK148" s="277">
        <f t="shared" si="135"/>
        <v>5.076142131979695E-3</v>
      </c>
      <c r="CL148" s="277">
        <f t="shared" si="135"/>
        <v>5.076142131979695E-3</v>
      </c>
      <c r="CM148" s="277">
        <f t="shared" si="135"/>
        <v>5.076142131979695E-3</v>
      </c>
      <c r="CN148" s="277">
        <f t="shared" si="135"/>
        <v>5.076142131979695E-3</v>
      </c>
      <c r="CO148" s="277">
        <f t="shared" si="135"/>
        <v>5.076142131979695E-3</v>
      </c>
      <c r="CP148" s="277">
        <f t="shared" si="135"/>
        <v>5.076142131979695E-3</v>
      </c>
      <c r="CQ148" s="277">
        <f t="shared" si="135"/>
        <v>5.076142131979695E-3</v>
      </c>
      <c r="CR148" s="277">
        <f t="shared" si="135"/>
        <v>5.076142131979695E-3</v>
      </c>
      <c r="CS148" s="277">
        <f t="shared" si="135"/>
        <v>5.076142131979695E-3</v>
      </c>
      <c r="CT148" s="277">
        <f t="shared" si="135"/>
        <v>5.076142131979695E-3</v>
      </c>
      <c r="CU148" s="277">
        <f t="shared" si="135"/>
        <v>5.076142131979695E-3</v>
      </c>
      <c r="CV148" s="277">
        <f t="shared" si="124"/>
        <v>5.076142131979695E-3</v>
      </c>
      <c r="CW148" s="277">
        <f t="shared" si="124"/>
        <v>5.076142131979695E-3</v>
      </c>
      <c r="CX148" s="277">
        <f t="shared" si="124"/>
        <v>5.076142131979695E-3</v>
      </c>
      <c r="CY148" s="277">
        <f t="shared" si="124"/>
        <v>5.076142131979695E-3</v>
      </c>
      <c r="CZ148" s="277">
        <f t="shared" si="124"/>
        <v>5.076142131979695E-3</v>
      </c>
      <c r="DA148" s="277">
        <f t="shared" si="124"/>
        <v>5.076142131979695E-3</v>
      </c>
      <c r="DB148" s="277">
        <f t="shared" si="133"/>
        <v>5.076142131979695E-3</v>
      </c>
      <c r="DC148" s="277">
        <f t="shared" si="133"/>
        <v>5.076142131979695E-3</v>
      </c>
      <c r="DD148" s="277">
        <f t="shared" si="133"/>
        <v>5.076142131979695E-3</v>
      </c>
      <c r="DE148" s="277">
        <f t="shared" si="133"/>
        <v>5.076142131979695E-3</v>
      </c>
      <c r="DF148" s="277">
        <f t="shared" si="133"/>
        <v>5.076142131979695E-3</v>
      </c>
      <c r="DG148" s="277">
        <f t="shared" si="133"/>
        <v>5.076142131979695E-3</v>
      </c>
      <c r="DH148" s="277">
        <f t="shared" si="133"/>
        <v>5.076142131979695E-3</v>
      </c>
      <c r="DI148" s="277">
        <f t="shared" si="133"/>
        <v>5.076142131979695E-3</v>
      </c>
      <c r="DJ148" s="277">
        <f t="shared" si="133"/>
        <v>5.076142131979695E-3</v>
      </c>
      <c r="DK148" s="277">
        <f t="shared" si="133"/>
        <v>5.076142131979695E-3</v>
      </c>
      <c r="DL148" s="277">
        <f t="shared" si="137"/>
        <v>5.076142131979695E-3</v>
      </c>
      <c r="DM148" s="277">
        <f t="shared" si="137"/>
        <v>5.076142131979695E-3</v>
      </c>
      <c r="DN148" s="277">
        <f t="shared" si="137"/>
        <v>5.076142131979695E-3</v>
      </c>
      <c r="DO148" s="277">
        <f t="shared" si="137"/>
        <v>5.076142131979695E-3</v>
      </c>
      <c r="DP148" s="277">
        <f t="shared" si="137"/>
        <v>5.076142131979695E-3</v>
      </c>
      <c r="DQ148" s="277">
        <f t="shared" si="137"/>
        <v>5.076142131979695E-3</v>
      </c>
      <c r="DR148" s="277">
        <f t="shared" si="137"/>
        <v>5.076142131979695E-3</v>
      </c>
      <c r="DS148" s="277">
        <f t="shared" si="137"/>
        <v>5.076142131979695E-3</v>
      </c>
      <c r="DT148" s="277">
        <f t="shared" si="137"/>
        <v>5.076142131979695E-3</v>
      </c>
      <c r="DU148" s="277">
        <f t="shared" si="137"/>
        <v>5.076142131979695E-3</v>
      </c>
      <c r="DV148" s="277">
        <f t="shared" si="137"/>
        <v>5.076142131979695E-3</v>
      </c>
      <c r="DW148" s="277">
        <f t="shared" si="137"/>
        <v>5.076142131979695E-3</v>
      </c>
      <c r="DX148" s="277">
        <f t="shared" si="137"/>
        <v>5.076142131979695E-3</v>
      </c>
      <c r="DY148" s="277">
        <f t="shared" si="137"/>
        <v>5.076142131979695E-3</v>
      </c>
      <c r="DZ148" s="277">
        <f t="shared" si="137"/>
        <v>5.076142131979695E-3</v>
      </c>
      <c r="EA148" s="277">
        <f t="shared" si="137"/>
        <v>5.076142131979695E-3</v>
      </c>
      <c r="EB148" s="277">
        <f t="shared" si="136"/>
        <v>5.076142131979695E-3</v>
      </c>
      <c r="EC148" s="277">
        <f t="shared" si="136"/>
        <v>5.076142131979695E-3</v>
      </c>
      <c r="ED148" s="277">
        <f t="shared" si="136"/>
        <v>5.076142131979695E-3</v>
      </c>
      <c r="EE148" s="277">
        <f t="shared" si="136"/>
        <v>5.076142131979695E-3</v>
      </c>
      <c r="EF148" s="277">
        <f t="shared" si="136"/>
        <v>5.076142131979695E-3</v>
      </c>
      <c r="EG148" s="277">
        <f t="shared" si="136"/>
        <v>5.076142131979695E-3</v>
      </c>
      <c r="EH148" s="277">
        <f t="shared" si="136"/>
        <v>5.076142131979695E-3</v>
      </c>
      <c r="EI148" s="277">
        <f t="shared" si="136"/>
        <v>5.076142131979695E-3</v>
      </c>
      <c r="EJ148" s="277">
        <f t="shared" si="136"/>
        <v>5.076142131979695E-3</v>
      </c>
      <c r="EK148" s="277">
        <f t="shared" si="136"/>
        <v>5.076142131979695E-3</v>
      </c>
      <c r="EL148" s="277">
        <f t="shared" si="136"/>
        <v>5.076142131979695E-3</v>
      </c>
      <c r="EM148" s="277">
        <f t="shared" si="136"/>
        <v>5.076142131979695E-3</v>
      </c>
      <c r="EN148" s="277">
        <f t="shared" si="136"/>
        <v>5.076142131979695E-3</v>
      </c>
      <c r="EO148" s="277">
        <f t="shared" si="136"/>
        <v>5.076142131979695E-3</v>
      </c>
      <c r="EP148" s="277">
        <f t="shared" si="136"/>
        <v>5.076142131979695E-3</v>
      </c>
      <c r="EQ148" s="277">
        <f t="shared" si="136"/>
        <v>5.076142131979695E-3</v>
      </c>
      <c r="ER148" s="277">
        <f t="shared" si="140"/>
        <v>5.076142131979695E-3</v>
      </c>
      <c r="ES148" s="277">
        <f t="shared" si="140"/>
        <v>5.076142131979695E-3</v>
      </c>
      <c r="ET148" s="277">
        <f t="shared" si="140"/>
        <v>5.076142131979695E-3</v>
      </c>
      <c r="EU148" s="277">
        <f t="shared" si="140"/>
        <v>5.076142131979695E-3</v>
      </c>
      <c r="EV148" s="277">
        <f t="shared" si="140"/>
        <v>5.076142131979695E-3</v>
      </c>
      <c r="EW148" s="277">
        <f t="shared" si="140"/>
        <v>5.076142131979695E-3</v>
      </c>
      <c r="EX148" s="277">
        <f t="shared" si="140"/>
        <v>5.076142131979695E-3</v>
      </c>
      <c r="EY148" s="277">
        <f t="shared" si="140"/>
        <v>5.076142131979695E-3</v>
      </c>
      <c r="EZ148" s="277">
        <f t="shared" si="140"/>
        <v>5.076142131979695E-3</v>
      </c>
      <c r="FA148" s="277">
        <f t="shared" si="140"/>
        <v>5.076142131979695E-3</v>
      </c>
      <c r="FB148" s="277">
        <f t="shared" si="140"/>
        <v>5.076142131979695E-3</v>
      </c>
      <c r="FC148" s="277">
        <f t="shared" si="140"/>
        <v>5.076142131979695E-3</v>
      </c>
      <c r="FD148" s="277">
        <f t="shared" si="140"/>
        <v>5.076142131979695E-3</v>
      </c>
      <c r="FE148" s="277">
        <f t="shared" si="140"/>
        <v>5.076142131979695E-3</v>
      </c>
      <c r="FF148" s="277">
        <f t="shared" si="140"/>
        <v>5.076142131979695E-3</v>
      </c>
      <c r="FG148" s="277">
        <f t="shared" si="140"/>
        <v>5.076142131979695E-3</v>
      </c>
      <c r="FH148" s="277">
        <f t="shared" si="130"/>
        <v>5.076142131979695E-3</v>
      </c>
      <c r="FI148" s="277">
        <f t="shared" si="130"/>
        <v>5.076142131979695E-3</v>
      </c>
      <c r="FJ148" s="277">
        <f t="shared" si="130"/>
        <v>5.076142131979695E-3</v>
      </c>
      <c r="FK148" s="277">
        <f t="shared" si="130"/>
        <v>5.076142131979695E-3</v>
      </c>
      <c r="FL148" s="277">
        <f t="shared" si="130"/>
        <v>5.076142131979695E-3</v>
      </c>
      <c r="FM148" s="277">
        <f t="shared" si="130"/>
        <v>5.076142131979695E-3</v>
      </c>
      <c r="FN148" s="277">
        <f t="shared" si="130"/>
        <v>5.076142131979695E-3</v>
      </c>
      <c r="FO148" s="277">
        <f t="shared" si="130"/>
        <v>5.076142131979695E-3</v>
      </c>
      <c r="FP148" s="277">
        <f t="shared" si="130"/>
        <v>5.076142131979695E-3</v>
      </c>
      <c r="FQ148" s="277">
        <f t="shared" si="130"/>
        <v>5.076142131979695E-3</v>
      </c>
      <c r="FR148" s="277">
        <f t="shared" si="130"/>
        <v>5.076142131979695E-3</v>
      </c>
      <c r="FS148" s="277">
        <f t="shared" si="130"/>
        <v>5.076142131979695E-3</v>
      </c>
      <c r="FT148" s="277">
        <f t="shared" si="128"/>
        <v>5.076142131979695E-3</v>
      </c>
      <c r="FU148" s="277">
        <f t="shared" si="128"/>
        <v>5.076142131979695E-3</v>
      </c>
      <c r="FV148" s="277">
        <f t="shared" si="128"/>
        <v>5.076142131979695E-3</v>
      </c>
      <c r="FW148" s="277">
        <f t="shared" si="116"/>
        <v>5.076142131979695E-3</v>
      </c>
      <c r="FX148" s="277">
        <f t="shared" si="138"/>
        <v>5.076142131979695E-3</v>
      </c>
      <c r="FY148" s="277">
        <f t="shared" si="138"/>
        <v>5.076142131979695E-3</v>
      </c>
      <c r="FZ148" s="277">
        <f t="shared" si="138"/>
        <v>5.076142131979695E-3</v>
      </c>
      <c r="GA148" s="277">
        <f t="shared" si="138"/>
        <v>5.076142131979695E-3</v>
      </c>
      <c r="GB148" s="277">
        <f t="shared" si="138"/>
        <v>5.076142131979695E-3</v>
      </c>
      <c r="GC148" s="277">
        <f t="shared" si="138"/>
        <v>5.076142131979695E-3</v>
      </c>
      <c r="GD148" s="277">
        <f t="shared" si="138"/>
        <v>5.076142131979695E-3</v>
      </c>
      <c r="GE148" s="277">
        <f t="shared" si="138"/>
        <v>5.076142131979695E-3</v>
      </c>
      <c r="GF148" s="277">
        <f t="shared" si="138"/>
        <v>5.076142131979695E-3</v>
      </c>
      <c r="GG148" s="277">
        <f t="shared" si="138"/>
        <v>5.076142131979695E-3</v>
      </c>
      <c r="GH148" s="277">
        <f t="shared" si="138"/>
        <v>5.076142131979695E-3</v>
      </c>
      <c r="GI148" s="277">
        <f t="shared" si="138"/>
        <v>5.076142131979695E-3</v>
      </c>
      <c r="GJ148" s="277">
        <f t="shared" si="138"/>
        <v>5.076142131979695E-3</v>
      </c>
      <c r="GK148" s="277">
        <f t="shared" si="138"/>
        <v>5.076142131979695E-3</v>
      </c>
      <c r="GL148" s="277">
        <f t="shared" si="138"/>
        <v>5.076142131979695E-3</v>
      </c>
      <c r="GM148" s="277">
        <f t="shared" si="138"/>
        <v>5.076142131979695E-3</v>
      </c>
      <c r="GN148" s="277">
        <f t="shared" si="120"/>
        <v>5.076142131979695E-3</v>
      </c>
      <c r="GO148" s="277">
        <f t="shared" si="120"/>
        <v>5.076142131979695E-3</v>
      </c>
      <c r="GP148" s="277">
        <f t="shared" si="120"/>
        <v>5.076142131979695E-3</v>
      </c>
      <c r="GQ148" s="277">
        <f t="shared" si="120"/>
        <v>5.076142131979695E-3</v>
      </c>
      <c r="GR148" s="277">
        <f t="shared" si="120"/>
        <v>5.076142131979695E-3</v>
      </c>
      <c r="GS148" s="277">
        <f t="shared" si="120"/>
        <v>5.076142131979695E-3</v>
      </c>
    </row>
    <row r="149" spans="1:20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2">
    <tabColor rgb="FFFFFF00"/>
  </sheetPr>
  <dimension ref="A1:BF443"/>
  <sheetViews>
    <sheetView showGridLines="0" zoomScale="55" zoomScaleNormal="55" workbookViewId="0">
      <pane ySplit="3" topLeftCell="A170" activePane="bottomLeft" state="frozen"/>
      <selection pane="bottomLeft" activeCell="B4" sqref="B4:B190"/>
    </sheetView>
  </sheetViews>
  <sheetFormatPr defaultColWidth="9.1796875" defaultRowHeight="14.5" x14ac:dyDescent="0.35"/>
  <cols>
    <col min="1" max="1" width="19.1796875" style="2" bestFit="1" customWidth="1"/>
    <col min="2" max="2" width="37.26953125" style="63" bestFit="1" customWidth="1"/>
    <col min="3" max="5" width="12.7265625" style="63" customWidth="1"/>
    <col min="6" max="6" width="23.1796875" style="63" bestFit="1" customWidth="1"/>
    <col min="7" max="7" width="12.7265625" style="63" customWidth="1"/>
    <col min="8" max="8" width="17.26953125" style="63" customWidth="1"/>
    <col min="9" max="9" width="9.7265625" style="63" customWidth="1"/>
    <col min="10" max="10" width="10.7265625" style="63" customWidth="1"/>
    <col min="11" max="17" width="9.7265625" style="63" customWidth="1"/>
    <col min="18" max="18" width="20.7265625" style="63" bestFit="1" customWidth="1"/>
    <col min="19" max="23" width="9.7265625" style="63" customWidth="1"/>
    <col min="24" max="28" width="12.7265625" style="63" customWidth="1"/>
    <col min="29" max="30" width="18.7265625" style="2" hidden="1" customWidth="1"/>
    <col min="31" max="31" width="18.7265625" style="2" customWidth="1"/>
    <col min="32" max="32" width="42.81640625" style="63" bestFit="1" customWidth="1"/>
    <col min="33" max="35" width="12.7265625" style="63" customWidth="1"/>
    <col min="36" max="36" width="23" style="63" bestFit="1" customWidth="1"/>
    <col min="37" max="37" width="12.7265625" style="63" customWidth="1"/>
    <col min="38" max="38" width="12.81640625" style="63" customWidth="1"/>
    <col min="39" max="48" width="9.7265625" style="63" customWidth="1"/>
    <col min="49" max="50" width="12" style="63" customWidth="1"/>
    <col min="51" max="53" width="9.7265625" style="63" customWidth="1"/>
    <col min="54" max="57" width="12.7265625" style="63" customWidth="1"/>
    <col min="58" max="58" width="9.1796875" style="63"/>
    <col min="59" max="16384" width="9.1796875" style="2"/>
  </cols>
  <sheetData>
    <row r="1" spans="1:58" ht="22.5" customHeight="1" thickBot="1" x14ac:dyDescent="0.4">
      <c r="B1" s="1" t="s">
        <v>0</v>
      </c>
      <c r="C1" s="1"/>
      <c r="D1" s="167"/>
      <c r="E1" s="2"/>
      <c r="F1" s="3" t="s">
        <v>1</v>
      </c>
      <c r="G1" s="2"/>
      <c r="H1" s="4"/>
      <c r="I1" s="4"/>
      <c r="J1" s="4"/>
      <c r="K1" s="4"/>
      <c r="L1" s="4"/>
      <c r="M1" s="4"/>
      <c r="N1" s="4"/>
      <c r="O1" s="4"/>
      <c r="P1" s="4"/>
      <c r="Q1" s="2"/>
      <c r="R1" s="4"/>
      <c r="S1" s="4"/>
      <c r="T1" s="139"/>
      <c r="U1" s="5"/>
      <c r="V1" s="4"/>
      <c r="W1" s="4"/>
      <c r="X1" s="2"/>
      <c r="Y1" s="2"/>
      <c r="Z1" s="2"/>
      <c r="AA1" s="2"/>
      <c r="AB1" s="2"/>
      <c r="AF1" s="2"/>
      <c r="AG1" s="2"/>
      <c r="AH1" s="2"/>
      <c r="AI1" s="2"/>
      <c r="AJ1" s="2"/>
      <c r="AK1" s="2"/>
      <c r="AL1" s="31"/>
      <c r="AM1" s="2"/>
      <c r="AN1" s="6" t="s">
        <v>2</v>
      </c>
      <c r="AO1" s="6" t="s">
        <v>3</v>
      </c>
      <c r="AP1" s="2"/>
      <c r="AQ1" s="2"/>
      <c r="AR1" s="173"/>
      <c r="AS1" s="173"/>
      <c r="AT1" s="173"/>
      <c r="AU1" s="139"/>
      <c r="AV1" s="139"/>
      <c r="AW1" s="139"/>
      <c r="AX1" s="139"/>
      <c r="AY1" s="2"/>
      <c r="AZ1" s="7"/>
      <c r="BA1" s="2"/>
      <c r="BB1" s="2"/>
      <c r="BC1" s="2"/>
      <c r="BD1" s="2"/>
      <c r="BE1" s="2"/>
      <c r="BF1" s="2"/>
    </row>
    <row r="2" spans="1:58" ht="21" customHeight="1" x14ac:dyDescent="0.35">
      <c r="B2" s="9" t="s">
        <v>4</v>
      </c>
      <c r="C2" s="10"/>
      <c r="D2" s="11"/>
      <c r="E2" s="12"/>
      <c r="F2" s="12"/>
      <c r="G2" s="13" t="s">
        <v>344</v>
      </c>
      <c r="H2" s="143">
        <f>+SUBTOTAL(9,H3:H1048576)</f>
        <v>138109.74844383064</v>
      </c>
      <c r="I2" s="2"/>
      <c r="J2" s="279" t="s">
        <v>56</v>
      </c>
      <c r="K2" s="280"/>
      <c r="L2" s="280"/>
      <c r="M2" s="280"/>
      <c r="N2" s="280"/>
      <c r="O2" s="280"/>
      <c r="P2" s="281"/>
      <c r="Q2" s="2"/>
      <c r="R2" s="14"/>
      <c r="S2" s="14"/>
      <c r="T2" s="138"/>
      <c r="U2" s="14"/>
      <c r="V2" s="282" t="s">
        <v>57</v>
      </c>
      <c r="W2" s="283"/>
      <c r="X2" s="12"/>
      <c r="Y2" s="12"/>
      <c r="Z2" s="15"/>
      <c r="AA2" s="12"/>
      <c r="AB2" s="12"/>
      <c r="AC2" s="12"/>
      <c r="AD2" s="12"/>
      <c r="AE2" s="12"/>
      <c r="AF2" s="10" t="s">
        <v>5</v>
      </c>
      <c r="AG2" s="9" t="s">
        <v>6</v>
      </c>
      <c r="AH2" s="6"/>
      <c r="AI2" s="6"/>
      <c r="AJ2" s="6"/>
      <c r="AK2" s="146"/>
      <c r="AL2" s="143">
        <f>+SUBTOTAL(9,AL3:AL1048576)</f>
        <v>122314.2071754166</v>
      </c>
      <c r="AM2" s="6"/>
      <c r="AN2" s="279" t="s">
        <v>56</v>
      </c>
      <c r="AO2" s="280"/>
      <c r="AP2" s="280"/>
      <c r="AQ2" s="280"/>
      <c r="AR2" s="280"/>
      <c r="AS2" s="280"/>
      <c r="AT2" s="281"/>
      <c r="AU2" s="2"/>
      <c r="AV2" s="2"/>
      <c r="AW2" s="14"/>
      <c r="AX2" s="138"/>
      <c r="AY2" s="2"/>
      <c r="AZ2" s="282" t="s">
        <v>57</v>
      </c>
      <c r="BA2" s="283"/>
      <c r="BB2" s="2"/>
      <c r="BC2" s="2"/>
      <c r="BD2" s="2"/>
      <c r="BE2" s="2"/>
      <c r="BF2" s="2"/>
    </row>
    <row r="3" spans="1:58" s="21" customFormat="1" ht="69" customHeight="1" x14ac:dyDescent="0.35">
      <c r="B3" s="16" t="s">
        <v>7</v>
      </c>
      <c r="C3" s="16" t="s">
        <v>8</v>
      </c>
      <c r="D3" s="16" t="s">
        <v>9</v>
      </c>
      <c r="E3" s="17" t="s">
        <v>10</v>
      </c>
      <c r="F3" s="17" t="s">
        <v>11</v>
      </c>
      <c r="G3" s="17" t="s">
        <v>12</v>
      </c>
      <c r="H3" s="144" t="s">
        <v>247</v>
      </c>
      <c r="I3" s="43" t="s">
        <v>58</v>
      </c>
      <c r="J3" s="48" t="s">
        <v>14</v>
      </c>
      <c r="K3" s="16" t="s">
        <v>15</v>
      </c>
      <c r="L3" s="16" t="s">
        <v>16</v>
      </c>
      <c r="M3" s="16" t="s">
        <v>17</v>
      </c>
      <c r="N3" s="16" t="s">
        <v>18</v>
      </c>
      <c r="O3" s="16" t="s">
        <v>19</v>
      </c>
      <c r="P3" s="49" t="s">
        <v>20</v>
      </c>
      <c r="Q3" s="46" t="s">
        <v>21</v>
      </c>
      <c r="R3" s="16"/>
      <c r="S3" s="16" t="s">
        <v>248</v>
      </c>
      <c r="T3" s="16"/>
      <c r="U3" s="43"/>
      <c r="V3" s="48" t="s">
        <v>26</v>
      </c>
      <c r="W3" s="49" t="s">
        <v>27</v>
      </c>
      <c r="X3" s="52" t="s">
        <v>28</v>
      </c>
      <c r="Y3" s="18" t="s">
        <v>29</v>
      </c>
      <c r="Z3" s="19" t="s">
        <v>30</v>
      </c>
      <c r="AA3" s="18" t="s">
        <v>29</v>
      </c>
      <c r="AB3" s="18" t="s">
        <v>31</v>
      </c>
      <c r="AC3" s="20"/>
      <c r="AD3" s="20"/>
      <c r="AE3" s="20"/>
      <c r="AF3" s="16" t="s">
        <v>32</v>
      </c>
      <c r="AG3" s="16" t="s">
        <v>8</v>
      </c>
      <c r="AH3" s="16" t="s">
        <v>33</v>
      </c>
      <c r="AI3" s="17" t="s">
        <v>34</v>
      </c>
      <c r="AJ3" s="17" t="s">
        <v>11</v>
      </c>
      <c r="AK3" s="17" t="s">
        <v>12</v>
      </c>
      <c r="AL3" s="144" t="s">
        <v>247</v>
      </c>
      <c r="AM3" s="16" t="s">
        <v>88</v>
      </c>
      <c r="AN3" s="48" t="s">
        <v>14</v>
      </c>
      <c r="AO3" s="16" t="s">
        <v>15</v>
      </c>
      <c r="AP3" s="16" t="s">
        <v>16</v>
      </c>
      <c r="AQ3" s="16" t="s">
        <v>17</v>
      </c>
      <c r="AR3" s="16" t="s">
        <v>89</v>
      </c>
      <c r="AS3" s="16" t="s">
        <v>19</v>
      </c>
      <c r="AT3" s="49" t="s">
        <v>20</v>
      </c>
      <c r="AU3" s="16" t="s">
        <v>21</v>
      </c>
      <c r="AV3" s="16" t="s">
        <v>22</v>
      </c>
      <c r="AW3" s="16"/>
      <c r="AX3" s="16" t="s">
        <v>248</v>
      </c>
      <c r="AY3" s="16" t="s">
        <v>249</v>
      </c>
      <c r="AZ3" s="48" t="s">
        <v>26</v>
      </c>
      <c r="BA3" s="49" t="s">
        <v>27</v>
      </c>
      <c r="BB3" s="18" t="s">
        <v>33</v>
      </c>
      <c r="BC3" s="18" t="s">
        <v>29</v>
      </c>
      <c r="BD3" s="19" t="s">
        <v>35</v>
      </c>
      <c r="BE3" s="18" t="s">
        <v>29</v>
      </c>
    </row>
    <row r="4" spans="1:58" ht="20.149999999999999" customHeight="1" x14ac:dyDescent="0.35">
      <c r="A4" s="21"/>
      <c r="B4" s="213" t="s">
        <v>307</v>
      </c>
      <c r="C4" s="54" t="s">
        <v>59</v>
      </c>
      <c r="D4" s="160">
        <v>0.6726388888888889</v>
      </c>
      <c r="E4" s="23" t="s">
        <v>52</v>
      </c>
      <c r="F4" s="23" t="s">
        <v>41</v>
      </c>
      <c r="G4" s="23"/>
      <c r="H4" s="211">
        <v>593.64993627705928</v>
      </c>
      <c r="I4" s="44"/>
      <c r="J4" s="50">
        <v>0</v>
      </c>
      <c r="K4" s="28">
        <v>0.79600000000000004</v>
      </c>
      <c r="L4" s="28">
        <v>0</v>
      </c>
      <c r="M4" s="28">
        <v>3.0000000000000001E-3</v>
      </c>
      <c r="N4" s="28">
        <v>0</v>
      </c>
      <c r="O4" s="27">
        <v>6.5000000000000002E-2</v>
      </c>
      <c r="P4" s="51">
        <v>0.13600000000000001</v>
      </c>
      <c r="Q4" s="47">
        <f>SUM(J4:P4)</f>
        <v>1</v>
      </c>
      <c r="R4" s="148"/>
      <c r="S4" s="44"/>
      <c r="T4" s="40"/>
      <c r="U4" s="45"/>
      <c r="V4" s="50">
        <v>0</v>
      </c>
      <c r="W4" s="51">
        <f>1-V4%</f>
        <v>1</v>
      </c>
      <c r="X4" s="53">
        <f t="shared" ref="X4:X15" si="0">IFERROR(VALUE(D4)+VALUE(LEFT(C4,1))+1,"")</f>
        <v>6.6726388888888888</v>
      </c>
      <c r="Y4" s="29"/>
      <c r="Z4" s="29"/>
      <c r="AA4" s="29"/>
      <c r="AB4" s="29"/>
      <c r="AC4" s="6" t="s">
        <v>38</v>
      </c>
      <c r="AD4" s="6" t="s">
        <v>44</v>
      </c>
      <c r="AE4"/>
      <c r="AF4" s="23" t="s">
        <v>348</v>
      </c>
      <c r="AG4" s="54" t="s">
        <v>59</v>
      </c>
      <c r="AH4" s="30">
        <v>0.79166666666666663</v>
      </c>
      <c r="AI4" s="25" t="s">
        <v>52</v>
      </c>
      <c r="AJ4" s="23" t="s">
        <v>41</v>
      </c>
      <c r="AK4" s="23"/>
      <c r="AL4" s="26">
        <v>1221.9413113474739</v>
      </c>
      <c r="AM4" s="26"/>
      <c r="AN4" s="228">
        <v>5.8000000000000005E-3</v>
      </c>
      <c r="AO4" s="228">
        <v>0.88092271836597691</v>
      </c>
      <c r="AP4" s="229">
        <v>0</v>
      </c>
      <c r="AQ4" s="229">
        <v>0</v>
      </c>
      <c r="AR4" s="229">
        <v>0</v>
      </c>
      <c r="AS4" s="228">
        <v>5.7000000000000002E-2</v>
      </c>
      <c r="AT4" s="228">
        <f>1-SUM(AN4:AS4)</f>
        <v>5.6277281634023013E-2</v>
      </c>
      <c r="AU4" s="145">
        <f t="shared" ref="AU4:AU53" si="1">SUM(AN4:AT4)</f>
        <v>1</v>
      </c>
      <c r="AV4" s="28"/>
      <c r="AW4" s="27"/>
      <c r="AX4" s="40"/>
      <c r="AY4" s="149"/>
      <c r="AZ4" s="27">
        <v>0</v>
      </c>
      <c r="BA4" s="27">
        <f>1-AZ4%</f>
        <v>1</v>
      </c>
      <c r="BB4" s="53">
        <f t="shared" ref="BB4:BB27" si="2">IFERROR(VALUE(AH4)+VALUE(LEFT(AG4,1))+1,"")</f>
        <v>6.791666666666667</v>
      </c>
      <c r="BC4" s="29"/>
      <c r="BD4" s="29"/>
      <c r="BE4" s="29"/>
      <c r="BF4" s="2"/>
    </row>
    <row r="5" spans="1:58" ht="20.149999999999999" customHeight="1" x14ac:dyDescent="0.35">
      <c r="B5" s="213" t="s">
        <v>308</v>
      </c>
      <c r="C5" s="24" t="s">
        <v>59</v>
      </c>
      <c r="D5" s="160">
        <v>0.64572916666666669</v>
      </c>
      <c r="E5" s="23" t="s">
        <v>52</v>
      </c>
      <c r="F5" s="23" t="s">
        <v>41</v>
      </c>
      <c r="G5" s="23"/>
      <c r="H5" s="211">
        <v>521.64993627705928</v>
      </c>
      <c r="I5" s="44"/>
      <c r="J5" s="50">
        <v>0</v>
      </c>
      <c r="K5" s="28">
        <v>0.79600000000000004</v>
      </c>
      <c r="L5" s="28">
        <v>0</v>
      </c>
      <c r="M5" s="28">
        <v>3.0000000000000001E-3</v>
      </c>
      <c r="N5" s="28">
        <v>0</v>
      </c>
      <c r="O5" s="27">
        <v>6.5000000000000002E-2</v>
      </c>
      <c r="P5" s="51">
        <v>0.13600000000000001</v>
      </c>
      <c r="Q5" s="47">
        <f t="shared" ref="Q5:Q39" si="3">SUM(J5:P5)</f>
        <v>1</v>
      </c>
      <c r="R5" s="28"/>
      <c r="S5" s="44"/>
      <c r="T5" s="40"/>
      <c r="U5" s="45"/>
      <c r="V5" s="50">
        <v>0</v>
      </c>
      <c r="W5" s="51">
        <f t="shared" ref="W5:W39" si="4">1-V5%</f>
        <v>1</v>
      </c>
      <c r="X5" s="53">
        <f t="shared" si="0"/>
        <v>6.6457291666666665</v>
      </c>
      <c r="Y5" s="29"/>
      <c r="Z5" s="29"/>
      <c r="AA5" s="29"/>
      <c r="AB5" s="29"/>
      <c r="AC5" s="6" t="s">
        <v>40</v>
      </c>
      <c r="AD5" s="6" t="s">
        <v>42</v>
      </c>
      <c r="AE5"/>
      <c r="AF5" s="23" t="s">
        <v>349</v>
      </c>
      <c r="AG5" s="54" t="s">
        <v>59</v>
      </c>
      <c r="AH5" s="30">
        <v>0.78125</v>
      </c>
      <c r="AI5" s="25" t="s">
        <v>52</v>
      </c>
      <c r="AJ5" s="23" t="s">
        <v>41</v>
      </c>
      <c r="AK5" s="23"/>
      <c r="AL5" s="26">
        <v>1574.6070868926502</v>
      </c>
      <c r="AM5" s="26"/>
      <c r="AN5" s="228">
        <v>7.8413370757846393E-3</v>
      </c>
      <c r="AO5" s="228">
        <v>0.90912167454435766</v>
      </c>
      <c r="AP5" s="229">
        <v>0</v>
      </c>
      <c r="AQ5" s="230">
        <v>0</v>
      </c>
      <c r="AR5" s="230">
        <v>0</v>
      </c>
      <c r="AS5" s="228">
        <v>4.2800000000000005E-2</v>
      </c>
      <c r="AT5" s="228">
        <f t="shared" ref="AT5:AT68" si="5">1-SUM(AN5:AS5)</f>
        <v>4.0236988379857674E-2</v>
      </c>
      <c r="AU5" s="145">
        <f t="shared" si="1"/>
        <v>1</v>
      </c>
      <c r="AV5" s="28"/>
      <c r="AW5" s="27"/>
      <c r="AX5" s="40"/>
      <c r="AY5" s="149"/>
      <c r="AZ5" s="27">
        <v>0</v>
      </c>
      <c r="BA5" s="27">
        <f t="shared" ref="BA5:BA51" si="6">1-AZ5%</f>
        <v>1</v>
      </c>
      <c r="BB5" s="53">
        <f t="shared" si="2"/>
        <v>6.78125</v>
      </c>
      <c r="BC5" s="29"/>
      <c r="BD5" s="29"/>
      <c r="BE5" s="29"/>
      <c r="BF5" s="2"/>
    </row>
    <row r="6" spans="1:58" ht="20.149999999999999" customHeight="1" x14ac:dyDescent="0.35">
      <c r="B6" s="214" t="s">
        <v>309</v>
      </c>
      <c r="C6" s="24" t="s">
        <v>59</v>
      </c>
      <c r="D6" s="160">
        <v>0.6878009259259259</v>
      </c>
      <c r="E6" s="23" t="s">
        <v>52</v>
      </c>
      <c r="F6" s="23" t="s">
        <v>41</v>
      </c>
      <c r="G6" s="23"/>
      <c r="H6" s="211">
        <v>433.64993627705928</v>
      </c>
      <c r="I6" s="44"/>
      <c r="J6" s="50">
        <v>0</v>
      </c>
      <c r="K6" s="28">
        <v>0.79600000000000004</v>
      </c>
      <c r="L6" s="28">
        <v>0</v>
      </c>
      <c r="M6" s="28">
        <v>3.0000000000000001E-3</v>
      </c>
      <c r="N6" s="28">
        <v>0</v>
      </c>
      <c r="O6" s="27">
        <v>6.5000000000000002E-2</v>
      </c>
      <c r="P6" s="51">
        <v>0.13600000000000001</v>
      </c>
      <c r="Q6" s="47">
        <f t="shared" si="3"/>
        <v>1</v>
      </c>
      <c r="R6" s="28"/>
      <c r="S6" s="44"/>
      <c r="T6" s="40"/>
      <c r="U6" s="45"/>
      <c r="V6" s="50">
        <v>0</v>
      </c>
      <c r="W6" s="51">
        <f t="shared" si="4"/>
        <v>1</v>
      </c>
      <c r="X6" s="53">
        <f t="shared" si="0"/>
        <v>6.6878009259259255</v>
      </c>
      <c r="Y6" s="29"/>
      <c r="Z6" s="29"/>
      <c r="AA6" s="29"/>
      <c r="AB6" s="29"/>
      <c r="AC6" s="6" t="s">
        <v>43</v>
      </c>
      <c r="AD6" s="6" t="s">
        <v>39</v>
      </c>
      <c r="AE6"/>
      <c r="AF6" s="23" t="s">
        <v>349</v>
      </c>
      <c r="AG6" s="54" t="s">
        <v>59</v>
      </c>
      <c r="AH6" s="30">
        <v>0.98958333333333337</v>
      </c>
      <c r="AI6" s="25" t="s">
        <v>52</v>
      </c>
      <c r="AJ6" s="23" t="s">
        <v>41</v>
      </c>
      <c r="AK6" s="23"/>
      <c r="AL6" s="26">
        <v>1574.6070868926502</v>
      </c>
      <c r="AM6" s="26"/>
      <c r="AN6" s="228">
        <v>7.8413370757846393E-3</v>
      </c>
      <c r="AO6" s="228">
        <v>0.92600000000000005</v>
      </c>
      <c r="AP6" s="229">
        <v>0</v>
      </c>
      <c r="AQ6" s="229">
        <v>2.369883798576076E-4</v>
      </c>
      <c r="AR6" s="229">
        <v>9.0000000000012119E-4</v>
      </c>
      <c r="AS6" s="228">
        <v>5.4800000000000001E-2</v>
      </c>
      <c r="AT6" s="228">
        <f t="shared" si="5"/>
        <v>1.0221674544357628E-2</v>
      </c>
      <c r="AU6" s="145">
        <f t="shared" si="1"/>
        <v>1</v>
      </c>
      <c r="AV6" s="28"/>
      <c r="AW6" s="27"/>
      <c r="AX6" s="40"/>
      <c r="AY6" s="149"/>
      <c r="AZ6" s="27">
        <v>0</v>
      </c>
      <c r="BA6" s="27">
        <f t="shared" si="6"/>
        <v>1</v>
      </c>
      <c r="BB6" s="53">
        <f t="shared" si="2"/>
        <v>6.989583333333333</v>
      </c>
      <c r="BC6" s="29"/>
      <c r="BD6" s="29"/>
      <c r="BE6" s="29"/>
      <c r="BF6" s="2"/>
    </row>
    <row r="7" spans="1:58" ht="20.149999999999999" customHeight="1" x14ac:dyDescent="0.35">
      <c r="B7" s="213" t="s">
        <v>310</v>
      </c>
      <c r="C7" s="24" t="s">
        <v>59</v>
      </c>
      <c r="D7" s="160">
        <v>0.69576388888888896</v>
      </c>
      <c r="E7" s="23" t="s">
        <v>52</v>
      </c>
      <c r="F7" s="23" t="s">
        <v>41</v>
      </c>
      <c r="G7" s="32"/>
      <c r="H7" s="211">
        <v>461.64993627705928</v>
      </c>
      <c r="I7" s="44"/>
      <c r="J7" s="50">
        <v>0</v>
      </c>
      <c r="K7" s="28">
        <v>0.79600000000000004</v>
      </c>
      <c r="L7" s="28">
        <v>0</v>
      </c>
      <c r="M7" s="28">
        <v>3.0000000000000001E-3</v>
      </c>
      <c r="N7" s="28">
        <v>0</v>
      </c>
      <c r="O7" s="27">
        <v>6.5000000000000002E-2</v>
      </c>
      <c r="P7" s="51">
        <v>0.13600000000000001</v>
      </c>
      <c r="Q7" s="47">
        <f t="shared" si="3"/>
        <v>1</v>
      </c>
      <c r="R7" s="28"/>
      <c r="S7" s="44"/>
      <c r="T7" s="40"/>
      <c r="U7" s="45"/>
      <c r="V7" s="50">
        <v>0</v>
      </c>
      <c r="W7" s="51">
        <f t="shared" si="4"/>
        <v>1</v>
      </c>
      <c r="X7" s="53">
        <f t="shared" si="0"/>
        <v>6.6957638888888891</v>
      </c>
      <c r="Y7" s="29"/>
      <c r="Z7" s="29"/>
      <c r="AA7" s="29"/>
      <c r="AB7" s="29"/>
      <c r="AC7" s="6" t="s">
        <v>52</v>
      </c>
      <c r="AD7" s="6" t="s">
        <v>41</v>
      </c>
      <c r="AE7"/>
      <c r="AF7" s="23" t="s">
        <v>349</v>
      </c>
      <c r="AG7" s="54" t="s">
        <v>59</v>
      </c>
      <c r="AH7" s="30">
        <v>0.92708333333333337</v>
      </c>
      <c r="AI7" s="25" t="s">
        <v>52</v>
      </c>
      <c r="AJ7" s="23" t="s">
        <v>41</v>
      </c>
      <c r="AK7" s="23"/>
      <c r="AL7" s="26">
        <v>1574.6070868926502</v>
      </c>
      <c r="AM7" s="26"/>
      <c r="AN7" s="228">
        <v>7.8413370757846393E-3</v>
      </c>
      <c r="AO7" s="228">
        <v>0.84741928729624694</v>
      </c>
      <c r="AP7" s="229">
        <v>0</v>
      </c>
      <c r="AQ7" s="229">
        <v>2.369883798576076E-4</v>
      </c>
      <c r="AR7" s="229">
        <v>9.0000000000012119E-4</v>
      </c>
      <c r="AS7" s="228">
        <v>5.4800000000000001E-2</v>
      </c>
      <c r="AT7" s="228">
        <f t="shared" si="5"/>
        <v>8.8802387248110737E-2</v>
      </c>
      <c r="AU7" s="145">
        <f t="shared" si="1"/>
        <v>1</v>
      </c>
      <c r="AV7" s="28"/>
      <c r="AW7" s="27"/>
      <c r="AX7" s="40"/>
      <c r="AY7" s="149"/>
      <c r="AZ7" s="27">
        <v>0</v>
      </c>
      <c r="BA7" s="27">
        <f t="shared" si="6"/>
        <v>1</v>
      </c>
      <c r="BB7" s="53">
        <f t="shared" si="2"/>
        <v>6.927083333333333</v>
      </c>
      <c r="BC7" s="29"/>
      <c r="BD7" s="29"/>
      <c r="BE7" s="29"/>
      <c r="BF7" s="2"/>
    </row>
    <row r="8" spans="1:58" ht="20.149999999999999" customHeight="1" x14ac:dyDescent="0.35">
      <c r="B8" s="213" t="s">
        <v>311</v>
      </c>
      <c r="C8" s="24" t="s">
        <v>59</v>
      </c>
      <c r="D8" s="160">
        <v>0.73506944444444444</v>
      </c>
      <c r="E8" s="23" t="s">
        <v>52</v>
      </c>
      <c r="F8" s="23" t="s">
        <v>41</v>
      </c>
      <c r="G8" s="23"/>
      <c r="H8" s="211">
        <v>514.64993627705928</v>
      </c>
      <c r="I8" s="44"/>
      <c r="J8" s="50">
        <v>0</v>
      </c>
      <c r="K8" s="28">
        <v>0.79600000000000004</v>
      </c>
      <c r="L8" s="28">
        <v>0</v>
      </c>
      <c r="M8" s="28">
        <v>3.0000000000000001E-3</v>
      </c>
      <c r="N8" s="28">
        <v>0</v>
      </c>
      <c r="O8" s="27">
        <v>6.5000000000000002E-2</v>
      </c>
      <c r="P8" s="51">
        <v>0.13600000000000001</v>
      </c>
      <c r="Q8" s="47">
        <f t="shared" si="3"/>
        <v>1</v>
      </c>
      <c r="R8" s="28"/>
      <c r="S8" s="44"/>
      <c r="T8" s="40"/>
      <c r="U8" s="45"/>
      <c r="V8" s="50">
        <v>0</v>
      </c>
      <c r="W8" s="51">
        <f t="shared" si="4"/>
        <v>1</v>
      </c>
      <c r="X8" s="53">
        <f t="shared" si="0"/>
        <v>6.7350694444444441</v>
      </c>
      <c r="Y8" s="29"/>
      <c r="Z8" s="29"/>
      <c r="AA8" s="29"/>
      <c r="AB8" s="29"/>
      <c r="AC8" s="6" t="s">
        <v>53</v>
      </c>
      <c r="AD8" s="6" t="s">
        <v>95</v>
      </c>
      <c r="AE8"/>
      <c r="AF8" s="23" t="s">
        <v>349</v>
      </c>
      <c r="AG8" s="54" t="s">
        <v>380</v>
      </c>
      <c r="AH8" s="30">
        <v>3.125E-2</v>
      </c>
      <c r="AI8" s="25" t="s">
        <v>52</v>
      </c>
      <c r="AJ8" s="23" t="s">
        <v>41</v>
      </c>
      <c r="AK8" s="23"/>
      <c r="AL8" s="26">
        <v>1574.6070868926502</v>
      </c>
      <c r="AM8" s="26"/>
      <c r="AN8" s="228">
        <v>7.8413370757846393E-3</v>
      </c>
      <c r="AO8" s="228">
        <v>0.84741928729624694</v>
      </c>
      <c r="AP8" s="229">
        <v>0</v>
      </c>
      <c r="AQ8" s="229">
        <v>2.369883798576076E-4</v>
      </c>
      <c r="AR8" s="229">
        <v>9.0000000000012119E-4</v>
      </c>
      <c r="AS8" s="228">
        <v>5.4800000000000001E-2</v>
      </c>
      <c r="AT8" s="228">
        <f t="shared" si="5"/>
        <v>8.8802387248110737E-2</v>
      </c>
      <c r="AU8" s="145">
        <f t="shared" si="1"/>
        <v>1</v>
      </c>
      <c r="AV8" s="28"/>
      <c r="AW8" s="27"/>
      <c r="AX8" s="40"/>
      <c r="AY8" s="149"/>
      <c r="AZ8" s="27">
        <v>0</v>
      </c>
      <c r="BA8" s="27">
        <f t="shared" si="6"/>
        <v>1</v>
      </c>
      <c r="BB8" s="53">
        <f t="shared" si="2"/>
        <v>7.03125</v>
      </c>
      <c r="BC8" s="29"/>
      <c r="BD8" s="29"/>
      <c r="BE8" s="29"/>
      <c r="BF8" s="2"/>
    </row>
    <row r="9" spans="1:58" ht="20.149999999999999" customHeight="1" x14ac:dyDescent="0.35">
      <c r="B9" s="213" t="s">
        <v>312</v>
      </c>
      <c r="C9" s="24" t="s">
        <v>59</v>
      </c>
      <c r="D9" s="160">
        <v>0.74813657407407408</v>
      </c>
      <c r="E9" s="23" t="s">
        <v>52</v>
      </c>
      <c r="F9" s="23" t="s">
        <v>41</v>
      </c>
      <c r="G9" s="23"/>
      <c r="H9" s="211">
        <v>621.64993627705928</v>
      </c>
      <c r="I9" s="44"/>
      <c r="J9" s="50">
        <v>0</v>
      </c>
      <c r="K9" s="28">
        <v>0.79600000000000004</v>
      </c>
      <c r="L9" s="28">
        <v>0</v>
      </c>
      <c r="M9" s="28">
        <v>3.0000000000000001E-3</v>
      </c>
      <c r="N9" s="28">
        <v>0</v>
      </c>
      <c r="O9" s="27">
        <v>6.5000000000000002E-2</v>
      </c>
      <c r="P9" s="51">
        <v>0.13600000000000001</v>
      </c>
      <c r="Q9" s="47">
        <f t="shared" si="3"/>
        <v>1</v>
      </c>
      <c r="R9" s="28"/>
      <c r="S9" s="44"/>
      <c r="T9" s="40"/>
      <c r="U9" s="45"/>
      <c r="V9" s="50">
        <v>0</v>
      </c>
      <c r="W9" s="51">
        <f t="shared" si="4"/>
        <v>1</v>
      </c>
      <c r="X9" s="53">
        <f t="shared" si="0"/>
        <v>6.7481365740740742</v>
      </c>
      <c r="Y9" s="29"/>
      <c r="Z9" s="29"/>
      <c r="AA9" s="29"/>
      <c r="AB9" s="29"/>
      <c r="AC9" s="6">
        <v>0</v>
      </c>
      <c r="AD9" s="6">
        <v>0</v>
      </c>
      <c r="AE9"/>
      <c r="AF9" s="23" t="s">
        <v>349</v>
      </c>
      <c r="AG9" s="54" t="s">
        <v>59</v>
      </c>
      <c r="AH9" s="30">
        <v>0.84375</v>
      </c>
      <c r="AI9" s="25" t="s">
        <v>52</v>
      </c>
      <c r="AJ9" s="23" t="s">
        <v>41</v>
      </c>
      <c r="AK9" s="23"/>
      <c r="AL9" s="26">
        <v>1574.6070868926502</v>
      </c>
      <c r="AM9" s="26"/>
      <c r="AN9" s="228">
        <v>7.8413370757846393E-3</v>
      </c>
      <c r="AO9" s="228">
        <v>0.84741928729624694</v>
      </c>
      <c r="AP9" s="229">
        <v>0</v>
      </c>
      <c r="AQ9" s="229">
        <v>2.369883798576076E-4</v>
      </c>
      <c r="AR9" s="229">
        <v>9.0000000000012119E-4</v>
      </c>
      <c r="AS9" s="228">
        <v>5.4800000000000001E-2</v>
      </c>
      <c r="AT9" s="228">
        <f t="shared" si="5"/>
        <v>8.8802387248110737E-2</v>
      </c>
      <c r="AU9" s="145">
        <f>SUM(AN9:AT9)</f>
        <v>1</v>
      </c>
      <c r="AV9" s="28"/>
      <c r="AW9" s="27"/>
      <c r="AX9" s="40"/>
      <c r="AY9" s="149"/>
      <c r="AZ9" s="27">
        <v>0</v>
      </c>
      <c r="BA9" s="27">
        <f>1-AZ9%</f>
        <v>1</v>
      </c>
      <c r="BB9" s="53">
        <f>IFERROR(VALUE(AH9)+VALUE(LEFT(AG9,1))+1,"")</f>
        <v>6.84375</v>
      </c>
      <c r="BC9" s="29"/>
      <c r="BD9" s="29"/>
      <c r="BE9" s="29"/>
      <c r="BF9" s="2"/>
    </row>
    <row r="10" spans="1:58" ht="20.149999999999999" customHeight="1" x14ac:dyDescent="0.35">
      <c r="B10" s="213" t="s">
        <v>313</v>
      </c>
      <c r="C10" s="24" t="s">
        <v>59</v>
      </c>
      <c r="D10" s="160">
        <v>0.60045138888888883</v>
      </c>
      <c r="E10" s="23" t="s">
        <v>52</v>
      </c>
      <c r="F10" s="23" t="s">
        <v>41</v>
      </c>
      <c r="G10" s="23"/>
      <c r="H10" s="211">
        <v>607.64993627705928</v>
      </c>
      <c r="I10" s="44"/>
      <c r="J10" s="50">
        <v>0</v>
      </c>
      <c r="K10" s="28">
        <v>0.79600000000000004</v>
      </c>
      <c r="L10" s="28">
        <v>0</v>
      </c>
      <c r="M10" s="28">
        <v>3.0000000000000001E-3</v>
      </c>
      <c r="N10" s="28">
        <v>0</v>
      </c>
      <c r="O10" s="27">
        <v>6.5000000000000002E-2</v>
      </c>
      <c r="P10" s="51">
        <v>0.13600000000000001</v>
      </c>
      <c r="Q10" s="47">
        <f t="shared" si="3"/>
        <v>1</v>
      </c>
      <c r="R10" s="28"/>
      <c r="S10" s="44"/>
      <c r="T10" s="40"/>
      <c r="U10" s="45"/>
      <c r="V10" s="50">
        <v>0</v>
      </c>
      <c r="W10" s="51">
        <f t="shared" si="4"/>
        <v>1</v>
      </c>
      <c r="X10" s="53">
        <f t="shared" si="0"/>
        <v>6.6004513888888887</v>
      </c>
      <c r="Y10" s="29"/>
      <c r="Z10" s="29"/>
      <c r="AA10" s="29"/>
      <c r="AB10" s="29"/>
      <c r="AC10" s="6">
        <v>0</v>
      </c>
      <c r="AD10" s="6">
        <v>0</v>
      </c>
      <c r="AE10"/>
      <c r="AF10" s="23" t="s">
        <v>350</v>
      </c>
      <c r="AG10" s="54" t="s">
        <v>59</v>
      </c>
      <c r="AH10" s="30">
        <v>0.79166666666666663</v>
      </c>
      <c r="AI10" s="25" t="s">
        <v>52</v>
      </c>
      <c r="AJ10" s="23" t="s">
        <v>41</v>
      </c>
      <c r="AK10" s="23"/>
      <c r="AL10" s="26">
        <v>968.43714155828707</v>
      </c>
      <c r="AM10" s="26"/>
      <c r="AN10" s="228">
        <v>5.8000000000000005E-3</v>
      </c>
      <c r="AO10" s="228">
        <v>0.80599999999999994</v>
      </c>
      <c r="AP10" s="229">
        <v>0</v>
      </c>
      <c r="AQ10" s="229">
        <v>0</v>
      </c>
      <c r="AR10" s="229">
        <v>8.9999999999989914E-4</v>
      </c>
      <c r="AS10" s="228">
        <v>4.2800000000000005E-2</v>
      </c>
      <c r="AT10" s="228">
        <f t="shared" si="5"/>
        <v>0.14450000000000007</v>
      </c>
      <c r="AU10" s="145">
        <f t="shared" si="1"/>
        <v>1</v>
      </c>
      <c r="AV10" s="28"/>
      <c r="AW10" s="27"/>
      <c r="AX10" s="40"/>
      <c r="AY10" s="149"/>
      <c r="AZ10" s="27">
        <v>0</v>
      </c>
      <c r="BA10" s="27">
        <f t="shared" si="6"/>
        <v>1</v>
      </c>
      <c r="BB10" s="53">
        <f t="shared" si="2"/>
        <v>6.791666666666667</v>
      </c>
      <c r="BC10" s="29"/>
      <c r="BD10" s="29"/>
      <c r="BE10" s="29"/>
      <c r="BF10" s="2"/>
    </row>
    <row r="11" spans="1:58" ht="20.149999999999999" customHeight="1" x14ac:dyDescent="0.35">
      <c r="B11" s="213" t="s">
        <v>314</v>
      </c>
      <c r="C11" s="24" t="s">
        <v>59</v>
      </c>
      <c r="D11" s="160">
        <v>0.78340277777777778</v>
      </c>
      <c r="E11" s="23" t="s">
        <v>52</v>
      </c>
      <c r="F11" s="23" t="s">
        <v>41</v>
      </c>
      <c r="G11" s="23"/>
      <c r="H11" s="211">
        <v>534.64993627705928</v>
      </c>
      <c r="I11" s="44"/>
      <c r="J11" s="50">
        <v>0</v>
      </c>
      <c r="K11" s="28">
        <v>0.79600000000000004</v>
      </c>
      <c r="L11" s="28">
        <v>0</v>
      </c>
      <c r="M11" s="28">
        <v>3.0000000000000001E-3</v>
      </c>
      <c r="N11" s="28">
        <v>0</v>
      </c>
      <c r="O11" s="27">
        <v>6.5000000000000002E-2</v>
      </c>
      <c r="P11" s="51">
        <v>0.13600000000000001</v>
      </c>
      <c r="Q11" s="47">
        <f t="shared" si="3"/>
        <v>1</v>
      </c>
      <c r="R11" s="28"/>
      <c r="S11" s="44"/>
      <c r="T11" s="40"/>
      <c r="U11" s="45"/>
      <c r="V11" s="50">
        <v>0</v>
      </c>
      <c r="W11" s="51">
        <f t="shared" si="4"/>
        <v>1</v>
      </c>
      <c r="X11" s="53">
        <f t="shared" si="0"/>
        <v>6.7834027777777779</v>
      </c>
      <c r="Y11" s="29"/>
      <c r="Z11" s="29"/>
      <c r="AA11" s="29"/>
      <c r="AB11" s="29"/>
      <c r="AC11" s="6">
        <v>0</v>
      </c>
      <c r="AD11" s="6">
        <v>0</v>
      </c>
      <c r="AE11"/>
      <c r="AF11" s="23" t="s">
        <v>350</v>
      </c>
      <c r="AG11" s="54" t="s">
        <v>59</v>
      </c>
      <c r="AH11" s="30">
        <v>0.95833333333333337</v>
      </c>
      <c r="AI11" s="25" t="s">
        <v>52</v>
      </c>
      <c r="AJ11" s="23" t="s">
        <v>41</v>
      </c>
      <c r="AK11" s="23"/>
      <c r="AL11" s="26">
        <v>968.43714155828707</v>
      </c>
      <c r="AM11" s="26"/>
      <c r="AN11" s="228">
        <v>5.8000000000000005E-3</v>
      </c>
      <c r="AO11" s="228">
        <v>0.80599999999999994</v>
      </c>
      <c r="AP11" s="229">
        <v>0</v>
      </c>
      <c r="AQ11" s="229">
        <v>0</v>
      </c>
      <c r="AR11" s="229">
        <v>8.9999999999989914E-4</v>
      </c>
      <c r="AS11" s="228">
        <v>4.2800000000000005E-2</v>
      </c>
      <c r="AT11" s="228">
        <f t="shared" si="5"/>
        <v>0.14450000000000007</v>
      </c>
      <c r="AU11" s="145">
        <f t="shared" si="1"/>
        <v>1</v>
      </c>
      <c r="AV11" s="28"/>
      <c r="AW11" s="27"/>
      <c r="AX11" s="40"/>
      <c r="AY11" s="149"/>
      <c r="AZ11" s="27">
        <v>0</v>
      </c>
      <c r="BA11" s="27">
        <f t="shared" si="6"/>
        <v>1</v>
      </c>
      <c r="BB11" s="53">
        <f t="shared" si="2"/>
        <v>6.958333333333333</v>
      </c>
      <c r="BC11" s="29"/>
      <c r="BD11" s="29"/>
      <c r="BE11" s="29"/>
      <c r="BF11" s="2"/>
    </row>
    <row r="12" spans="1:58" ht="20.149999999999999" customHeight="1" x14ac:dyDescent="0.35">
      <c r="B12" s="213" t="s">
        <v>315</v>
      </c>
      <c r="C12" s="24" t="s">
        <v>59</v>
      </c>
      <c r="D12" s="160">
        <v>0.75085648148148154</v>
      </c>
      <c r="E12" s="23" t="s">
        <v>52</v>
      </c>
      <c r="F12" s="23" t="s">
        <v>41</v>
      </c>
      <c r="G12" s="23"/>
      <c r="H12" s="211">
        <v>666.64993627705928</v>
      </c>
      <c r="I12" s="44"/>
      <c r="J12" s="50">
        <v>0</v>
      </c>
      <c r="K12" s="28">
        <v>0.79600000000000004</v>
      </c>
      <c r="L12" s="28">
        <v>0</v>
      </c>
      <c r="M12" s="28">
        <v>3.0000000000000001E-3</v>
      </c>
      <c r="N12" s="28">
        <v>0</v>
      </c>
      <c r="O12" s="27">
        <v>6.5000000000000002E-2</v>
      </c>
      <c r="P12" s="51">
        <v>0.13600000000000001</v>
      </c>
      <c r="Q12" s="47">
        <f t="shared" si="3"/>
        <v>1</v>
      </c>
      <c r="R12" s="28"/>
      <c r="S12" s="44"/>
      <c r="T12" s="40"/>
      <c r="U12" s="45"/>
      <c r="V12" s="50">
        <v>0</v>
      </c>
      <c r="W12" s="51">
        <f t="shared" si="4"/>
        <v>1</v>
      </c>
      <c r="X12" s="53">
        <f t="shared" si="0"/>
        <v>6.7508564814814811</v>
      </c>
      <c r="Y12" s="29"/>
      <c r="Z12" s="29"/>
      <c r="AA12" s="29"/>
      <c r="AB12" s="29"/>
      <c r="AC12" s="6">
        <v>0</v>
      </c>
      <c r="AD12" s="6">
        <v>0</v>
      </c>
      <c r="AE12"/>
      <c r="AF12" s="23" t="s">
        <v>351</v>
      </c>
      <c r="AG12" s="54" t="s">
        <v>59</v>
      </c>
      <c r="AH12" s="30">
        <v>0.83680555555555547</v>
      </c>
      <c r="AI12" s="25" t="s">
        <v>52</v>
      </c>
      <c r="AJ12" s="23" t="s">
        <v>41</v>
      </c>
      <c r="AK12" s="23"/>
      <c r="AL12" s="26">
        <v>882.91149235668286</v>
      </c>
      <c r="AM12" s="26"/>
      <c r="AN12" s="228">
        <v>7.8000000000000014E-3</v>
      </c>
      <c r="AO12" s="228">
        <v>0.83466442651638295</v>
      </c>
      <c r="AP12" s="229">
        <v>0</v>
      </c>
      <c r="AQ12" s="229">
        <v>4.1543026706231459E-3</v>
      </c>
      <c r="AR12" s="229">
        <v>8.9999999999989914E-4</v>
      </c>
      <c r="AS12" s="228">
        <v>4.2800000000000005E-2</v>
      </c>
      <c r="AT12" s="228">
        <f t="shared" si="5"/>
        <v>0.10968127081299395</v>
      </c>
      <c r="AU12" s="145">
        <f t="shared" si="1"/>
        <v>1</v>
      </c>
      <c r="AV12" s="172"/>
      <c r="AW12" s="27"/>
      <c r="AX12" s="40"/>
      <c r="AY12" s="149"/>
      <c r="AZ12" s="27">
        <v>0</v>
      </c>
      <c r="BA12" s="27">
        <f t="shared" si="6"/>
        <v>1</v>
      </c>
      <c r="BB12" s="53">
        <f t="shared" si="2"/>
        <v>6.8368055555555554</v>
      </c>
      <c r="BC12" s="29"/>
      <c r="BD12" s="29"/>
      <c r="BE12" s="29"/>
      <c r="BF12" s="2"/>
    </row>
    <row r="13" spans="1:58" ht="20.149999999999999" customHeight="1" x14ac:dyDescent="0.35">
      <c r="B13" s="213" t="s">
        <v>316</v>
      </c>
      <c r="C13" s="24" t="s">
        <v>59</v>
      </c>
      <c r="D13" s="160">
        <v>0.81707175925925923</v>
      </c>
      <c r="E13" s="23" t="s">
        <v>52</v>
      </c>
      <c r="F13" s="23" t="s">
        <v>41</v>
      </c>
      <c r="G13" s="23"/>
      <c r="H13" s="211">
        <v>434.64993627705928</v>
      </c>
      <c r="I13" s="44"/>
      <c r="J13" s="50">
        <v>0</v>
      </c>
      <c r="K13" s="28">
        <v>0.79600000000000004</v>
      </c>
      <c r="L13" s="28">
        <v>0</v>
      </c>
      <c r="M13" s="28">
        <v>3.0000000000000001E-3</v>
      </c>
      <c r="N13" s="28">
        <v>0</v>
      </c>
      <c r="O13" s="27">
        <v>6.5000000000000002E-2</v>
      </c>
      <c r="P13" s="51">
        <v>0.13600000000000001</v>
      </c>
      <c r="Q13" s="47">
        <f t="shared" si="3"/>
        <v>1</v>
      </c>
      <c r="R13" s="28"/>
      <c r="S13" s="44"/>
      <c r="T13" s="40"/>
      <c r="U13" s="45"/>
      <c r="V13" s="50">
        <v>0</v>
      </c>
      <c r="W13" s="51">
        <f t="shared" si="4"/>
        <v>1</v>
      </c>
      <c r="X13" s="53">
        <f t="shared" si="0"/>
        <v>6.8170717592592593</v>
      </c>
      <c r="Y13" s="29"/>
      <c r="Z13" s="29"/>
      <c r="AA13" s="29"/>
      <c r="AB13" s="29"/>
      <c r="AC13" s="6">
        <v>0</v>
      </c>
      <c r="AD13" s="6">
        <v>0</v>
      </c>
      <c r="AE13"/>
      <c r="AF13" s="23" t="s">
        <v>351</v>
      </c>
      <c r="AG13" s="54" t="s">
        <v>59</v>
      </c>
      <c r="AH13" s="30">
        <v>0.92361111111111116</v>
      </c>
      <c r="AI13" s="25" t="s">
        <v>52</v>
      </c>
      <c r="AJ13" s="23" t="s">
        <v>41</v>
      </c>
      <c r="AK13" s="23"/>
      <c r="AL13" s="26">
        <v>882.91149235668286</v>
      </c>
      <c r="AM13" s="26"/>
      <c r="AN13" s="228">
        <v>7.8000000000000014E-3</v>
      </c>
      <c r="AO13" s="228">
        <v>0.83466442651638295</v>
      </c>
      <c r="AP13" s="229">
        <v>0</v>
      </c>
      <c r="AQ13" s="229">
        <v>4.1543026706231459E-3</v>
      </c>
      <c r="AR13" s="229">
        <v>8.9999999999989914E-4</v>
      </c>
      <c r="AS13" s="228">
        <v>4.2800000000000005E-2</v>
      </c>
      <c r="AT13" s="228">
        <f t="shared" si="5"/>
        <v>0.10968127081299395</v>
      </c>
      <c r="AU13" s="145">
        <f t="shared" si="1"/>
        <v>1</v>
      </c>
      <c r="AV13" s="23"/>
      <c r="AW13" s="27"/>
      <c r="AX13" s="40"/>
      <c r="AY13" s="149"/>
      <c r="AZ13" s="27">
        <v>0</v>
      </c>
      <c r="BA13" s="27">
        <f t="shared" si="6"/>
        <v>1</v>
      </c>
      <c r="BB13" s="53">
        <f t="shared" si="2"/>
        <v>6.9236111111111107</v>
      </c>
      <c r="BC13" s="29"/>
      <c r="BD13" s="29"/>
      <c r="BE13" s="29"/>
      <c r="BF13" s="2"/>
    </row>
    <row r="14" spans="1:58" ht="20.149999999999999" customHeight="1" x14ac:dyDescent="0.35">
      <c r="B14" s="213" t="s">
        <v>317</v>
      </c>
      <c r="C14" s="24" t="s">
        <v>59</v>
      </c>
      <c r="D14" s="160">
        <v>0.66401620370370373</v>
      </c>
      <c r="E14" s="23" t="s">
        <v>52</v>
      </c>
      <c r="F14" s="23" t="s">
        <v>41</v>
      </c>
      <c r="G14" s="23"/>
      <c r="H14" s="211">
        <v>550.64993627705928</v>
      </c>
      <c r="I14" s="44"/>
      <c r="J14" s="50">
        <v>0</v>
      </c>
      <c r="K14" s="28">
        <v>0.79600000000000004</v>
      </c>
      <c r="L14" s="28">
        <v>0</v>
      </c>
      <c r="M14" s="28">
        <v>3.0000000000000001E-3</v>
      </c>
      <c r="N14" s="28">
        <v>0</v>
      </c>
      <c r="O14" s="27">
        <v>6.5000000000000002E-2</v>
      </c>
      <c r="P14" s="51">
        <v>0.13600000000000001</v>
      </c>
      <c r="Q14" s="47">
        <f t="shared" si="3"/>
        <v>1</v>
      </c>
      <c r="R14" s="28"/>
      <c r="S14" s="44"/>
      <c r="T14" s="40"/>
      <c r="U14" s="45"/>
      <c r="V14" s="50">
        <v>0</v>
      </c>
      <c r="W14" s="51">
        <f t="shared" si="4"/>
        <v>1</v>
      </c>
      <c r="X14" s="53">
        <f t="shared" si="0"/>
        <v>6.6640162037037038</v>
      </c>
      <c r="Y14" s="29"/>
      <c r="Z14" s="29"/>
      <c r="AA14" s="29"/>
      <c r="AB14" s="29"/>
      <c r="AC14" s="6">
        <v>0</v>
      </c>
      <c r="AD14" s="6">
        <v>0</v>
      </c>
      <c r="AE14"/>
      <c r="AF14" s="23" t="s">
        <v>352</v>
      </c>
      <c r="AG14" s="54" t="s">
        <v>59</v>
      </c>
      <c r="AH14" s="30">
        <v>0.8125</v>
      </c>
      <c r="AI14" s="25" t="s">
        <v>52</v>
      </c>
      <c r="AJ14" s="23" t="s">
        <v>41</v>
      </c>
      <c r="AK14" s="23"/>
      <c r="AL14" s="26">
        <v>1045.2565869489497</v>
      </c>
      <c r="AM14" s="26"/>
      <c r="AN14" s="228">
        <v>5.8000000000000005E-3</v>
      </c>
      <c r="AO14" s="228">
        <v>0.8449364698271209</v>
      </c>
      <c r="AP14" s="229">
        <v>0</v>
      </c>
      <c r="AQ14" s="229">
        <v>5.6116722783389455E-4</v>
      </c>
      <c r="AR14" s="229">
        <v>8.9999999999989914E-4</v>
      </c>
      <c r="AS14" s="228">
        <v>4.2800000000000005E-2</v>
      </c>
      <c r="AT14" s="228">
        <f t="shared" si="5"/>
        <v>0.10500236294504517</v>
      </c>
      <c r="AU14" s="145">
        <f t="shared" si="1"/>
        <v>1</v>
      </c>
      <c r="AV14" s="23"/>
      <c r="AW14" s="27"/>
      <c r="AX14" s="40"/>
      <c r="AY14" s="149"/>
      <c r="AZ14" s="27">
        <v>0</v>
      </c>
      <c r="BA14" s="27">
        <f t="shared" si="6"/>
        <v>1</v>
      </c>
      <c r="BB14" s="53">
        <f t="shared" si="2"/>
        <v>6.8125</v>
      </c>
      <c r="BC14" s="29"/>
      <c r="BD14" s="29"/>
      <c r="BE14" s="29"/>
      <c r="BF14" s="2"/>
    </row>
    <row r="15" spans="1:58" ht="20.149999999999999" customHeight="1" x14ac:dyDescent="0.35">
      <c r="B15" s="213" t="s">
        <v>318</v>
      </c>
      <c r="C15" s="24" t="s">
        <v>59</v>
      </c>
      <c r="D15" s="160">
        <v>0.8064930555555555</v>
      </c>
      <c r="E15" s="23" t="s">
        <v>52</v>
      </c>
      <c r="F15" s="23" t="s">
        <v>41</v>
      </c>
      <c r="G15" s="23"/>
      <c r="H15" s="211">
        <v>462.64993627705928</v>
      </c>
      <c r="I15" s="44"/>
      <c r="J15" s="50">
        <v>0</v>
      </c>
      <c r="K15" s="28">
        <v>0.79600000000000004</v>
      </c>
      <c r="L15" s="28">
        <v>0</v>
      </c>
      <c r="M15" s="28">
        <v>3.0000000000000001E-3</v>
      </c>
      <c r="N15" s="28">
        <v>0</v>
      </c>
      <c r="O15" s="27">
        <v>6.5000000000000002E-2</v>
      </c>
      <c r="P15" s="51">
        <v>0.13600000000000001</v>
      </c>
      <c r="Q15" s="47">
        <f t="shared" si="3"/>
        <v>1</v>
      </c>
      <c r="R15" s="28"/>
      <c r="S15" s="44"/>
      <c r="T15" s="40"/>
      <c r="U15" s="45"/>
      <c r="V15" s="50">
        <v>0</v>
      </c>
      <c r="W15" s="51">
        <f t="shared" si="4"/>
        <v>1</v>
      </c>
      <c r="X15" s="53">
        <f t="shared" si="0"/>
        <v>6.8064930555555554</v>
      </c>
      <c r="Y15" s="29"/>
      <c r="Z15" s="29"/>
      <c r="AA15" s="29"/>
      <c r="AB15" s="29"/>
      <c r="AC15" s="6">
        <v>0</v>
      </c>
      <c r="AD15" s="6">
        <v>0</v>
      </c>
      <c r="AE15"/>
      <c r="AF15" s="23" t="s">
        <v>352</v>
      </c>
      <c r="AG15" s="54" t="s">
        <v>59</v>
      </c>
      <c r="AH15" s="30">
        <v>0.90277777777777779</v>
      </c>
      <c r="AI15" s="25" t="s">
        <v>52</v>
      </c>
      <c r="AJ15" s="23" t="s">
        <v>41</v>
      </c>
      <c r="AK15" s="23"/>
      <c r="AL15" s="26">
        <v>1045.2565869489497</v>
      </c>
      <c r="AM15" s="26"/>
      <c r="AN15" s="228">
        <v>5.8000000000000005E-3</v>
      </c>
      <c r="AO15" s="228">
        <v>0.8449364698271209</v>
      </c>
      <c r="AP15" s="229">
        <v>0</v>
      </c>
      <c r="AQ15" s="229">
        <v>5.6116722783389455E-4</v>
      </c>
      <c r="AR15" s="229">
        <v>8.9999999999989914E-4</v>
      </c>
      <c r="AS15" s="228">
        <v>4.2800000000000005E-2</v>
      </c>
      <c r="AT15" s="228">
        <f t="shared" si="5"/>
        <v>0.10500236294504517</v>
      </c>
      <c r="AU15" s="145">
        <f t="shared" si="1"/>
        <v>1</v>
      </c>
      <c r="AV15" s="23"/>
      <c r="AW15" s="27"/>
      <c r="AX15" s="40"/>
      <c r="AY15" s="149"/>
      <c r="AZ15" s="27">
        <v>0</v>
      </c>
      <c r="BA15" s="27">
        <f t="shared" si="6"/>
        <v>1</v>
      </c>
      <c r="BB15" s="53">
        <f t="shared" si="2"/>
        <v>6.9027777777777777</v>
      </c>
      <c r="BC15" s="29"/>
      <c r="BD15" s="29"/>
      <c r="BE15" s="29"/>
      <c r="BF15" s="2"/>
    </row>
    <row r="16" spans="1:58" ht="20.149999999999999" customHeight="1" x14ac:dyDescent="0.35">
      <c r="B16" s="213" t="s">
        <v>319</v>
      </c>
      <c r="C16" s="24" t="s">
        <v>59</v>
      </c>
      <c r="D16" s="160">
        <v>0.61914351851851845</v>
      </c>
      <c r="E16" s="23" t="s">
        <v>52</v>
      </c>
      <c r="F16" s="23" t="s">
        <v>41</v>
      </c>
      <c r="G16" s="23"/>
      <c r="H16" s="211">
        <v>477.64993627705928</v>
      </c>
      <c r="I16" s="44"/>
      <c r="J16" s="50">
        <v>0</v>
      </c>
      <c r="K16" s="28">
        <v>0.79600000000000004</v>
      </c>
      <c r="L16" s="28">
        <v>0</v>
      </c>
      <c r="M16" s="28">
        <v>3.0000000000000001E-3</v>
      </c>
      <c r="N16" s="28">
        <v>0</v>
      </c>
      <c r="O16" s="27">
        <v>6.5000000000000002E-2</v>
      </c>
      <c r="P16" s="51">
        <v>0.13600000000000001</v>
      </c>
      <c r="Q16" s="47">
        <f t="shared" si="3"/>
        <v>1</v>
      </c>
      <c r="R16" s="28"/>
      <c r="S16" s="44"/>
      <c r="T16" s="40"/>
      <c r="U16" s="45"/>
      <c r="V16" s="50">
        <v>0</v>
      </c>
      <c r="W16" s="51">
        <f t="shared" si="4"/>
        <v>1</v>
      </c>
      <c r="X16" s="53">
        <f t="shared" ref="X16:X39" si="7">IFERROR(VALUE(D16)+VALUE(LEFT(C16,1))+1,"")</f>
        <v>6.6191435185185181</v>
      </c>
      <c r="Y16" s="29"/>
      <c r="Z16" s="29"/>
      <c r="AA16" s="29"/>
      <c r="AB16" s="29"/>
      <c r="AC16" s="6">
        <v>0</v>
      </c>
      <c r="AD16" s="6">
        <v>0</v>
      </c>
      <c r="AE16"/>
      <c r="AF16" s="23" t="s">
        <v>353</v>
      </c>
      <c r="AG16" s="54" t="s">
        <v>59</v>
      </c>
      <c r="AH16" s="30">
        <v>0.88541666666666663</v>
      </c>
      <c r="AI16" s="25" t="s">
        <v>52</v>
      </c>
      <c r="AJ16" s="23" t="s">
        <v>41</v>
      </c>
      <c r="AK16" s="23"/>
      <c r="AL16" s="26">
        <v>1366.3618686819195</v>
      </c>
      <c r="AM16" s="26"/>
      <c r="AN16" s="228">
        <v>5.8000000000000005E-3</v>
      </c>
      <c r="AO16" s="228">
        <v>0.8449364698271209</v>
      </c>
      <c r="AP16" s="229">
        <v>0</v>
      </c>
      <c r="AQ16" s="229">
        <v>5.6116722783389455E-4</v>
      </c>
      <c r="AR16" s="229">
        <v>8.9999999999989914E-4</v>
      </c>
      <c r="AS16" s="228">
        <v>4.2800000000000005E-2</v>
      </c>
      <c r="AT16" s="228">
        <f t="shared" si="5"/>
        <v>0.10500236294504517</v>
      </c>
      <c r="AU16" s="145">
        <f t="shared" si="1"/>
        <v>1</v>
      </c>
      <c r="AV16" s="23"/>
      <c r="AW16" s="27"/>
      <c r="AX16" s="40"/>
      <c r="AY16" s="149"/>
      <c r="AZ16" s="27">
        <v>0</v>
      </c>
      <c r="BA16" s="27">
        <f t="shared" si="6"/>
        <v>1</v>
      </c>
      <c r="BB16" s="53">
        <f t="shared" si="2"/>
        <v>6.885416666666667</v>
      </c>
      <c r="BC16" s="29"/>
      <c r="BD16" s="29"/>
      <c r="BE16" s="29"/>
      <c r="BF16" s="2"/>
    </row>
    <row r="17" spans="2:58" ht="20.149999999999999" customHeight="1" x14ac:dyDescent="0.35">
      <c r="B17" s="213" t="s">
        <v>320</v>
      </c>
      <c r="C17" s="24" t="s">
        <v>59</v>
      </c>
      <c r="D17" s="160">
        <v>0.82008101851851845</v>
      </c>
      <c r="E17" s="23" t="s">
        <v>52</v>
      </c>
      <c r="F17" s="23" t="s">
        <v>41</v>
      </c>
      <c r="G17" s="23"/>
      <c r="H17" s="211">
        <v>467.64993627705928</v>
      </c>
      <c r="I17" s="44"/>
      <c r="J17" s="50">
        <v>0</v>
      </c>
      <c r="K17" s="28">
        <v>0.79600000000000004</v>
      </c>
      <c r="L17" s="28">
        <v>0</v>
      </c>
      <c r="M17" s="28">
        <v>3.0000000000000001E-3</v>
      </c>
      <c r="N17" s="28">
        <v>0</v>
      </c>
      <c r="O17" s="27">
        <v>6.5000000000000002E-2</v>
      </c>
      <c r="P17" s="51">
        <v>0.13600000000000001</v>
      </c>
      <c r="Q17" s="47">
        <f t="shared" si="3"/>
        <v>1</v>
      </c>
      <c r="R17" s="28"/>
      <c r="S17" s="44"/>
      <c r="T17" s="40"/>
      <c r="U17" s="45"/>
      <c r="V17" s="50">
        <v>0</v>
      </c>
      <c r="W17" s="51">
        <f t="shared" si="4"/>
        <v>1</v>
      </c>
      <c r="X17" s="53">
        <f t="shared" si="7"/>
        <v>6.8200810185185183</v>
      </c>
      <c r="Y17" s="29"/>
      <c r="Z17" s="29"/>
      <c r="AA17" s="29"/>
      <c r="AB17" s="29"/>
      <c r="AC17" s="6">
        <v>0</v>
      </c>
      <c r="AD17" s="6">
        <v>0</v>
      </c>
      <c r="AE17"/>
      <c r="AF17" s="23" t="s">
        <v>379</v>
      </c>
      <c r="AG17" s="54" t="s">
        <v>59</v>
      </c>
      <c r="AH17" s="30">
        <v>0.77777777777777779</v>
      </c>
      <c r="AI17" s="25" t="s">
        <v>52</v>
      </c>
      <c r="AJ17" s="23" t="s">
        <v>41</v>
      </c>
      <c r="AK17" s="23"/>
      <c r="AL17" s="26">
        <v>1702.9705289518083</v>
      </c>
      <c r="AM17" s="26"/>
      <c r="AN17" s="228">
        <v>1.5800000000000002E-2</v>
      </c>
      <c r="AO17" s="228">
        <v>0.92600000000000005</v>
      </c>
      <c r="AP17" s="229">
        <v>0</v>
      </c>
      <c r="AQ17" s="229">
        <v>4.4893378226711564E-3</v>
      </c>
      <c r="AR17" s="229">
        <v>8.9999999999989914E-4</v>
      </c>
      <c r="AS17" s="228">
        <v>4.2800000000000005E-2</v>
      </c>
      <c r="AT17" s="228">
        <f t="shared" si="5"/>
        <v>1.0010662177328822E-2</v>
      </c>
      <c r="AU17" s="145">
        <f t="shared" si="1"/>
        <v>1</v>
      </c>
      <c r="AV17" s="23"/>
      <c r="AW17" s="27"/>
      <c r="AX17" s="40"/>
      <c r="AY17" s="149"/>
      <c r="AZ17" s="27">
        <v>0</v>
      </c>
      <c r="BA17" s="27">
        <f t="shared" si="6"/>
        <v>1</v>
      </c>
      <c r="BB17" s="53">
        <f t="shared" si="2"/>
        <v>6.7777777777777777</v>
      </c>
      <c r="BC17" s="29"/>
      <c r="BD17" s="29"/>
      <c r="BE17" s="29"/>
      <c r="BF17" s="2"/>
    </row>
    <row r="18" spans="2:58" ht="20.149999999999999" customHeight="1" x14ac:dyDescent="0.35">
      <c r="B18" s="214" t="s">
        <v>321</v>
      </c>
      <c r="C18" s="24" t="s">
        <v>59</v>
      </c>
      <c r="D18" s="160">
        <v>0.86844907407407401</v>
      </c>
      <c r="E18" s="23" t="s">
        <v>52</v>
      </c>
      <c r="F18" s="23" t="s">
        <v>41</v>
      </c>
      <c r="G18" s="23"/>
      <c r="H18" s="211">
        <v>601.64993627705928</v>
      </c>
      <c r="I18" s="44"/>
      <c r="J18" s="50">
        <v>0</v>
      </c>
      <c r="K18" s="28">
        <v>0.79600000000000004</v>
      </c>
      <c r="L18" s="28">
        <v>0</v>
      </c>
      <c r="M18" s="28">
        <v>3.0000000000000001E-3</v>
      </c>
      <c r="N18" s="28">
        <v>0</v>
      </c>
      <c r="O18" s="27">
        <v>6.5000000000000002E-2</v>
      </c>
      <c r="P18" s="51">
        <v>0.13600000000000001</v>
      </c>
      <c r="Q18" s="47">
        <f t="shared" si="3"/>
        <v>1</v>
      </c>
      <c r="R18" s="28"/>
      <c r="S18" s="44"/>
      <c r="T18" s="40"/>
      <c r="U18" s="45"/>
      <c r="V18" s="50">
        <v>0</v>
      </c>
      <c r="W18" s="51">
        <f t="shared" si="4"/>
        <v>1</v>
      </c>
      <c r="X18" s="53">
        <f t="shared" si="7"/>
        <v>6.868449074074074</v>
      </c>
      <c r="Y18" s="29"/>
      <c r="Z18" s="29"/>
      <c r="AA18" s="29"/>
      <c r="AB18" s="29"/>
      <c r="AC18" s="6">
        <v>0</v>
      </c>
      <c r="AD18" s="6">
        <v>0</v>
      </c>
      <c r="AE18"/>
      <c r="AF18" s="23" t="s">
        <v>379</v>
      </c>
      <c r="AG18" s="54" t="s">
        <v>59</v>
      </c>
      <c r="AH18" s="30">
        <v>0.81944444444444453</v>
      </c>
      <c r="AI18" s="25" t="s">
        <v>52</v>
      </c>
      <c r="AJ18" s="23" t="s">
        <v>41</v>
      </c>
      <c r="AK18" s="23"/>
      <c r="AL18" s="26">
        <v>1702.9705289518083</v>
      </c>
      <c r="AM18" s="26"/>
      <c r="AN18" s="228">
        <v>1.5800000000000002E-2</v>
      </c>
      <c r="AO18" s="228">
        <v>0.92600000000000005</v>
      </c>
      <c r="AP18" s="229">
        <v>0</v>
      </c>
      <c r="AQ18" s="229">
        <v>4.4893378226711564E-3</v>
      </c>
      <c r="AR18" s="229">
        <v>8.9999999999989914E-4</v>
      </c>
      <c r="AS18" s="228">
        <v>4.2800000000000005E-2</v>
      </c>
      <c r="AT18" s="228">
        <f t="shared" si="5"/>
        <v>1.0010662177328822E-2</v>
      </c>
      <c r="AU18" s="145">
        <f t="shared" si="1"/>
        <v>1</v>
      </c>
      <c r="AV18" s="23"/>
      <c r="AW18" s="27"/>
      <c r="AX18" s="40"/>
      <c r="AY18" s="149"/>
      <c r="AZ18" s="27">
        <v>0</v>
      </c>
      <c r="BA18" s="27">
        <f t="shared" si="6"/>
        <v>1</v>
      </c>
      <c r="BB18" s="53">
        <f t="shared" si="2"/>
        <v>6.8194444444444446</v>
      </c>
      <c r="BC18" s="29"/>
      <c r="BD18" s="29"/>
      <c r="BE18" s="29"/>
      <c r="BF18" s="2"/>
    </row>
    <row r="19" spans="2:58" ht="20.149999999999999" customHeight="1" x14ac:dyDescent="0.35">
      <c r="B19" s="214" t="s">
        <v>322</v>
      </c>
      <c r="C19" s="24" t="s">
        <v>59</v>
      </c>
      <c r="D19" s="160">
        <v>0.59398148148148155</v>
      </c>
      <c r="E19" s="23" t="s">
        <v>52</v>
      </c>
      <c r="F19" s="23" t="s">
        <v>41</v>
      </c>
      <c r="G19" s="23"/>
      <c r="H19" s="211">
        <v>635.64993627705928</v>
      </c>
      <c r="I19" s="44"/>
      <c r="J19" s="50">
        <v>0</v>
      </c>
      <c r="K19" s="28">
        <v>0.79600000000000004</v>
      </c>
      <c r="L19" s="28">
        <v>0</v>
      </c>
      <c r="M19" s="28">
        <v>3.0000000000000001E-3</v>
      </c>
      <c r="N19" s="28">
        <v>0</v>
      </c>
      <c r="O19" s="27">
        <v>6.5000000000000002E-2</v>
      </c>
      <c r="P19" s="51">
        <v>0.13600000000000001</v>
      </c>
      <c r="Q19" s="47">
        <f t="shared" si="3"/>
        <v>1</v>
      </c>
      <c r="R19" s="28"/>
      <c r="S19" s="44"/>
      <c r="T19" s="40"/>
      <c r="U19" s="45"/>
      <c r="V19" s="50">
        <v>0</v>
      </c>
      <c r="W19" s="51">
        <f t="shared" si="4"/>
        <v>1</v>
      </c>
      <c r="X19" s="53">
        <f t="shared" si="7"/>
        <v>6.5939814814814817</v>
      </c>
      <c r="Y19" s="29"/>
      <c r="Z19" s="29"/>
      <c r="AA19" s="29"/>
      <c r="AB19" s="29"/>
      <c r="AC19" s="6">
        <v>0</v>
      </c>
      <c r="AD19" s="6">
        <v>0</v>
      </c>
      <c r="AE19"/>
      <c r="AF19" s="23" t="s">
        <v>379</v>
      </c>
      <c r="AG19" s="54" t="s">
        <v>59</v>
      </c>
      <c r="AH19" s="30">
        <v>0.84375</v>
      </c>
      <c r="AI19" s="25" t="s">
        <v>52</v>
      </c>
      <c r="AJ19" s="23" t="s">
        <v>41</v>
      </c>
      <c r="AK19" s="23"/>
      <c r="AL19" s="26">
        <v>1702.9705289518083</v>
      </c>
      <c r="AM19" s="26"/>
      <c r="AN19" s="228">
        <v>1.4778675645342314E-2</v>
      </c>
      <c r="AO19" s="228">
        <v>0.92600000000000005</v>
      </c>
      <c r="AP19" s="229">
        <v>0</v>
      </c>
      <c r="AQ19" s="229">
        <v>4.4893378226711564E-3</v>
      </c>
      <c r="AR19" s="229">
        <v>8.9999999999989914E-4</v>
      </c>
      <c r="AS19" s="228">
        <v>4.2800000000000005E-2</v>
      </c>
      <c r="AT19" s="228">
        <f t="shared" si="5"/>
        <v>1.103198653198656E-2</v>
      </c>
      <c r="AU19" s="145">
        <f t="shared" si="1"/>
        <v>1</v>
      </c>
      <c r="AV19" s="27"/>
      <c r="AW19" s="27"/>
      <c r="AX19" s="40"/>
      <c r="AY19" s="149"/>
      <c r="AZ19" s="27">
        <v>0</v>
      </c>
      <c r="BA19" s="27">
        <f t="shared" si="6"/>
        <v>1</v>
      </c>
      <c r="BB19" s="53">
        <f t="shared" si="2"/>
        <v>6.84375</v>
      </c>
      <c r="BC19" s="29"/>
      <c r="BD19" s="29"/>
      <c r="BE19" s="29"/>
      <c r="BF19" s="2"/>
    </row>
    <row r="20" spans="2:58" ht="20.149999999999999" customHeight="1" x14ac:dyDescent="0.35">
      <c r="B20" s="214" t="s">
        <v>323</v>
      </c>
      <c r="C20" s="24" t="s">
        <v>59</v>
      </c>
      <c r="D20" s="160">
        <v>0.83509259259259261</v>
      </c>
      <c r="E20" s="23" t="s">
        <v>52</v>
      </c>
      <c r="F20" s="23" t="s">
        <v>41</v>
      </c>
      <c r="G20" s="23"/>
      <c r="H20" s="211">
        <v>597.64993627705928</v>
      </c>
      <c r="I20" s="44"/>
      <c r="J20" s="50">
        <v>0</v>
      </c>
      <c r="K20" s="28">
        <v>0.79600000000000004</v>
      </c>
      <c r="L20" s="28">
        <v>0</v>
      </c>
      <c r="M20" s="28">
        <v>3.0000000000000001E-3</v>
      </c>
      <c r="N20" s="28">
        <v>0</v>
      </c>
      <c r="O20" s="27">
        <v>6.5000000000000002E-2</v>
      </c>
      <c r="P20" s="51">
        <v>0.13600000000000001</v>
      </c>
      <c r="Q20" s="47">
        <f t="shared" ref="Q20:Q28" si="8">SUM(J20:P20)</f>
        <v>1</v>
      </c>
      <c r="R20" s="28"/>
      <c r="S20" s="44"/>
      <c r="T20" s="40"/>
      <c r="U20" s="45"/>
      <c r="V20" s="50">
        <v>0</v>
      </c>
      <c r="W20" s="51">
        <f t="shared" si="4"/>
        <v>1</v>
      </c>
      <c r="X20" s="53">
        <f t="shared" si="7"/>
        <v>6.8350925925925923</v>
      </c>
      <c r="Y20" s="29"/>
      <c r="Z20" s="29"/>
      <c r="AA20" s="29"/>
      <c r="AB20" s="29"/>
      <c r="AC20" s="6">
        <v>0</v>
      </c>
      <c r="AD20" s="6">
        <v>0</v>
      </c>
      <c r="AE20"/>
      <c r="AF20" s="23" t="s">
        <v>379</v>
      </c>
      <c r="AG20" s="54" t="s">
        <v>59</v>
      </c>
      <c r="AH20" s="30">
        <v>0.93402777777777779</v>
      </c>
      <c r="AI20" s="25" t="s">
        <v>52</v>
      </c>
      <c r="AJ20" s="23" t="s">
        <v>41</v>
      </c>
      <c r="AK20" s="23"/>
      <c r="AL20" s="26">
        <v>1702.9705289518083</v>
      </c>
      <c r="AM20" s="26"/>
      <c r="AN20" s="228">
        <v>1.4778675645342314E-2</v>
      </c>
      <c r="AO20" s="228">
        <v>0.88525443374177071</v>
      </c>
      <c r="AP20" s="229">
        <v>0</v>
      </c>
      <c r="AQ20" s="229">
        <v>4.4893378226711564E-3</v>
      </c>
      <c r="AR20" s="229">
        <v>9.0000000000012119E-4</v>
      </c>
      <c r="AS20" s="228">
        <v>5.2800000000000007E-2</v>
      </c>
      <c r="AT20" s="228">
        <f t="shared" si="5"/>
        <v>4.1777552790215777E-2</v>
      </c>
      <c r="AU20" s="145">
        <f t="shared" si="1"/>
        <v>1</v>
      </c>
      <c r="AV20" s="27"/>
      <c r="AW20" s="27"/>
      <c r="AX20" s="40"/>
      <c r="AY20" s="149"/>
      <c r="AZ20" s="27">
        <v>0</v>
      </c>
      <c r="BA20" s="27">
        <f t="shared" si="6"/>
        <v>1</v>
      </c>
      <c r="BB20" s="53">
        <f t="shared" si="2"/>
        <v>6.9340277777777777</v>
      </c>
      <c r="BC20" s="29"/>
      <c r="BD20" s="29"/>
      <c r="BE20" s="29"/>
      <c r="BF20" s="2"/>
    </row>
    <row r="21" spans="2:58" ht="20.149999999999999" customHeight="1" x14ac:dyDescent="0.35">
      <c r="B21" s="213" t="s">
        <v>324</v>
      </c>
      <c r="C21" s="24" t="s">
        <v>59</v>
      </c>
      <c r="D21" s="160">
        <v>0.73509259259259263</v>
      </c>
      <c r="E21" s="23" t="s">
        <v>52</v>
      </c>
      <c r="F21" s="23" t="s">
        <v>41</v>
      </c>
      <c r="G21" s="147"/>
      <c r="H21" s="211">
        <v>593.64993627705928</v>
      </c>
      <c r="I21" s="44"/>
      <c r="J21" s="50">
        <v>0</v>
      </c>
      <c r="K21" s="28">
        <v>0.79600000000000004</v>
      </c>
      <c r="L21" s="28">
        <v>0</v>
      </c>
      <c r="M21" s="28">
        <v>3.0000000000000001E-3</v>
      </c>
      <c r="N21" s="28">
        <v>0</v>
      </c>
      <c r="O21" s="27">
        <v>6.5000000000000002E-2</v>
      </c>
      <c r="P21" s="51">
        <v>0.13600000000000001</v>
      </c>
      <c r="Q21" s="47">
        <f t="shared" si="8"/>
        <v>1</v>
      </c>
      <c r="R21" s="28"/>
      <c r="S21" s="44"/>
      <c r="T21" s="40"/>
      <c r="U21" s="45"/>
      <c r="V21" s="50">
        <v>0</v>
      </c>
      <c r="W21" s="51">
        <f t="shared" si="4"/>
        <v>1</v>
      </c>
      <c r="X21" s="53">
        <f t="shared" si="7"/>
        <v>6.7350925925925926</v>
      </c>
      <c r="Y21" s="29"/>
      <c r="Z21" s="29"/>
      <c r="AA21" s="29"/>
      <c r="AB21" s="29"/>
      <c r="AC21" s="6">
        <v>0</v>
      </c>
      <c r="AD21" s="6">
        <v>0</v>
      </c>
      <c r="AE21"/>
      <c r="AF21" s="23" t="s">
        <v>379</v>
      </c>
      <c r="AG21" s="54" t="s">
        <v>59</v>
      </c>
      <c r="AH21" s="30">
        <v>0.88541666666666663</v>
      </c>
      <c r="AI21" s="25" t="s">
        <v>52</v>
      </c>
      <c r="AJ21" s="23" t="s">
        <v>41</v>
      </c>
      <c r="AK21" s="23"/>
      <c r="AL21" s="26">
        <v>1702.9705289518083</v>
      </c>
      <c r="AM21" s="26"/>
      <c r="AN21" s="228">
        <v>1.4778675645342314E-2</v>
      </c>
      <c r="AO21" s="228">
        <v>0.88525443374177071</v>
      </c>
      <c r="AP21" s="229">
        <v>0</v>
      </c>
      <c r="AQ21" s="229">
        <v>4.4893378226711564E-3</v>
      </c>
      <c r="AR21" s="229">
        <v>9.0000000000012119E-4</v>
      </c>
      <c r="AS21" s="228">
        <v>5.2800000000000007E-2</v>
      </c>
      <c r="AT21" s="228">
        <f t="shared" si="5"/>
        <v>4.1777552790215777E-2</v>
      </c>
      <c r="AU21" s="145">
        <f t="shared" si="1"/>
        <v>1</v>
      </c>
      <c r="AV21" s="27"/>
      <c r="AW21" s="27"/>
      <c r="AX21" s="40"/>
      <c r="AY21" s="149"/>
      <c r="AZ21" s="27">
        <v>0</v>
      </c>
      <c r="BA21" s="27">
        <f t="shared" si="6"/>
        <v>1</v>
      </c>
      <c r="BB21" s="53">
        <f t="shared" si="2"/>
        <v>6.885416666666667</v>
      </c>
      <c r="BC21" s="29"/>
      <c r="BD21" s="29"/>
      <c r="BE21" s="29"/>
      <c r="BF21" s="2"/>
    </row>
    <row r="22" spans="2:58" ht="20.149999999999999" customHeight="1" x14ac:dyDescent="0.35">
      <c r="B22" s="213" t="s">
        <v>325</v>
      </c>
      <c r="C22" s="24" t="s">
        <v>59</v>
      </c>
      <c r="D22" s="160">
        <v>0.864375</v>
      </c>
      <c r="E22" s="23" t="s">
        <v>52</v>
      </c>
      <c r="F22" s="23" t="s">
        <v>41</v>
      </c>
      <c r="G22" s="147"/>
      <c r="H22" s="211">
        <v>476.64993627705928</v>
      </c>
      <c r="I22" s="44"/>
      <c r="J22" s="50">
        <v>0</v>
      </c>
      <c r="K22" s="28">
        <v>0.79600000000000004</v>
      </c>
      <c r="L22" s="28">
        <v>0</v>
      </c>
      <c r="M22" s="28">
        <v>3.0000000000000001E-3</v>
      </c>
      <c r="N22" s="28">
        <v>0</v>
      </c>
      <c r="O22" s="27">
        <v>6.5000000000000002E-2</v>
      </c>
      <c r="P22" s="51">
        <v>0.13600000000000001</v>
      </c>
      <c r="Q22" s="47">
        <f t="shared" si="8"/>
        <v>1</v>
      </c>
      <c r="R22" s="28"/>
      <c r="S22" s="44"/>
      <c r="T22" s="40"/>
      <c r="U22" s="45"/>
      <c r="V22" s="50">
        <v>0</v>
      </c>
      <c r="W22" s="51">
        <f t="shared" si="4"/>
        <v>1</v>
      </c>
      <c r="X22" s="53">
        <f t="shared" si="7"/>
        <v>6.8643749999999999</v>
      </c>
      <c r="Y22" s="29"/>
      <c r="Z22" s="29"/>
      <c r="AA22" s="29"/>
      <c r="AB22" s="29"/>
      <c r="AC22" s="6">
        <v>0</v>
      </c>
      <c r="AD22" s="6">
        <v>0</v>
      </c>
      <c r="AE22"/>
      <c r="AF22" s="23" t="s">
        <v>379</v>
      </c>
      <c r="AG22" s="54" t="s">
        <v>59</v>
      </c>
      <c r="AH22" s="30">
        <v>0.95486111111111116</v>
      </c>
      <c r="AI22" s="25" t="s">
        <v>52</v>
      </c>
      <c r="AJ22" s="23" t="s">
        <v>41</v>
      </c>
      <c r="AK22" s="23"/>
      <c r="AL22" s="26">
        <v>1702.9705289518083</v>
      </c>
      <c r="AM22" s="26"/>
      <c r="AN22" s="228">
        <v>1.4778675645342314E-2</v>
      </c>
      <c r="AO22" s="228">
        <v>0.88525443374177071</v>
      </c>
      <c r="AP22" s="229">
        <v>0</v>
      </c>
      <c r="AQ22" s="229">
        <v>4.4893378226711564E-3</v>
      </c>
      <c r="AR22" s="229">
        <v>9.0000000000012119E-4</v>
      </c>
      <c r="AS22" s="228">
        <v>5.2800000000000007E-2</v>
      </c>
      <c r="AT22" s="228">
        <f t="shared" si="5"/>
        <v>4.1777552790215777E-2</v>
      </c>
      <c r="AU22" s="145">
        <f t="shared" si="1"/>
        <v>1</v>
      </c>
      <c r="AV22" s="27"/>
      <c r="AW22" s="27"/>
      <c r="AX22" s="40"/>
      <c r="AY22" s="149"/>
      <c r="AZ22" s="27">
        <v>0</v>
      </c>
      <c r="BA22" s="27">
        <f t="shared" si="6"/>
        <v>1</v>
      </c>
      <c r="BB22" s="53">
        <f t="shared" si="2"/>
        <v>6.9548611111111107</v>
      </c>
      <c r="BC22" s="29"/>
      <c r="BD22" s="29"/>
      <c r="BE22" s="29"/>
      <c r="BF22" s="2"/>
    </row>
    <row r="23" spans="2:58" ht="20.149999999999999" customHeight="1" x14ac:dyDescent="0.35">
      <c r="B23" s="213" t="s">
        <v>326</v>
      </c>
      <c r="C23" s="24" t="s">
        <v>59</v>
      </c>
      <c r="D23" s="160">
        <v>0.89959490740740744</v>
      </c>
      <c r="E23" s="23" t="s">
        <v>52</v>
      </c>
      <c r="F23" s="23" t="s">
        <v>41</v>
      </c>
      <c r="G23" s="147"/>
      <c r="H23" s="211">
        <v>714.64993627705928</v>
      </c>
      <c r="I23" s="44"/>
      <c r="J23" s="50">
        <v>0</v>
      </c>
      <c r="K23" s="28">
        <v>0.79600000000000004</v>
      </c>
      <c r="L23" s="28">
        <v>0</v>
      </c>
      <c r="M23" s="28">
        <v>3.0000000000000001E-3</v>
      </c>
      <c r="N23" s="28">
        <v>0</v>
      </c>
      <c r="O23" s="27">
        <v>6.5000000000000002E-2</v>
      </c>
      <c r="P23" s="51">
        <v>0.13600000000000001</v>
      </c>
      <c r="Q23" s="47">
        <f t="shared" si="8"/>
        <v>1</v>
      </c>
      <c r="R23" s="28"/>
      <c r="S23" s="44"/>
      <c r="T23" s="40"/>
      <c r="U23" s="45"/>
      <c r="V23" s="50">
        <v>0</v>
      </c>
      <c r="W23" s="51">
        <f t="shared" si="4"/>
        <v>1</v>
      </c>
      <c r="X23" s="53">
        <f t="shared" si="7"/>
        <v>6.8995949074074074</v>
      </c>
      <c r="Y23" s="29"/>
      <c r="Z23" s="29"/>
      <c r="AA23" s="29"/>
      <c r="AB23" s="29"/>
      <c r="AC23" s="6"/>
      <c r="AD23" s="6"/>
      <c r="AE23"/>
      <c r="AF23" s="23" t="s">
        <v>379</v>
      </c>
      <c r="AG23" s="54" t="s">
        <v>380</v>
      </c>
      <c r="AH23" s="30">
        <v>1.3888888888888888E-2</v>
      </c>
      <c r="AI23" s="25" t="s">
        <v>52</v>
      </c>
      <c r="AJ23" s="23" t="s">
        <v>41</v>
      </c>
      <c r="AK23" s="23"/>
      <c r="AL23" s="26">
        <v>1702.9705289518083</v>
      </c>
      <c r="AM23" s="26"/>
      <c r="AN23" s="228">
        <v>1.4778675645342314E-2</v>
      </c>
      <c r="AO23" s="228">
        <v>0.88525443374177071</v>
      </c>
      <c r="AP23" s="229">
        <v>0</v>
      </c>
      <c r="AQ23" s="229">
        <v>4.4893378226711564E-3</v>
      </c>
      <c r="AR23" s="229">
        <v>9.0000000000012119E-4</v>
      </c>
      <c r="AS23" s="228">
        <v>5.2800000000000007E-2</v>
      </c>
      <c r="AT23" s="228">
        <f t="shared" si="5"/>
        <v>4.1777552790215777E-2</v>
      </c>
      <c r="AU23" s="145">
        <f t="shared" si="1"/>
        <v>1</v>
      </c>
      <c r="AV23" s="27"/>
      <c r="AW23" s="27"/>
      <c r="AX23" s="40"/>
      <c r="AY23" s="149"/>
      <c r="AZ23" s="27">
        <v>0</v>
      </c>
      <c r="BA23" s="27">
        <f t="shared" si="6"/>
        <v>1</v>
      </c>
      <c r="BB23" s="53">
        <f t="shared" si="2"/>
        <v>7.0138888888888893</v>
      </c>
      <c r="BC23" s="29"/>
      <c r="BD23" s="29"/>
      <c r="BE23" s="29"/>
      <c r="BF23" s="2"/>
    </row>
    <row r="24" spans="2:58" ht="20.149999999999999" customHeight="1" x14ac:dyDescent="0.35">
      <c r="B24" s="213" t="s">
        <v>327</v>
      </c>
      <c r="C24" s="24" t="s">
        <v>59</v>
      </c>
      <c r="D24" s="160">
        <v>0.90091435185185187</v>
      </c>
      <c r="E24" s="23" t="s">
        <v>52</v>
      </c>
      <c r="F24" s="23" t="s">
        <v>41</v>
      </c>
      <c r="G24" s="147"/>
      <c r="H24" s="211">
        <v>513.64993627705928</v>
      </c>
      <c r="I24" s="44"/>
      <c r="J24" s="50">
        <v>0</v>
      </c>
      <c r="K24" s="28">
        <v>0.79600000000000004</v>
      </c>
      <c r="L24" s="28">
        <v>0</v>
      </c>
      <c r="M24" s="28">
        <v>3.0000000000000001E-3</v>
      </c>
      <c r="N24" s="28">
        <v>0</v>
      </c>
      <c r="O24" s="27">
        <v>6.5000000000000002E-2</v>
      </c>
      <c r="P24" s="51">
        <v>0.13600000000000001</v>
      </c>
      <c r="Q24" s="47">
        <f t="shared" si="8"/>
        <v>1</v>
      </c>
      <c r="R24" s="28"/>
      <c r="S24" s="44"/>
      <c r="T24" s="40"/>
      <c r="U24" s="45"/>
      <c r="V24" s="50">
        <v>0</v>
      </c>
      <c r="W24" s="51">
        <f t="shared" si="4"/>
        <v>1</v>
      </c>
      <c r="X24" s="53">
        <f t="shared" si="7"/>
        <v>6.9009143518518519</v>
      </c>
      <c r="Y24" s="29"/>
      <c r="Z24" s="29"/>
      <c r="AA24" s="29"/>
      <c r="AB24" s="29"/>
      <c r="AC24" s="6"/>
      <c r="AD24" s="6"/>
      <c r="AE24"/>
      <c r="AF24" s="23" t="s">
        <v>379</v>
      </c>
      <c r="AG24" s="54" t="s">
        <v>59</v>
      </c>
      <c r="AH24" s="30">
        <v>0.86805555555555547</v>
      </c>
      <c r="AI24" s="25" t="s">
        <v>52</v>
      </c>
      <c r="AJ24" s="23" t="s">
        <v>41</v>
      </c>
      <c r="AK24" s="23"/>
      <c r="AL24" s="26">
        <v>1702.9705289518083</v>
      </c>
      <c r="AM24" s="26"/>
      <c r="AN24" s="228">
        <v>1.4778675645342314E-2</v>
      </c>
      <c r="AO24" s="228">
        <v>0.88525443374177071</v>
      </c>
      <c r="AP24" s="229">
        <v>0</v>
      </c>
      <c r="AQ24" s="229">
        <v>4.4893378226711564E-3</v>
      </c>
      <c r="AR24" s="229">
        <v>9.0000000000012119E-4</v>
      </c>
      <c r="AS24" s="228">
        <v>5.2800000000000007E-2</v>
      </c>
      <c r="AT24" s="228">
        <f t="shared" si="5"/>
        <v>4.1777552790215777E-2</v>
      </c>
      <c r="AU24" s="145">
        <f t="shared" si="1"/>
        <v>1</v>
      </c>
      <c r="AV24" s="27"/>
      <c r="AW24" s="27"/>
      <c r="AX24" s="40"/>
      <c r="AY24" s="149"/>
      <c r="AZ24" s="27">
        <v>0</v>
      </c>
      <c r="BA24" s="27">
        <f t="shared" si="6"/>
        <v>1</v>
      </c>
      <c r="BB24" s="53">
        <f t="shared" si="2"/>
        <v>6.8680555555555554</v>
      </c>
      <c r="BC24" s="29"/>
      <c r="BD24" s="29"/>
      <c r="BE24" s="29"/>
      <c r="BF24" s="2"/>
    </row>
    <row r="25" spans="2:58" ht="20.149999999999999" customHeight="1" x14ac:dyDescent="0.35">
      <c r="B25" s="213" t="s">
        <v>328</v>
      </c>
      <c r="C25" s="24" t="s">
        <v>59</v>
      </c>
      <c r="D25" s="160">
        <v>0.69150462962962955</v>
      </c>
      <c r="E25" s="23" t="s">
        <v>52</v>
      </c>
      <c r="F25" s="23" t="s">
        <v>41</v>
      </c>
      <c r="G25" s="147"/>
      <c r="H25" s="211">
        <v>640.64993627705928</v>
      </c>
      <c r="I25" s="44"/>
      <c r="J25" s="50">
        <v>0</v>
      </c>
      <c r="K25" s="28">
        <v>0.79600000000000004</v>
      </c>
      <c r="L25" s="28">
        <v>0</v>
      </c>
      <c r="M25" s="28">
        <v>3.0000000000000001E-3</v>
      </c>
      <c r="N25" s="28">
        <v>0</v>
      </c>
      <c r="O25" s="27">
        <v>6.5000000000000002E-2</v>
      </c>
      <c r="P25" s="51">
        <v>0.13600000000000001</v>
      </c>
      <c r="Q25" s="47">
        <f t="shared" si="8"/>
        <v>1</v>
      </c>
      <c r="R25" s="28"/>
      <c r="S25" s="44"/>
      <c r="T25" s="40"/>
      <c r="U25" s="45"/>
      <c r="V25" s="50">
        <v>0</v>
      </c>
      <c r="W25" s="51">
        <f t="shared" si="4"/>
        <v>1</v>
      </c>
      <c r="X25" s="53">
        <f t="shared" si="7"/>
        <v>6.6915046296296294</v>
      </c>
      <c r="Y25" s="29"/>
      <c r="Z25" s="29"/>
      <c r="AA25" s="29"/>
      <c r="AB25" s="29"/>
      <c r="AC25" s="6"/>
      <c r="AD25" s="6"/>
      <c r="AE25"/>
      <c r="AF25" s="23" t="s">
        <v>379</v>
      </c>
      <c r="AG25" s="54" t="s">
        <v>59</v>
      </c>
      <c r="AH25" s="30">
        <v>0.90972222222222221</v>
      </c>
      <c r="AI25" s="25" t="s">
        <v>52</v>
      </c>
      <c r="AJ25" s="23" t="s">
        <v>41</v>
      </c>
      <c r="AK25" s="23"/>
      <c r="AL25" s="26">
        <v>1702.9705289518083</v>
      </c>
      <c r="AM25" s="26"/>
      <c r="AN25" s="228">
        <v>1.4778675645342314E-2</v>
      </c>
      <c r="AO25" s="228">
        <v>0.88525443374177071</v>
      </c>
      <c r="AP25" s="229">
        <v>0</v>
      </c>
      <c r="AQ25" s="229">
        <v>4.4893378226711564E-3</v>
      </c>
      <c r="AR25" s="229">
        <v>9.0000000000012119E-4</v>
      </c>
      <c r="AS25" s="228">
        <v>5.2800000000000007E-2</v>
      </c>
      <c r="AT25" s="228">
        <f t="shared" si="5"/>
        <v>4.1777552790215777E-2</v>
      </c>
      <c r="AU25" s="145">
        <f>SUM(AN25:AT25)</f>
        <v>1</v>
      </c>
      <c r="AV25" s="27"/>
      <c r="AW25" s="27"/>
      <c r="AX25" s="40"/>
      <c r="AY25" s="149"/>
      <c r="AZ25" s="27">
        <v>0</v>
      </c>
      <c r="BA25" s="27">
        <f>1-AZ25%</f>
        <v>1</v>
      </c>
      <c r="BB25" s="53">
        <f>IFERROR(VALUE(AH25)+VALUE(LEFT(AG25,1))+1,"")</f>
        <v>6.9097222222222223</v>
      </c>
      <c r="BC25" s="29"/>
      <c r="BD25" s="29"/>
      <c r="BE25" s="29"/>
      <c r="BF25" s="2"/>
    </row>
    <row r="26" spans="2:58" ht="20.149999999999999" customHeight="1" x14ac:dyDescent="0.35">
      <c r="B26" s="213" t="s">
        <v>329</v>
      </c>
      <c r="C26" s="24" t="s">
        <v>59</v>
      </c>
      <c r="D26" s="160">
        <v>0.65111111111111108</v>
      </c>
      <c r="E26" s="23" t="s">
        <v>52</v>
      </c>
      <c r="F26" s="23" t="s">
        <v>41</v>
      </c>
      <c r="G26" s="147"/>
      <c r="H26" s="211">
        <v>507.64993627705928</v>
      </c>
      <c r="I26" s="44"/>
      <c r="J26" s="50">
        <v>0</v>
      </c>
      <c r="K26" s="28">
        <v>0.79600000000000004</v>
      </c>
      <c r="L26" s="28">
        <v>0</v>
      </c>
      <c r="M26" s="28">
        <v>3.0000000000000001E-3</v>
      </c>
      <c r="N26" s="28">
        <v>0</v>
      </c>
      <c r="O26" s="27">
        <v>6.5000000000000002E-2</v>
      </c>
      <c r="P26" s="51">
        <v>0.13600000000000001</v>
      </c>
      <c r="Q26" s="47">
        <f t="shared" si="8"/>
        <v>1</v>
      </c>
      <c r="R26" s="28"/>
      <c r="S26" s="44"/>
      <c r="T26" s="40"/>
      <c r="U26" s="45"/>
      <c r="V26" s="50">
        <v>0</v>
      </c>
      <c r="W26" s="51">
        <f t="shared" si="4"/>
        <v>1</v>
      </c>
      <c r="X26" s="53">
        <f t="shared" si="7"/>
        <v>6.6511111111111108</v>
      </c>
      <c r="Y26" s="29"/>
      <c r="Z26" s="29"/>
      <c r="AA26" s="29"/>
      <c r="AB26" s="29"/>
      <c r="AC26" s="6"/>
      <c r="AD26" s="6"/>
      <c r="AE26"/>
      <c r="AF26" s="23" t="s">
        <v>354</v>
      </c>
      <c r="AG26" s="54" t="s">
        <v>59</v>
      </c>
      <c r="AH26" s="30">
        <v>0.94097222222222221</v>
      </c>
      <c r="AI26" s="25" t="s">
        <v>52</v>
      </c>
      <c r="AJ26" s="23" t="s">
        <v>41</v>
      </c>
      <c r="AK26" s="23"/>
      <c r="AL26" s="26">
        <v>1267.0087193099957</v>
      </c>
      <c r="AM26" s="26"/>
      <c r="AN26" s="228">
        <v>7.8000000000000014E-3</v>
      </c>
      <c r="AO26" s="228">
        <v>0.85443136654468022</v>
      </c>
      <c r="AP26" s="229">
        <v>0</v>
      </c>
      <c r="AQ26" s="229">
        <v>0</v>
      </c>
      <c r="AR26" s="229">
        <v>8.9999999999989914E-4</v>
      </c>
      <c r="AS26" s="228">
        <v>5.2800000000000007E-2</v>
      </c>
      <c r="AT26" s="228">
        <f t="shared" si="5"/>
        <v>8.4068633455319897E-2</v>
      </c>
      <c r="AU26" s="145">
        <f t="shared" si="1"/>
        <v>1</v>
      </c>
      <c r="AV26" s="27"/>
      <c r="AW26" s="27"/>
      <c r="AX26" s="40"/>
      <c r="AY26" s="149"/>
      <c r="AZ26" s="27">
        <v>0</v>
      </c>
      <c r="BA26" s="27">
        <f t="shared" si="6"/>
        <v>1</v>
      </c>
      <c r="BB26" s="53">
        <f t="shared" si="2"/>
        <v>6.9409722222222223</v>
      </c>
      <c r="BC26" s="29"/>
      <c r="BD26" s="29"/>
      <c r="BE26" s="29"/>
      <c r="BF26" s="2"/>
    </row>
    <row r="27" spans="2:58" ht="20.149999999999999" customHeight="1" x14ac:dyDescent="0.35">
      <c r="B27" s="213" t="s">
        <v>330</v>
      </c>
      <c r="C27" s="24" t="s">
        <v>59</v>
      </c>
      <c r="D27" s="160">
        <v>0.76878472222222216</v>
      </c>
      <c r="E27" s="23" t="s">
        <v>52</v>
      </c>
      <c r="F27" s="23" t="s">
        <v>41</v>
      </c>
      <c r="G27" s="147"/>
      <c r="H27" s="211">
        <v>456.64993627705928</v>
      </c>
      <c r="I27" s="44"/>
      <c r="J27" s="50">
        <v>0</v>
      </c>
      <c r="K27" s="28">
        <v>0.79600000000000004</v>
      </c>
      <c r="L27" s="28">
        <v>0</v>
      </c>
      <c r="M27" s="28">
        <v>3.0000000000000001E-3</v>
      </c>
      <c r="N27" s="28">
        <v>0</v>
      </c>
      <c r="O27" s="27">
        <v>6.5000000000000002E-2</v>
      </c>
      <c r="P27" s="51">
        <v>0.13600000000000001</v>
      </c>
      <c r="Q27" s="47">
        <f t="shared" si="8"/>
        <v>1</v>
      </c>
      <c r="R27" s="28"/>
      <c r="S27" s="44"/>
      <c r="T27" s="40"/>
      <c r="U27" s="45"/>
      <c r="V27" s="50">
        <v>0</v>
      </c>
      <c r="W27" s="51">
        <f t="shared" si="4"/>
        <v>1</v>
      </c>
      <c r="X27" s="53">
        <f t="shared" si="7"/>
        <v>6.7687847222222217</v>
      </c>
      <c r="Y27" s="29"/>
      <c r="Z27" s="29"/>
      <c r="AA27" s="29"/>
      <c r="AB27" s="29"/>
      <c r="AC27" s="6"/>
      <c r="AD27" s="6"/>
      <c r="AE27"/>
      <c r="AF27" s="23" t="s">
        <v>354</v>
      </c>
      <c r="AG27" s="54" t="s">
        <v>59</v>
      </c>
      <c r="AH27" s="30">
        <v>0.90625</v>
      </c>
      <c r="AI27" s="25" t="s">
        <v>52</v>
      </c>
      <c r="AJ27" s="23" t="s">
        <v>41</v>
      </c>
      <c r="AK27" s="23"/>
      <c r="AL27" s="26">
        <v>1267.0087193099957</v>
      </c>
      <c r="AM27" s="26"/>
      <c r="AN27" s="228">
        <v>7.8000000000000014E-3</v>
      </c>
      <c r="AO27" s="228">
        <v>0.85443136654468022</v>
      </c>
      <c r="AP27" s="229">
        <v>0</v>
      </c>
      <c r="AQ27" s="229">
        <v>0</v>
      </c>
      <c r="AR27" s="229">
        <v>8.9999999999989914E-4</v>
      </c>
      <c r="AS27" s="228">
        <v>5.4800000000000001E-2</v>
      </c>
      <c r="AT27" s="228">
        <f t="shared" si="5"/>
        <v>8.2068633455319895E-2</v>
      </c>
      <c r="AU27" s="145">
        <f t="shared" si="1"/>
        <v>1</v>
      </c>
      <c r="AV27" s="27"/>
      <c r="AW27" s="27"/>
      <c r="AX27" s="40"/>
      <c r="AY27" s="149"/>
      <c r="AZ27" s="27">
        <v>0</v>
      </c>
      <c r="BA27" s="27">
        <f t="shared" si="6"/>
        <v>1</v>
      </c>
      <c r="BB27" s="53">
        <f t="shared" si="2"/>
        <v>6.90625</v>
      </c>
      <c r="BC27" s="29"/>
      <c r="BD27" s="29"/>
      <c r="BE27" s="29"/>
      <c r="BF27" s="2"/>
    </row>
    <row r="28" spans="2:58" ht="20.149999999999999" customHeight="1" x14ac:dyDescent="0.35">
      <c r="B28" s="213" t="s">
        <v>331</v>
      </c>
      <c r="C28" s="24" t="s">
        <v>59</v>
      </c>
      <c r="D28" s="160">
        <v>0.7622106481481481</v>
      </c>
      <c r="E28" s="23" t="s">
        <v>52</v>
      </c>
      <c r="F28" s="23" t="s">
        <v>41</v>
      </c>
      <c r="G28" s="23"/>
      <c r="H28" s="211">
        <v>493.64993627705928</v>
      </c>
      <c r="I28" s="44"/>
      <c r="J28" s="50">
        <v>0</v>
      </c>
      <c r="K28" s="28">
        <v>0.79600000000000004</v>
      </c>
      <c r="L28" s="28">
        <v>0</v>
      </c>
      <c r="M28" s="28">
        <v>3.0000000000000001E-3</v>
      </c>
      <c r="N28" s="28">
        <v>0</v>
      </c>
      <c r="O28" s="27">
        <v>6.5000000000000002E-2</v>
      </c>
      <c r="P28" s="51">
        <v>0.13600000000000001</v>
      </c>
      <c r="Q28" s="47">
        <f t="shared" si="8"/>
        <v>1</v>
      </c>
      <c r="R28" s="28"/>
      <c r="S28" s="44"/>
      <c r="T28" s="40"/>
      <c r="U28" s="45"/>
      <c r="V28" s="50">
        <v>0</v>
      </c>
      <c r="W28" s="51">
        <f t="shared" si="4"/>
        <v>1</v>
      </c>
      <c r="X28" s="53">
        <f t="shared" si="7"/>
        <v>6.7622106481481481</v>
      </c>
      <c r="Y28" s="29"/>
      <c r="Z28" s="29"/>
      <c r="AA28" s="29"/>
      <c r="AB28" s="29"/>
      <c r="AC28" s="6"/>
      <c r="AD28" s="6"/>
      <c r="AE28"/>
      <c r="AF28" s="23" t="s">
        <v>355</v>
      </c>
      <c r="AG28" s="54" t="s">
        <v>59</v>
      </c>
      <c r="AH28" s="30">
        <v>0.88888888888888884</v>
      </c>
      <c r="AI28" s="25" t="s">
        <v>52</v>
      </c>
      <c r="AJ28" s="23" t="s">
        <v>41</v>
      </c>
      <c r="AK28" s="23"/>
      <c r="AL28" s="26">
        <v>1379.6772392163014</v>
      </c>
      <c r="AM28" s="26"/>
      <c r="AN28" s="228">
        <v>5.8000000000000005E-3</v>
      </c>
      <c r="AO28" s="228">
        <v>0.85199184427640595</v>
      </c>
      <c r="AP28" s="229">
        <v>0</v>
      </c>
      <c r="AQ28" s="229">
        <v>0</v>
      </c>
      <c r="AR28" s="229">
        <v>8.9999999999989914E-4</v>
      </c>
      <c r="AS28" s="228">
        <v>5.4800000000000001E-2</v>
      </c>
      <c r="AT28" s="228">
        <f t="shared" si="5"/>
        <v>8.650815572359416E-2</v>
      </c>
      <c r="AU28" s="145">
        <f t="shared" si="1"/>
        <v>1</v>
      </c>
      <c r="AV28" s="27"/>
      <c r="AW28" s="27"/>
      <c r="AX28" s="40"/>
      <c r="AY28" s="149"/>
      <c r="AZ28" s="27">
        <v>0</v>
      </c>
      <c r="BA28" s="27">
        <f t="shared" si="6"/>
        <v>1</v>
      </c>
      <c r="BB28" s="53">
        <f t="shared" ref="BB28:BB51" si="9">IFERROR(VALUE(AH28)+VALUE(LEFT(AG28,1))+1,"")</f>
        <v>6.8888888888888893</v>
      </c>
      <c r="BC28" s="29"/>
      <c r="BD28" s="29"/>
      <c r="BE28" s="29"/>
      <c r="BF28" s="2"/>
    </row>
    <row r="29" spans="2:58" ht="20.149999999999999" customHeight="1" x14ac:dyDescent="0.35">
      <c r="B29" s="213" t="s">
        <v>332</v>
      </c>
      <c r="C29" s="24" t="s">
        <v>59</v>
      </c>
      <c r="D29" s="160">
        <v>0.90128472222222233</v>
      </c>
      <c r="E29" s="23" t="s">
        <v>52</v>
      </c>
      <c r="F29" s="23" t="s">
        <v>41</v>
      </c>
      <c r="G29" s="23"/>
      <c r="H29" s="211">
        <v>713.64993627705928</v>
      </c>
      <c r="I29" s="44"/>
      <c r="J29" s="50">
        <v>0</v>
      </c>
      <c r="K29" s="28">
        <v>0.79600000000000004</v>
      </c>
      <c r="L29" s="28">
        <v>0</v>
      </c>
      <c r="M29" s="28">
        <v>3.0000000000000001E-3</v>
      </c>
      <c r="N29" s="28">
        <v>0</v>
      </c>
      <c r="O29" s="27">
        <v>6.5000000000000002E-2</v>
      </c>
      <c r="P29" s="51">
        <v>0.13600000000000001</v>
      </c>
      <c r="Q29" s="47">
        <f t="shared" si="3"/>
        <v>1</v>
      </c>
      <c r="R29" s="23"/>
      <c r="S29" s="44"/>
      <c r="T29" s="40"/>
      <c r="U29" s="45"/>
      <c r="V29" s="50">
        <v>0</v>
      </c>
      <c r="W29" s="51">
        <f t="shared" si="4"/>
        <v>1</v>
      </c>
      <c r="X29" s="53">
        <f t="shared" si="7"/>
        <v>6.901284722222222</v>
      </c>
      <c r="Y29" s="29"/>
      <c r="Z29" s="29"/>
      <c r="AA29" s="29"/>
      <c r="AB29" s="29"/>
      <c r="AC29" s="6"/>
      <c r="AD29" s="6"/>
      <c r="AE29"/>
      <c r="AF29" s="23" t="s">
        <v>356</v>
      </c>
      <c r="AG29" s="54" t="s">
        <v>59</v>
      </c>
      <c r="AH29" s="30">
        <v>0.97916666666666663</v>
      </c>
      <c r="AI29" s="25" t="s">
        <v>52</v>
      </c>
      <c r="AJ29" s="23" t="s">
        <v>41</v>
      </c>
      <c r="AK29" s="23"/>
      <c r="AL29" s="26">
        <v>1623.4509459226706</v>
      </c>
      <c r="AM29" s="26"/>
      <c r="AN29" s="228">
        <v>8.6388928317955999E-3</v>
      </c>
      <c r="AO29" s="229">
        <v>0.88063349043655403</v>
      </c>
      <c r="AP29" s="229">
        <v>0</v>
      </c>
      <c r="AQ29" s="229">
        <v>4.9680624556422996E-3</v>
      </c>
      <c r="AR29" s="229">
        <v>8.9999999999989914E-4</v>
      </c>
      <c r="AS29" s="228">
        <v>5.4800000000000001E-2</v>
      </c>
      <c r="AT29" s="228">
        <f t="shared" si="5"/>
        <v>5.0059554276008167E-2</v>
      </c>
      <c r="AU29" s="145">
        <f t="shared" si="1"/>
        <v>1</v>
      </c>
      <c r="AV29" s="27"/>
      <c r="AW29" s="27"/>
      <c r="AX29" s="40"/>
      <c r="AY29" s="149"/>
      <c r="AZ29" s="27">
        <v>0</v>
      </c>
      <c r="BA29" s="27">
        <f t="shared" si="6"/>
        <v>1</v>
      </c>
      <c r="BB29" s="53">
        <f t="shared" si="9"/>
        <v>6.979166666666667</v>
      </c>
      <c r="BC29" s="29"/>
      <c r="BD29" s="29"/>
      <c r="BE29" s="29"/>
      <c r="BF29" s="2"/>
    </row>
    <row r="30" spans="2:58" ht="20.149999999999999" customHeight="1" x14ac:dyDescent="0.35">
      <c r="B30" s="213" t="s">
        <v>333</v>
      </c>
      <c r="C30" s="24" t="s">
        <v>59</v>
      </c>
      <c r="D30" s="160">
        <v>0.65678240740740745</v>
      </c>
      <c r="E30" s="23" t="s">
        <v>52</v>
      </c>
      <c r="F30" s="23" t="s">
        <v>41</v>
      </c>
      <c r="G30" s="23"/>
      <c r="H30" s="211">
        <v>644.64993627705928</v>
      </c>
      <c r="I30" s="44"/>
      <c r="J30" s="50">
        <v>0</v>
      </c>
      <c r="K30" s="28">
        <v>0.79600000000000004</v>
      </c>
      <c r="L30" s="28">
        <v>0</v>
      </c>
      <c r="M30" s="28">
        <v>3.0000000000000001E-3</v>
      </c>
      <c r="N30" s="28">
        <v>0</v>
      </c>
      <c r="O30" s="27">
        <v>6.5000000000000002E-2</v>
      </c>
      <c r="P30" s="51">
        <v>0.13600000000000001</v>
      </c>
      <c r="Q30" s="47">
        <f t="shared" si="3"/>
        <v>1</v>
      </c>
      <c r="R30" s="23"/>
      <c r="S30" s="44"/>
      <c r="T30" s="40"/>
      <c r="U30" s="45"/>
      <c r="V30" s="50">
        <v>0</v>
      </c>
      <c r="W30" s="51">
        <f t="shared" si="4"/>
        <v>1</v>
      </c>
      <c r="X30" s="53">
        <f t="shared" si="7"/>
        <v>6.6567824074074071</v>
      </c>
      <c r="Y30" s="29"/>
      <c r="Z30" s="29"/>
      <c r="AA30" s="29"/>
      <c r="AB30" s="29"/>
      <c r="AC30" s="6"/>
      <c r="AD30" s="6"/>
      <c r="AE30"/>
      <c r="AF30" s="23" t="s">
        <v>357</v>
      </c>
      <c r="AG30" s="54" t="s">
        <v>59</v>
      </c>
      <c r="AH30" s="30">
        <v>0.85763888888888884</v>
      </c>
      <c r="AI30" s="25" t="s">
        <v>52</v>
      </c>
      <c r="AJ30" s="23" t="s">
        <v>41</v>
      </c>
      <c r="AK30" s="23"/>
      <c r="AL30" s="26">
        <v>1323.5295920119647</v>
      </c>
      <c r="AM30" s="26"/>
      <c r="AN30" s="228">
        <v>7.8000000000000014E-3</v>
      </c>
      <c r="AO30" s="228">
        <v>0.86599999999999999</v>
      </c>
      <c r="AP30" s="229">
        <v>0</v>
      </c>
      <c r="AQ30" s="229">
        <v>0</v>
      </c>
      <c r="AR30" s="229">
        <v>8.9999999999989914E-4</v>
      </c>
      <c r="AS30" s="228">
        <v>5.4800000000000001E-2</v>
      </c>
      <c r="AT30" s="228">
        <f t="shared" si="5"/>
        <v>7.0500000000000118E-2</v>
      </c>
      <c r="AU30" s="145">
        <f t="shared" si="1"/>
        <v>1</v>
      </c>
      <c r="AV30" s="27"/>
      <c r="AW30" s="27"/>
      <c r="AX30" s="40"/>
      <c r="AY30" s="149"/>
      <c r="AZ30" s="27">
        <v>0</v>
      </c>
      <c r="BA30" s="27">
        <f t="shared" si="6"/>
        <v>1</v>
      </c>
      <c r="BB30" s="53">
        <f t="shared" si="9"/>
        <v>6.8576388888888893</v>
      </c>
      <c r="BC30" s="29"/>
      <c r="BD30" s="29"/>
      <c r="BE30" s="29"/>
      <c r="BF30" s="2"/>
    </row>
    <row r="31" spans="2:58" ht="19.5" customHeight="1" x14ac:dyDescent="0.35">
      <c r="B31" s="213" t="s">
        <v>334</v>
      </c>
      <c r="C31" s="24" t="s">
        <v>59</v>
      </c>
      <c r="D31" s="160">
        <v>0.94646990740740744</v>
      </c>
      <c r="E31" s="23" t="s">
        <v>52</v>
      </c>
      <c r="F31" s="23" t="s">
        <v>41</v>
      </c>
      <c r="G31" s="23"/>
      <c r="H31" s="211">
        <v>621.64993627705928</v>
      </c>
      <c r="I31" s="44"/>
      <c r="J31" s="50">
        <v>0</v>
      </c>
      <c r="K31" s="28">
        <v>0.79600000000000004</v>
      </c>
      <c r="L31" s="28">
        <v>0</v>
      </c>
      <c r="M31" s="28">
        <v>3.0000000000000001E-3</v>
      </c>
      <c r="N31" s="28">
        <v>0</v>
      </c>
      <c r="O31" s="27">
        <v>6.5000000000000002E-2</v>
      </c>
      <c r="P31" s="51">
        <v>0.13600000000000001</v>
      </c>
      <c r="Q31" s="47">
        <f t="shared" si="3"/>
        <v>1</v>
      </c>
      <c r="R31" s="23"/>
      <c r="S31" s="44"/>
      <c r="T31" s="40"/>
      <c r="U31" s="45"/>
      <c r="V31" s="50">
        <v>0</v>
      </c>
      <c r="W31" s="51">
        <f t="shared" si="4"/>
        <v>1</v>
      </c>
      <c r="X31" s="53">
        <f t="shared" si="7"/>
        <v>6.9464699074074074</v>
      </c>
      <c r="Y31" s="29"/>
      <c r="Z31" s="29"/>
      <c r="AA31" s="29"/>
      <c r="AB31" s="29"/>
      <c r="AC31" s="6">
        <v>0</v>
      </c>
      <c r="AD31" s="6">
        <v>0</v>
      </c>
      <c r="AE31"/>
      <c r="AF31" s="23" t="s">
        <v>357</v>
      </c>
      <c r="AG31" s="54" t="s">
        <v>59</v>
      </c>
      <c r="AH31" s="30">
        <v>0.96527777777777779</v>
      </c>
      <c r="AI31" s="25" t="s">
        <v>52</v>
      </c>
      <c r="AJ31" s="23" t="s">
        <v>41</v>
      </c>
      <c r="AK31" s="23"/>
      <c r="AL31" s="26">
        <v>1323.5295920119647</v>
      </c>
      <c r="AM31" s="26"/>
      <c r="AN31" s="228">
        <v>7.8000000000000014E-3</v>
      </c>
      <c r="AO31" s="228">
        <v>0.86599999999999999</v>
      </c>
      <c r="AP31" s="229">
        <v>0</v>
      </c>
      <c r="AQ31" s="229">
        <v>0</v>
      </c>
      <c r="AR31" s="229">
        <v>8.9999999999989914E-4</v>
      </c>
      <c r="AS31" s="228">
        <v>5.4800000000000001E-2</v>
      </c>
      <c r="AT31" s="228">
        <f t="shared" si="5"/>
        <v>7.0500000000000118E-2</v>
      </c>
      <c r="AU31" s="145">
        <f t="shared" si="1"/>
        <v>1</v>
      </c>
      <c r="AV31" s="27"/>
      <c r="AW31" s="27"/>
      <c r="AX31" s="40"/>
      <c r="AY31" s="149"/>
      <c r="AZ31" s="27">
        <v>0</v>
      </c>
      <c r="BA31" s="27">
        <f t="shared" si="6"/>
        <v>1</v>
      </c>
      <c r="BB31" s="53">
        <f t="shared" si="9"/>
        <v>6.9652777777777777</v>
      </c>
      <c r="BC31" s="29"/>
      <c r="BD31" s="29"/>
      <c r="BE31" s="29"/>
      <c r="BF31" s="2"/>
    </row>
    <row r="32" spans="2:58" ht="19.5" customHeight="1" x14ac:dyDescent="0.35">
      <c r="B32" s="213" t="s">
        <v>335</v>
      </c>
      <c r="C32" s="24" t="s">
        <v>59</v>
      </c>
      <c r="D32" s="160">
        <v>0.92041666666666666</v>
      </c>
      <c r="E32" s="23" t="s">
        <v>52</v>
      </c>
      <c r="F32" s="23" t="s">
        <v>41</v>
      </c>
      <c r="G32" s="23"/>
      <c r="H32" s="211">
        <v>554.64993627705928</v>
      </c>
      <c r="I32" s="44"/>
      <c r="J32" s="50">
        <v>0</v>
      </c>
      <c r="K32" s="28">
        <v>0.79600000000000004</v>
      </c>
      <c r="L32" s="28">
        <v>0</v>
      </c>
      <c r="M32" s="28">
        <v>3.0000000000000001E-3</v>
      </c>
      <c r="N32" s="28">
        <v>0</v>
      </c>
      <c r="O32" s="27">
        <v>6.5000000000000002E-2</v>
      </c>
      <c r="P32" s="51">
        <v>0.13600000000000001</v>
      </c>
      <c r="Q32" s="47">
        <f t="shared" si="3"/>
        <v>1</v>
      </c>
      <c r="R32" s="23"/>
      <c r="S32" s="44"/>
      <c r="T32" s="40"/>
      <c r="U32" s="45"/>
      <c r="V32" s="50">
        <v>0</v>
      </c>
      <c r="W32" s="51">
        <f t="shared" si="4"/>
        <v>1</v>
      </c>
      <c r="X32" s="53">
        <f t="shared" si="7"/>
        <v>6.9204166666666662</v>
      </c>
      <c r="Y32" s="29"/>
      <c r="Z32" s="29"/>
      <c r="AA32" s="29"/>
      <c r="AB32" s="29"/>
      <c r="AC32" s="6">
        <v>0</v>
      </c>
      <c r="AD32" s="6">
        <v>0</v>
      </c>
      <c r="AE32"/>
      <c r="AF32" s="23" t="s">
        <v>357</v>
      </c>
      <c r="AG32" s="54" t="s">
        <v>380</v>
      </c>
      <c r="AH32" s="30">
        <v>0</v>
      </c>
      <c r="AI32" s="25" t="s">
        <v>52</v>
      </c>
      <c r="AJ32" s="23" t="s">
        <v>41</v>
      </c>
      <c r="AK32" s="23"/>
      <c r="AL32" s="26">
        <v>1323.5295920119647</v>
      </c>
      <c r="AM32" s="26"/>
      <c r="AN32" s="228">
        <v>7.8000000000000014E-3</v>
      </c>
      <c r="AO32" s="228">
        <v>0.86599999999999999</v>
      </c>
      <c r="AP32" s="229">
        <v>0</v>
      </c>
      <c r="AQ32" s="229">
        <v>0</v>
      </c>
      <c r="AR32" s="229">
        <v>8.9999999999989914E-4</v>
      </c>
      <c r="AS32" s="228">
        <v>5.4800000000000001E-2</v>
      </c>
      <c r="AT32" s="228">
        <f t="shared" si="5"/>
        <v>7.0500000000000118E-2</v>
      </c>
      <c r="AU32" s="145">
        <f t="shared" si="1"/>
        <v>1</v>
      </c>
      <c r="AV32" s="27"/>
      <c r="AW32" s="27"/>
      <c r="AX32" s="40"/>
      <c r="AY32" s="149"/>
      <c r="AZ32" s="27">
        <v>0</v>
      </c>
      <c r="BA32" s="27">
        <f t="shared" si="6"/>
        <v>1</v>
      </c>
      <c r="BB32" s="53">
        <f t="shared" si="9"/>
        <v>7</v>
      </c>
      <c r="BC32" s="29"/>
      <c r="BD32" s="29"/>
      <c r="BE32" s="29"/>
      <c r="BF32" s="2"/>
    </row>
    <row r="33" spans="2:58" ht="19.5" customHeight="1" x14ac:dyDescent="0.35">
      <c r="B33" s="213" t="s">
        <v>336</v>
      </c>
      <c r="C33" s="24" t="s">
        <v>59</v>
      </c>
      <c r="D33" s="160">
        <v>0.93638888888888883</v>
      </c>
      <c r="E33" s="23" t="s">
        <v>52</v>
      </c>
      <c r="F33" s="23" t="s">
        <v>41</v>
      </c>
      <c r="G33" s="23"/>
      <c r="H33" s="211">
        <v>585.64993627705928</v>
      </c>
      <c r="I33" s="44"/>
      <c r="J33" s="50">
        <v>0</v>
      </c>
      <c r="K33" s="28">
        <v>0.79600000000000004</v>
      </c>
      <c r="L33" s="28">
        <v>0</v>
      </c>
      <c r="M33" s="28">
        <v>3.0000000000000001E-3</v>
      </c>
      <c r="N33" s="28">
        <v>0</v>
      </c>
      <c r="O33" s="27">
        <v>6.5000000000000002E-2</v>
      </c>
      <c r="P33" s="51">
        <v>0.13600000000000001</v>
      </c>
      <c r="Q33" s="47">
        <f t="shared" si="3"/>
        <v>1</v>
      </c>
      <c r="R33" s="23"/>
      <c r="S33" s="44"/>
      <c r="T33" s="40"/>
      <c r="U33" s="45"/>
      <c r="V33" s="50">
        <v>0</v>
      </c>
      <c r="W33" s="51">
        <f t="shared" si="4"/>
        <v>1</v>
      </c>
      <c r="X33" s="53">
        <f t="shared" si="7"/>
        <v>6.9363888888888887</v>
      </c>
      <c r="Y33" s="29"/>
      <c r="Z33" s="29"/>
      <c r="AA33" s="29"/>
      <c r="AB33" s="29"/>
      <c r="AC33" s="6">
        <v>0</v>
      </c>
      <c r="AD33" s="6">
        <v>0</v>
      </c>
      <c r="AE33"/>
      <c r="AF33" s="23" t="s">
        <v>357</v>
      </c>
      <c r="AG33" s="54" t="s">
        <v>59</v>
      </c>
      <c r="AH33" s="30">
        <v>0.91666666666666663</v>
      </c>
      <c r="AI33" s="25" t="s">
        <v>52</v>
      </c>
      <c r="AJ33" s="23" t="s">
        <v>41</v>
      </c>
      <c r="AK33" s="23"/>
      <c r="AL33" s="26">
        <v>1323.5295920119647</v>
      </c>
      <c r="AM33" s="26"/>
      <c r="AN33" s="228">
        <v>7.8000000000000014E-3</v>
      </c>
      <c r="AO33" s="228">
        <v>0.86599999999999999</v>
      </c>
      <c r="AP33" s="229">
        <v>0</v>
      </c>
      <c r="AQ33" s="229">
        <v>0</v>
      </c>
      <c r="AR33" s="229">
        <v>8.9999999999989914E-4</v>
      </c>
      <c r="AS33" s="228">
        <v>5.4800000000000001E-2</v>
      </c>
      <c r="AT33" s="228">
        <f t="shared" si="5"/>
        <v>7.0500000000000118E-2</v>
      </c>
      <c r="AU33" s="145">
        <f>SUM(AN33:AT33)</f>
        <v>1</v>
      </c>
      <c r="AV33" s="27"/>
      <c r="AW33" s="27"/>
      <c r="AX33" s="40"/>
      <c r="AY33" s="149"/>
      <c r="AZ33" s="27">
        <v>0</v>
      </c>
      <c r="BA33" s="27">
        <f>1-AZ33%</f>
        <v>1</v>
      </c>
      <c r="BB33" s="53">
        <f>IFERROR(VALUE(AH33)+VALUE(LEFT(AG33,1))+1,"")</f>
        <v>6.916666666666667</v>
      </c>
      <c r="BC33" s="29"/>
      <c r="BD33" s="29"/>
      <c r="BE33" s="29"/>
      <c r="BF33" s="2"/>
    </row>
    <row r="34" spans="2:58" ht="19.5" customHeight="1" x14ac:dyDescent="0.35">
      <c r="B34" s="213" t="s">
        <v>337</v>
      </c>
      <c r="C34" s="24" t="s">
        <v>59</v>
      </c>
      <c r="D34" s="160">
        <v>0.60415509259259259</v>
      </c>
      <c r="E34" s="23" t="s">
        <v>52</v>
      </c>
      <c r="F34" s="23" t="s">
        <v>41</v>
      </c>
      <c r="G34" s="23"/>
      <c r="H34" s="211">
        <v>661.64993627705928</v>
      </c>
      <c r="I34" s="44"/>
      <c r="J34" s="50">
        <v>0</v>
      </c>
      <c r="K34" s="28">
        <v>0.79600000000000004</v>
      </c>
      <c r="L34" s="28">
        <v>0</v>
      </c>
      <c r="M34" s="28">
        <v>3.0000000000000001E-3</v>
      </c>
      <c r="N34" s="28">
        <v>0</v>
      </c>
      <c r="O34" s="27">
        <v>6.5000000000000002E-2</v>
      </c>
      <c r="P34" s="51">
        <v>0.13600000000000001</v>
      </c>
      <c r="Q34" s="47">
        <f t="shared" si="3"/>
        <v>1</v>
      </c>
      <c r="R34" s="23"/>
      <c r="S34" s="44"/>
      <c r="T34" s="40"/>
      <c r="U34" s="45"/>
      <c r="V34" s="50">
        <v>0</v>
      </c>
      <c r="W34" s="51">
        <f t="shared" si="4"/>
        <v>1</v>
      </c>
      <c r="X34" s="53">
        <f t="shared" si="7"/>
        <v>6.6041550925925927</v>
      </c>
      <c r="Y34" s="29"/>
      <c r="Z34" s="29"/>
      <c r="AA34" s="29"/>
      <c r="AB34" s="29"/>
      <c r="AC34" s="6"/>
      <c r="AD34" s="6"/>
      <c r="AE34"/>
      <c r="AF34" s="23" t="s">
        <v>358</v>
      </c>
      <c r="AG34" s="54" t="s">
        <v>59</v>
      </c>
      <c r="AH34" s="30">
        <v>0.81597222222222221</v>
      </c>
      <c r="AI34" s="25" t="s">
        <v>52</v>
      </c>
      <c r="AJ34" s="23" t="s">
        <v>41</v>
      </c>
      <c r="AK34" s="23"/>
      <c r="AL34" s="26">
        <v>1725.5680859023319</v>
      </c>
      <c r="AM34" s="26"/>
      <c r="AN34" s="228">
        <v>7.8000000000000014E-3</v>
      </c>
      <c r="AO34" s="228">
        <v>0.82600000000000007</v>
      </c>
      <c r="AP34" s="229">
        <v>0</v>
      </c>
      <c r="AQ34" s="229">
        <v>1.6605778811026239E-3</v>
      </c>
      <c r="AR34" s="229">
        <v>8.9999999999989914E-4</v>
      </c>
      <c r="AS34" s="228">
        <v>5.4800000000000001E-2</v>
      </c>
      <c r="AT34" s="228">
        <f t="shared" si="5"/>
        <v>0.10883942211889741</v>
      </c>
      <c r="AU34" s="145">
        <f t="shared" si="1"/>
        <v>1</v>
      </c>
      <c r="AV34" s="27"/>
      <c r="AW34" s="27"/>
      <c r="AX34" s="40"/>
      <c r="AY34" s="149"/>
      <c r="AZ34" s="27">
        <v>0</v>
      </c>
      <c r="BA34" s="27">
        <f t="shared" si="6"/>
        <v>1</v>
      </c>
      <c r="BB34" s="53">
        <f t="shared" si="9"/>
        <v>6.8159722222222223</v>
      </c>
      <c r="BC34" s="29"/>
      <c r="BD34" s="29"/>
      <c r="BE34" s="29"/>
      <c r="BF34" s="2"/>
    </row>
    <row r="35" spans="2:58" ht="19.5" customHeight="1" x14ac:dyDescent="0.35">
      <c r="B35" s="213" t="s">
        <v>338</v>
      </c>
      <c r="C35" s="24" t="s">
        <v>59</v>
      </c>
      <c r="D35" s="160">
        <v>0.62364583333333334</v>
      </c>
      <c r="E35" s="23" t="s">
        <v>52</v>
      </c>
      <c r="F35" s="23" t="s">
        <v>41</v>
      </c>
      <c r="G35" s="23"/>
      <c r="H35" s="211">
        <v>644.64993627705928</v>
      </c>
      <c r="I35" s="44"/>
      <c r="J35" s="50">
        <v>0</v>
      </c>
      <c r="K35" s="28">
        <v>0.79600000000000004</v>
      </c>
      <c r="L35" s="28">
        <v>0</v>
      </c>
      <c r="M35" s="28">
        <v>3.0000000000000001E-3</v>
      </c>
      <c r="N35" s="28">
        <v>0</v>
      </c>
      <c r="O35" s="27">
        <v>6.5000000000000002E-2</v>
      </c>
      <c r="P35" s="51">
        <v>0.13600000000000001</v>
      </c>
      <c r="Q35" s="47">
        <f t="shared" si="3"/>
        <v>1</v>
      </c>
      <c r="R35" s="23"/>
      <c r="S35" s="44"/>
      <c r="T35" s="40"/>
      <c r="U35" s="45"/>
      <c r="V35" s="50">
        <v>0</v>
      </c>
      <c r="W35" s="51">
        <f t="shared" si="4"/>
        <v>1</v>
      </c>
      <c r="X35" s="53">
        <f t="shared" si="7"/>
        <v>6.6236458333333337</v>
      </c>
      <c r="Y35" s="29"/>
      <c r="Z35" s="29"/>
      <c r="AA35" s="29"/>
      <c r="AB35" s="29"/>
      <c r="AC35" s="6"/>
      <c r="AD35" s="6"/>
      <c r="AE35"/>
      <c r="AF35" s="23" t="s">
        <v>358</v>
      </c>
      <c r="AG35" s="54" t="s">
        <v>59</v>
      </c>
      <c r="AH35" s="30">
        <v>0.89930555555555547</v>
      </c>
      <c r="AI35" s="25" t="s">
        <v>52</v>
      </c>
      <c r="AJ35" s="23" t="s">
        <v>41</v>
      </c>
      <c r="AK35" s="23"/>
      <c r="AL35" s="26">
        <v>1725.5680859023319</v>
      </c>
      <c r="AM35" s="26"/>
      <c r="AN35" s="228">
        <v>7.8000000000000014E-3</v>
      </c>
      <c r="AO35" s="228">
        <v>0.80024321695352041</v>
      </c>
      <c r="AP35" s="229">
        <v>0</v>
      </c>
      <c r="AQ35" s="229">
        <v>1.6605778811026239E-3</v>
      </c>
      <c r="AR35" s="229">
        <v>8.9999999999989914E-4</v>
      </c>
      <c r="AS35" s="228">
        <v>5.4800000000000001E-2</v>
      </c>
      <c r="AT35" s="228">
        <f t="shared" si="5"/>
        <v>0.13459620516537707</v>
      </c>
      <c r="AU35" s="145">
        <f t="shared" si="1"/>
        <v>1</v>
      </c>
      <c r="AV35" s="27"/>
      <c r="AW35" s="27"/>
      <c r="AX35" s="40"/>
      <c r="AY35" s="149"/>
      <c r="AZ35" s="27">
        <v>0</v>
      </c>
      <c r="BA35" s="27">
        <f t="shared" si="6"/>
        <v>1</v>
      </c>
      <c r="BB35" s="53">
        <f t="shared" si="9"/>
        <v>6.8993055555555554</v>
      </c>
      <c r="BC35" s="29"/>
      <c r="BD35" s="29"/>
      <c r="BE35" s="29"/>
      <c r="BF35" s="2"/>
    </row>
    <row r="36" spans="2:58" ht="19.5" customHeight="1" x14ac:dyDescent="0.35">
      <c r="B36" s="213" t="s">
        <v>339</v>
      </c>
      <c r="C36" s="24" t="s">
        <v>59</v>
      </c>
      <c r="D36" s="160">
        <v>0.98815972222222215</v>
      </c>
      <c r="E36" s="23" t="s">
        <v>52</v>
      </c>
      <c r="F36" s="23" t="s">
        <v>41</v>
      </c>
      <c r="G36" s="23"/>
      <c r="H36" s="211">
        <v>470.64993627705928</v>
      </c>
      <c r="I36" s="68"/>
      <c r="J36" s="50">
        <v>0</v>
      </c>
      <c r="K36" s="28">
        <v>0.79600000000000004</v>
      </c>
      <c r="L36" s="28">
        <v>0</v>
      </c>
      <c r="M36" s="28">
        <v>3.0000000000000001E-3</v>
      </c>
      <c r="N36" s="28">
        <v>0</v>
      </c>
      <c r="O36" s="27">
        <v>6.5000000000000002E-2</v>
      </c>
      <c r="P36" s="51">
        <v>0.13600000000000001</v>
      </c>
      <c r="Q36" s="47">
        <f t="shared" si="3"/>
        <v>1</v>
      </c>
      <c r="R36" s="27"/>
      <c r="S36" s="44"/>
      <c r="T36" s="40"/>
      <c r="U36" s="45"/>
      <c r="V36" s="50">
        <v>0</v>
      </c>
      <c r="W36" s="51">
        <f t="shared" si="4"/>
        <v>1</v>
      </c>
      <c r="X36" s="53">
        <f t="shared" si="7"/>
        <v>6.988159722222222</v>
      </c>
      <c r="Y36" s="29"/>
      <c r="Z36" s="29"/>
      <c r="AA36" s="29"/>
      <c r="AB36" s="29"/>
      <c r="AC36" s="6"/>
      <c r="AD36" s="6"/>
      <c r="AE36"/>
      <c r="AF36" s="23" t="s">
        <v>358</v>
      </c>
      <c r="AG36" s="54" t="s">
        <v>59</v>
      </c>
      <c r="AH36" s="30">
        <v>0.91319444444444453</v>
      </c>
      <c r="AI36" s="25" t="s">
        <v>52</v>
      </c>
      <c r="AJ36" s="23" t="s">
        <v>41</v>
      </c>
      <c r="AK36" s="23"/>
      <c r="AL36" s="26">
        <v>1725.5680859023319</v>
      </c>
      <c r="AM36" s="26"/>
      <c r="AN36" s="228">
        <v>7.8000000000000014E-3</v>
      </c>
      <c r="AO36" s="228">
        <v>0.80024321695352041</v>
      </c>
      <c r="AP36" s="229">
        <v>0</v>
      </c>
      <c r="AQ36" s="229">
        <v>1.6605778811026239E-3</v>
      </c>
      <c r="AR36" s="229">
        <v>8.9999999999989914E-4</v>
      </c>
      <c r="AS36" s="228">
        <v>5.4800000000000001E-2</v>
      </c>
      <c r="AT36" s="228">
        <f t="shared" si="5"/>
        <v>0.13459620516537707</v>
      </c>
      <c r="AU36" s="145">
        <f t="shared" si="1"/>
        <v>1</v>
      </c>
      <c r="AV36" s="27"/>
      <c r="AW36" s="27"/>
      <c r="AX36" s="40"/>
      <c r="AY36" s="149"/>
      <c r="AZ36" s="27">
        <v>0</v>
      </c>
      <c r="BA36" s="27">
        <f t="shared" si="6"/>
        <v>1</v>
      </c>
      <c r="BB36" s="53">
        <f t="shared" si="9"/>
        <v>6.9131944444444446</v>
      </c>
      <c r="BC36" s="29"/>
      <c r="BD36" s="29"/>
      <c r="BE36" s="29"/>
      <c r="BF36" s="2"/>
    </row>
    <row r="37" spans="2:58" ht="19.5" customHeight="1" x14ac:dyDescent="0.35">
      <c r="B37" s="213" t="s">
        <v>340</v>
      </c>
      <c r="C37" s="24" t="s">
        <v>59</v>
      </c>
      <c r="D37" s="160">
        <v>0.98290509259259251</v>
      </c>
      <c r="E37" s="23" t="s">
        <v>52</v>
      </c>
      <c r="F37" s="23" t="s">
        <v>41</v>
      </c>
      <c r="G37" s="23"/>
      <c r="H37" s="211">
        <v>447.64993627705928</v>
      </c>
      <c r="I37" s="68"/>
      <c r="J37" s="50">
        <v>0</v>
      </c>
      <c r="K37" s="28">
        <v>0.79600000000000004</v>
      </c>
      <c r="L37" s="28">
        <v>0</v>
      </c>
      <c r="M37" s="28">
        <v>3.0000000000000001E-3</v>
      </c>
      <c r="N37" s="28">
        <v>0</v>
      </c>
      <c r="O37" s="27">
        <v>6.5000000000000002E-2</v>
      </c>
      <c r="P37" s="51">
        <v>0.13600000000000001</v>
      </c>
      <c r="Q37" s="47">
        <f t="shared" si="3"/>
        <v>1</v>
      </c>
      <c r="R37" s="27"/>
      <c r="S37" s="44"/>
      <c r="T37" s="40"/>
      <c r="U37" s="45"/>
      <c r="V37" s="50">
        <v>0</v>
      </c>
      <c r="W37" s="51">
        <f t="shared" si="4"/>
        <v>1</v>
      </c>
      <c r="X37" s="53">
        <f t="shared" si="7"/>
        <v>6.9829050925925928</v>
      </c>
      <c r="Y37" s="29"/>
      <c r="Z37" s="29"/>
      <c r="AA37" s="29"/>
      <c r="AB37" s="29"/>
      <c r="AC37" s="6"/>
      <c r="AD37" s="6"/>
      <c r="AE37"/>
      <c r="AF37" s="23" t="s">
        <v>358</v>
      </c>
      <c r="AG37" s="54" t="s">
        <v>59</v>
      </c>
      <c r="AH37" s="30">
        <v>0.95486111111111116</v>
      </c>
      <c r="AI37" s="25" t="s">
        <v>52</v>
      </c>
      <c r="AJ37" s="23" t="s">
        <v>41</v>
      </c>
      <c r="AK37" s="23"/>
      <c r="AL37" s="26">
        <v>1725.5680859023319</v>
      </c>
      <c r="AM37" s="26"/>
      <c r="AN37" s="228">
        <v>7.8000000000000014E-3</v>
      </c>
      <c r="AO37" s="228">
        <v>0.80024321695352041</v>
      </c>
      <c r="AP37" s="229">
        <v>0</v>
      </c>
      <c r="AQ37" s="229">
        <v>1.6605778811026239E-3</v>
      </c>
      <c r="AR37" s="229">
        <v>8.9999999999989914E-4</v>
      </c>
      <c r="AS37" s="228">
        <v>5.4800000000000001E-2</v>
      </c>
      <c r="AT37" s="228">
        <f t="shared" si="5"/>
        <v>0.13459620516537707</v>
      </c>
      <c r="AU37" s="145">
        <f t="shared" si="1"/>
        <v>1</v>
      </c>
      <c r="AV37" s="27"/>
      <c r="AW37" s="27"/>
      <c r="AX37" s="40"/>
      <c r="AY37" s="149"/>
      <c r="AZ37" s="27">
        <v>0</v>
      </c>
      <c r="BA37" s="27">
        <f t="shared" si="6"/>
        <v>1</v>
      </c>
      <c r="BB37" s="53">
        <f t="shared" si="9"/>
        <v>6.9548611111111107</v>
      </c>
      <c r="BC37" s="29"/>
      <c r="BD37" s="29"/>
      <c r="BE37" s="29"/>
      <c r="BF37" s="2"/>
    </row>
    <row r="38" spans="2:58" ht="19.5" customHeight="1" x14ac:dyDescent="0.35">
      <c r="B38" s="213" t="s">
        <v>341</v>
      </c>
      <c r="C38" s="24" t="s">
        <v>59</v>
      </c>
      <c r="D38" s="160">
        <v>0.96777777777777774</v>
      </c>
      <c r="E38" s="23" t="s">
        <v>52</v>
      </c>
      <c r="F38" s="23" t="s">
        <v>41</v>
      </c>
      <c r="G38" s="23"/>
      <c r="H38" s="211">
        <v>623.64993627705928</v>
      </c>
      <c r="I38" s="68"/>
      <c r="J38" s="50">
        <v>0</v>
      </c>
      <c r="K38" s="28">
        <v>0.79600000000000004</v>
      </c>
      <c r="L38" s="28">
        <v>0</v>
      </c>
      <c r="M38" s="28">
        <v>3.0000000000000001E-3</v>
      </c>
      <c r="N38" s="28">
        <v>0</v>
      </c>
      <c r="O38" s="27">
        <v>6.5000000000000002E-2</v>
      </c>
      <c r="P38" s="51">
        <v>0.13600000000000001</v>
      </c>
      <c r="Q38" s="47">
        <f t="shared" si="3"/>
        <v>1</v>
      </c>
      <c r="R38" s="27"/>
      <c r="S38" s="44"/>
      <c r="T38" s="40"/>
      <c r="U38" s="45"/>
      <c r="V38" s="50">
        <v>0</v>
      </c>
      <c r="W38" s="51">
        <f t="shared" si="4"/>
        <v>1</v>
      </c>
      <c r="X38" s="53">
        <f t="shared" si="7"/>
        <v>6.9677777777777781</v>
      </c>
      <c r="Y38" s="29"/>
      <c r="Z38" s="29"/>
      <c r="AA38" s="29"/>
      <c r="AB38" s="29"/>
      <c r="AC38" s="6"/>
      <c r="AD38" s="6"/>
      <c r="AE38"/>
      <c r="AF38" s="23" t="s">
        <v>358</v>
      </c>
      <c r="AG38" s="54" t="s">
        <v>59</v>
      </c>
      <c r="AH38" s="30">
        <v>0.80902777777777779</v>
      </c>
      <c r="AI38" s="25" t="s">
        <v>52</v>
      </c>
      <c r="AJ38" s="23" t="s">
        <v>41</v>
      </c>
      <c r="AK38" s="23"/>
      <c r="AL38" s="26">
        <v>1725.5680859023319</v>
      </c>
      <c r="AM38" s="26"/>
      <c r="AN38" s="228">
        <v>7.8000000000000014E-3</v>
      </c>
      <c r="AO38" s="228">
        <v>0.80024321695352041</v>
      </c>
      <c r="AP38" s="229">
        <v>0</v>
      </c>
      <c r="AQ38" s="229">
        <v>1.6605778811026239E-3</v>
      </c>
      <c r="AR38" s="229">
        <v>8.9999999999989914E-4</v>
      </c>
      <c r="AS38" s="228">
        <v>5.4800000000000001E-2</v>
      </c>
      <c r="AT38" s="228">
        <f t="shared" si="5"/>
        <v>0.13459620516537707</v>
      </c>
      <c r="AU38" s="145">
        <f t="shared" si="1"/>
        <v>1</v>
      </c>
      <c r="AV38" s="27"/>
      <c r="AW38" s="27"/>
      <c r="AX38" s="40"/>
      <c r="AY38" s="149"/>
      <c r="AZ38" s="27">
        <v>0</v>
      </c>
      <c r="BA38" s="27">
        <f t="shared" si="6"/>
        <v>1</v>
      </c>
      <c r="BB38" s="53">
        <f t="shared" si="9"/>
        <v>6.8090277777777777</v>
      </c>
      <c r="BC38" s="29"/>
      <c r="BD38" s="29"/>
      <c r="BE38" s="29"/>
      <c r="BF38" s="2"/>
    </row>
    <row r="39" spans="2:58" ht="19.5" customHeight="1" x14ac:dyDescent="0.35">
      <c r="B39" s="213" t="s">
        <v>342</v>
      </c>
      <c r="C39" s="24" t="s">
        <v>59</v>
      </c>
      <c r="D39" s="160">
        <v>0.6468518518518519</v>
      </c>
      <c r="E39" s="23" t="s">
        <v>52</v>
      </c>
      <c r="F39" s="23" t="s">
        <v>41</v>
      </c>
      <c r="G39" s="23"/>
      <c r="H39" s="211">
        <v>452.64993627705928</v>
      </c>
      <c r="I39" s="68"/>
      <c r="J39" s="50">
        <v>0</v>
      </c>
      <c r="K39" s="28">
        <v>0.79600000000000004</v>
      </c>
      <c r="L39" s="28">
        <v>0</v>
      </c>
      <c r="M39" s="28">
        <v>3.0000000000000001E-3</v>
      </c>
      <c r="N39" s="28">
        <v>0</v>
      </c>
      <c r="O39" s="27">
        <v>6.5000000000000002E-2</v>
      </c>
      <c r="P39" s="51">
        <v>0.13600000000000001</v>
      </c>
      <c r="Q39" s="47">
        <f t="shared" si="3"/>
        <v>1</v>
      </c>
      <c r="R39" s="27"/>
      <c r="S39" s="44"/>
      <c r="T39" s="40"/>
      <c r="U39" s="45"/>
      <c r="V39" s="50">
        <v>0</v>
      </c>
      <c r="W39" s="51">
        <f t="shared" si="4"/>
        <v>1</v>
      </c>
      <c r="X39" s="53">
        <f t="shared" si="7"/>
        <v>6.646851851851852</v>
      </c>
      <c r="Y39" s="29"/>
      <c r="Z39" s="29"/>
      <c r="AA39" s="29"/>
      <c r="AB39" s="29"/>
      <c r="AC39" s="6"/>
      <c r="AD39" s="6"/>
      <c r="AE39"/>
      <c r="AF39" s="23" t="s">
        <v>359</v>
      </c>
      <c r="AG39" s="54" t="s">
        <v>59</v>
      </c>
      <c r="AH39" s="30">
        <v>0.84722222222222221</v>
      </c>
      <c r="AI39" s="25" t="s">
        <v>52</v>
      </c>
      <c r="AJ39" s="23" t="s">
        <v>41</v>
      </c>
      <c r="AK39" s="23"/>
      <c r="AL39" s="26">
        <v>930.53954849889351</v>
      </c>
      <c r="AM39" s="26"/>
      <c r="AN39" s="228">
        <v>8.9397174254317122E-3</v>
      </c>
      <c r="AO39" s="228">
        <v>0.83559351429701301</v>
      </c>
      <c r="AP39" s="229">
        <v>0</v>
      </c>
      <c r="AQ39" s="229">
        <v>0</v>
      </c>
      <c r="AR39" s="229">
        <v>8.9999999999989914E-4</v>
      </c>
      <c r="AS39" s="228">
        <v>5.4800000000000001E-2</v>
      </c>
      <c r="AT39" s="228">
        <f t="shared" si="5"/>
        <v>9.9766768277555373E-2</v>
      </c>
      <c r="AU39" s="145">
        <f t="shared" si="1"/>
        <v>1</v>
      </c>
      <c r="AV39" s="27"/>
      <c r="AW39" s="27"/>
      <c r="AX39" s="40"/>
      <c r="AY39" s="149"/>
      <c r="AZ39" s="27">
        <v>0</v>
      </c>
      <c r="BA39" s="27">
        <f t="shared" si="6"/>
        <v>1</v>
      </c>
      <c r="BB39" s="53">
        <f t="shared" si="9"/>
        <v>6.8472222222222223</v>
      </c>
      <c r="BC39" s="29"/>
      <c r="BD39" s="29"/>
      <c r="BE39" s="29"/>
      <c r="BF39" s="2"/>
    </row>
    <row r="40" spans="2:58" ht="19.5" customHeight="1" x14ac:dyDescent="0.35">
      <c r="B40" s="215" t="s">
        <v>60</v>
      </c>
      <c r="C40" s="24" t="s">
        <v>59</v>
      </c>
      <c r="D40" s="160">
        <v>0.72569444444444453</v>
      </c>
      <c r="E40" s="25" t="s">
        <v>52</v>
      </c>
      <c r="F40" s="23" t="s">
        <v>41</v>
      </c>
      <c r="G40" s="23"/>
      <c r="H40" s="44">
        <v>82.950066319653601</v>
      </c>
      <c r="I40" s="68"/>
      <c r="J40" s="50">
        <v>0</v>
      </c>
      <c r="K40" s="27">
        <v>0.86199999999999999</v>
      </c>
      <c r="L40" s="27">
        <v>0</v>
      </c>
      <c r="M40" s="27">
        <v>1E-3</v>
      </c>
      <c r="N40" s="27">
        <v>0</v>
      </c>
      <c r="O40" s="27">
        <v>5.0999999999999997E-2</v>
      </c>
      <c r="P40" s="51">
        <v>8.5999999999999993E-2</v>
      </c>
      <c r="Q40" s="47">
        <f t="shared" ref="Q40:Q68" si="10">SUM(J40:P40)</f>
        <v>1</v>
      </c>
      <c r="R40" s="55"/>
      <c r="S40" s="27"/>
      <c r="T40" s="40"/>
      <c r="U40" s="45"/>
      <c r="V40" s="50">
        <v>0</v>
      </c>
      <c r="W40" s="51">
        <f t="shared" ref="W40:W68" si="11">1-V40%</f>
        <v>1</v>
      </c>
      <c r="X40" s="53">
        <f t="shared" ref="X40:X68" si="12">IFERROR(VALUE(D40)+VALUE(LEFT(C40,1))+1,"")</f>
        <v>6.7256944444444446</v>
      </c>
      <c r="Y40" s="29"/>
      <c r="Z40" s="29"/>
      <c r="AA40" s="29"/>
      <c r="AB40" s="29"/>
      <c r="AC40" s="6"/>
      <c r="AD40" s="6"/>
      <c r="AE40"/>
      <c r="AF40" s="23" t="s">
        <v>359</v>
      </c>
      <c r="AG40" s="54" t="s">
        <v>59</v>
      </c>
      <c r="AH40" s="30">
        <v>0.91666666666666663</v>
      </c>
      <c r="AI40" s="25" t="s">
        <v>52</v>
      </c>
      <c r="AJ40" s="23" t="s">
        <v>41</v>
      </c>
      <c r="AK40" s="23"/>
      <c r="AL40" s="26">
        <v>930.53954849889351</v>
      </c>
      <c r="AM40" s="26"/>
      <c r="AN40" s="228">
        <v>8.9397174254317122E-3</v>
      </c>
      <c r="AO40" s="228">
        <v>0.83559351429701301</v>
      </c>
      <c r="AP40" s="229">
        <v>0</v>
      </c>
      <c r="AQ40" s="229">
        <v>0</v>
      </c>
      <c r="AR40" s="229">
        <v>8.9999999999989914E-4</v>
      </c>
      <c r="AS40" s="228">
        <v>5.4800000000000001E-2</v>
      </c>
      <c r="AT40" s="228">
        <f t="shared" si="5"/>
        <v>9.9766768277555373E-2</v>
      </c>
      <c r="AU40" s="145">
        <f t="shared" si="1"/>
        <v>1</v>
      </c>
      <c r="AV40" s="27"/>
      <c r="AW40" s="27"/>
      <c r="AX40" s="40"/>
      <c r="AY40" s="149"/>
      <c r="AZ40" s="27">
        <v>0</v>
      </c>
      <c r="BA40" s="27">
        <f t="shared" si="6"/>
        <v>1</v>
      </c>
      <c r="BB40" s="53">
        <f t="shared" si="9"/>
        <v>6.916666666666667</v>
      </c>
      <c r="BC40" s="29"/>
      <c r="BD40" s="29"/>
      <c r="BE40" s="29"/>
      <c r="BF40" s="2"/>
    </row>
    <row r="41" spans="2:58" ht="19.5" customHeight="1" x14ac:dyDescent="0.35">
      <c r="B41" s="215" t="s">
        <v>61</v>
      </c>
      <c r="C41" s="24" t="s">
        <v>59</v>
      </c>
      <c r="D41" s="160">
        <v>0.3923611111111111</v>
      </c>
      <c r="E41" s="25" t="s">
        <v>52</v>
      </c>
      <c r="F41" s="23" t="s">
        <v>41</v>
      </c>
      <c r="G41" s="23"/>
      <c r="H41" s="44">
        <v>312.19910520959411</v>
      </c>
      <c r="I41" s="68"/>
      <c r="J41" s="50">
        <v>0</v>
      </c>
      <c r="K41" s="27">
        <v>0.86199999999999999</v>
      </c>
      <c r="L41" s="27">
        <v>0</v>
      </c>
      <c r="M41" s="27">
        <v>1E-3</v>
      </c>
      <c r="N41" s="27">
        <v>0</v>
      </c>
      <c r="O41" s="27">
        <v>5.0999999999999997E-2</v>
      </c>
      <c r="P41" s="51">
        <v>8.5999999999999993E-2</v>
      </c>
      <c r="Q41" s="47">
        <f t="shared" si="10"/>
        <v>1</v>
      </c>
      <c r="R41" s="55"/>
      <c r="S41" s="27"/>
      <c r="T41" s="40"/>
      <c r="U41" s="45"/>
      <c r="V41" s="50">
        <v>0</v>
      </c>
      <c r="W41" s="51">
        <f t="shared" si="11"/>
        <v>1</v>
      </c>
      <c r="X41" s="53">
        <f t="shared" si="12"/>
        <v>6.3923611111111107</v>
      </c>
      <c r="Y41" s="29"/>
      <c r="Z41" s="29"/>
      <c r="AA41" s="29"/>
      <c r="AB41" s="29"/>
      <c r="AC41" s="6"/>
      <c r="AD41" s="6"/>
      <c r="AE41"/>
      <c r="AF41" s="23" t="s">
        <v>360</v>
      </c>
      <c r="AG41" s="54" t="s">
        <v>59</v>
      </c>
      <c r="AH41" s="30">
        <v>0.81944444444444453</v>
      </c>
      <c r="AI41" s="25" t="s">
        <v>52</v>
      </c>
      <c r="AJ41" s="23" t="s">
        <v>41</v>
      </c>
      <c r="AK41" s="23"/>
      <c r="AL41" s="26">
        <v>927.46677068326699</v>
      </c>
      <c r="AM41" s="26"/>
      <c r="AN41" s="228">
        <v>8.9397174254317122E-3</v>
      </c>
      <c r="AO41" s="228">
        <v>0.83559351429701301</v>
      </c>
      <c r="AP41" s="229">
        <v>0</v>
      </c>
      <c r="AQ41" s="229">
        <v>0</v>
      </c>
      <c r="AR41" s="229">
        <v>8.9999999999989914E-4</v>
      </c>
      <c r="AS41" s="228">
        <v>5.4800000000000001E-2</v>
      </c>
      <c r="AT41" s="228">
        <f t="shared" si="5"/>
        <v>9.9766768277555373E-2</v>
      </c>
      <c r="AU41" s="145">
        <f t="shared" si="1"/>
        <v>1</v>
      </c>
      <c r="AV41" s="27"/>
      <c r="AW41" s="27"/>
      <c r="AX41" s="40"/>
      <c r="AY41" s="149"/>
      <c r="AZ41" s="27">
        <v>0</v>
      </c>
      <c r="BA41" s="27">
        <f t="shared" si="6"/>
        <v>1</v>
      </c>
      <c r="BB41" s="53">
        <f t="shared" si="9"/>
        <v>6.8194444444444446</v>
      </c>
      <c r="BC41" s="29"/>
      <c r="BD41" s="29"/>
      <c r="BE41" s="29"/>
      <c r="BF41" s="2"/>
    </row>
    <row r="42" spans="2:58" ht="19.5" customHeight="1" x14ac:dyDescent="0.35">
      <c r="B42" s="215" t="s">
        <v>62</v>
      </c>
      <c r="C42" s="24" t="s">
        <v>59</v>
      </c>
      <c r="D42" s="160">
        <v>0.4236111111111111</v>
      </c>
      <c r="E42" s="25" t="s">
        <v>52</v>
      </c>
      <c r="F42" s="23" t="s">
        <v>41</v>
      </c>
      <c r="G42" s="23"/>
      <c r="H42" s="44">
        <v>131.24944125028404</v>
      </c>
      <c r="I42" s="68"/>
      <c r="J42" s="50">
        <v>0</v>
      </c>
      <c r="K42" s="27">
        <v>0.86199999999999999</v>
      </c>
      <c r="L42" s="27">
        <v>0</v>
      </c>
      <c r="M42" s="27">
        <v>1E-3</v>
      </c>
      <c r="N42" s="27">
        <v>0</v>
      </c>
      <c r="O42" s="27">
        <v>5.0999999999999997E-2</v>
      </c>
      <c r="P42" s="51">
        <v>8.5999999999999993E-2</v>
      </c>
      <c r="Q42" s="47">
        <f t="shared" si="10"/>
        <v>1</v>
      </c>
      <c r="R42" s="55"/>
      <c r="S42" s="27"/>
      <c r="T42" s="40"/>
      <c r="U42" s="45"/>
      <c r="V42" s="50">
        <v>0</v>
      </c>
      <c r="W42" s="51">
        <f t="shared" si="11"/>
        <v>1</v>
      </c>
      <c r="X42" s="53">
        <f t="shared" si="12"/>
        <v>6.4236111111111107</v>
      </c>
      <c r="Y42" s="29"/>
      <c r="Z42" s="29"/>
      <c r="AA42" s="29"/>
      <c r="AB42" s="29"/>
      <c r="AC42" s="6">
        <v>0</v>
      </c>
      <c r="AD42" s="6">
        <v>0</v>
      </c>
      <c r="AE42"/>
      <c r="AF42" s="23" t="s">
        <v>360</v>
      </c>
      <c r="AG42" s="54" t="s">
        <v>59</v>
      </c>
      <c r="AH42" s="30">
        <v>0.98263888888888884</v>
      </c>
      <c r="AI42" s="25" t="s">
        <v>52</v>
      </c>
      <c r="AJ42" s="23" t="s">
        <v>41</v>
      </c>
      <c r="AK42" s="23"/>
      <c r="AL42" s="26">
        <v>927.46677068326699</v>
      </c>
      <c r="AM42" s="26"/>
      <c r="AN42" s="228">
        <v>8.9397174254317122E-3</v>
      </c>
      <c r="AO42" s="228">
        <v>0.83559351429701301</v>
      </c>
      <c r="AP42" s="229">
        <v>0</v>
      </c>
      <c r="AQ42" s="229">
        <v>0</v>
      </c>
      <c r="AR42" s="229">
        <v>8.9999999999989914E-4</v>
      </c>
      <c r="AS42" s="228">
        <v>5.4800000000000001E-2</v>
      </c>
      <c r="AT42" s="228">
        <f t="shared" si="5"/>
        <v>9.9766768277555373E-2</v>
      </c>
      <c r="AU42" s="145">
        <f t="shared" si="1"/>
        <v>1</v>
      </c>
      <c r="AV42" s="27"/>
      <c r="AW42" s="27"/>
      <c r="AX42" s="40"/>
      <c r="AY42" s="149"/>
      <c r="AZ42" s="27">
        <v>0</v>
      </c>
      <c r="BA42" s="27">
        <f t="shared" si="6"/>
        <v>1</v>
      </c>
      <c r="BB42" s="53">
        <f t="shared" si="9"/>
        <v>6.9826388888888893</v>
      </c>
      <c r="BC42" s="29"/>
      <c r="BD42" s="29"/>
      <c r="BE42" s="29"/>
      <c r="BF42" s="2"/>
    </row>
    <row r="43" spans="2:58" ht="19.5" customHeight="1" x14ac:dyDescent="0.35">
      <c r="B43" s="215" t="s">
        <v>63</v>
      </c>
      <c r="C43" s="24" t="s">
        <v>59</v>
      </c>
      <c r="D43" s="160">
        <v>0.4861111111111111</v>
      </c>
      <c r="E43" s="25" t="s">
        <v>52</v>
      </c>
      <c r="F43" s="23" t="s">
        <v>41</v>
      </c>
      <c r="G43" s="23"/>
      <c r="H43" s="44">
        <v>119.69357360928791</v>
      </c>
      <c r="I43" s="68"/>
      <c r="J43" s="50">
        <v>0</v>
      </c>
      <c r="K43" s="27">
        <v>0.86199999999999999</v>
      </c>
      <c r="L43" s="27">
        <v>0</v>
      </c>
      <c r="M43" s="27">
        <v>1E-3</v>
      </c>
      <c r="N43" s="27">
        <v>0</v>
      </c>
      <c r="O43" s="27">
        <v>5.0999999999999997E-2</v>
      </c>
      <c r="P43" s="51">
        <v>8.5999999999999993E-2</v>
      </c>
      <c r="Q43" s="47">
        <f t="shared" si="10"/>
        <v>1</v>
      </c>
      <c r="R43" s="55"/>
      <c r="S43" s="27"/>
      <c r="T43" s="40"/>
      <c r="U43" s="45"/>
      <c r="V43" s="50">
        <v>0</v>
      </c>
      <c r="W43" s="51">
        <f t="shared" si="11"/>
        <v>1</v>
      </c>
      <c r="X43" s="53">
        <f t="shared" si="12"/>
        <v>6.4861111111111107</v>
      </c>
      <c r="Y43" s="29"/>
      <c r="Z43" s="29"/>
      <c r="AA43" s="29"/>
      <c r="AB43" s="29"/>
      <c r="AC43" s="6">
        <v>0</v>
      </c>
      <c r="AD43" s="6">
        <v>0</v>
      </c>
      <c r="AE43"/>
      <c r="AF43" s="23" t="s">
        <v>361</v>
      </c>
      <c r="AG43" s="54" t="s">
        <v>59</v>
      </c>
      <c r="AH43" s="30">
        <v>0.97916666666666663</v>
      </c>
      <c r="AI43" s="25" t="s">
        <v>52</v>
      </c>
      <c r="AJ43" s="23" t="s">
        <v>41</v>
      </c>
      <c r="AK43" s="23"/>
      <c r="AL43" s="26">
        <v>790.72815788788762</v>
      </c>
      <c r="AM43" s="26"/>
      <c r="AN43" s="228">
        <v>7.8000000000000014E-3</v>
      </c>
      <c r="AO43" s="228">
        <v>0.84881205633839907</v>
      </c>
      <c r="AP43" s="229">
        <v>0</v>
      </c>
      <c r="AQ43" s="229">
        <v>0</v>
      </c>
      <c r="AR43" s="229">
        <v>8.9999999999989914E-4</v>
      </c>
      <c r="AS43" s="228">
        <v>5.4800000000000001E-2</v>
      </c>
      <c r="AT43" s="228">
        <f t="shared" si="5"/>
        <v>8.7687943661601042E-2</v>
      </c>
      <c r="AU43" s="145">
        <f t="shared" si="1"/>
        <v>1</v>
      </c>
      <c r="AV43" s="27"/>
      <c r="AW43" s="27"/>
      <c r="AX43" s="40"/>
      <c r="AY43" s="149"/>
      <c r="AZ43" s="27">
        <v>0</v>
      </c>
      <c r="BA43" s="27">
        <f t="shared" si="6"/>
        <v>1</v>
      </c>
      <c r="BB43" s="53">
        <f t="shared" si="9"/>
        <v>6.979166666666667</v>
      </c>
      <c r="BC43" s="29"/>
      <c r="BD43" s="29"/>
      <c r="BE43" s="29"/>
      <c r="BF43" s="2"/>
    </row>
    <row r="44" spans="2:58" ht="19.5" customHeight="1" x14ac:dyDescent="0.35">
      <c r="B44" s="215" t="s">
        <v>64</v>
      </c>
      <c r="C44" s="24" t="s">
        <v>59</v>
      </c>
      <c r="D44" s="160">
        <v>0.4513888888888889</v>
      </c>
      <c r="E44" s="25" t="s">
        <v>52</v>
      </c>
      <c r="F44" s="23" t="s">
        <v>41</v>
      </c>
      <c r="G44" s="23"/>
      <c r="H44" s="44">
        <v>141.62896308351404</v>
      </c>
      <c r="I44" s="68"/>
      <c r="J44" s="50">
        <v>0</v>
      </c>
      <c r="K44" s="27">
        <v>0.86199999999999999</v>
      </c>
      <c r="L44" s="27">
        <v>0</v>
      </c>
      <c r="M44" s="27">
        <v>1E-3</v>
      </c>
      <c r="N44" s="27">
        <v>0</v>
      </c>
      <c r="O44" s="27">
        <v>5.0999999999999997E-2</v>
      </c>
      <c r="P44" s="51">
        <v>8.5999999999999993E-2</v>
      </c>
      <c r="Q44" s="47">
        <f t="shared" si="10"/>
        <v>1</v>
      </c>
      <c r="R44" s="55"/>
      <c r="S44" s="27"/>
      <c r="T44" s="40"/>
      <c r="U44" s="45"/>
      <c r="V44" s="50">
        <v>0</v>
      </c>
      <c r="W44" s="51">
        <f t="shared" si="11"/>
        <v>1</v>
      </c>
      <c r="X44" s="53">
        <f t="shared" si="12"/>
        <v>6.4513888888888893</v>
      </c>
      <c r="Y44" s="29"/>
      <c r="Z44" s="29"/>
      <c r="AA44" s="29"/>
      <c r="AB44" s="29"/>
      <c r="AC44" s="6">
        <v>0</v>
      </c>
      <c r="AD44" s="6">
        <v>0</v>
      </c>
      <c r="AE44"/>
      <c r="AF44" s="23" t="s">
        <v>362</v>
      </c>
      <c r="AG44" s="54" t="s">
        <v>59</v>
      </c>
      <c r="AH44" s="30">
        <v>0.91666666666666663</v>
      </c>
      <c r="AI44" s="25" t="s">
        <v>52</v>
      </c>
      <c r="AJ44" s="23" t="s">
        <v>41</v>
      </c>
      <c r="AK44" s="23"/>
      <c r="AL44" s="26">
        <v>878.30232563324307</v>
      </c>
      <c r="AM44" s="26"/>
      <c r="AN44" s="228">
        <v>7.8000000000000014E-3</v>
      </c>
      <c r="AO44" s="228">
        <v>0.84881205633839907</v>
      </c>
      <c r="AP44" s="229">
        <v>0</v>
      </c>
      <c r="AQ44" s="229">
        <v>0</v>
      </c>
      <c r="AR44" s="229">
        <v>8.9999999999989914E-4</v>
      </c>
      <c r="AS44" s="228">
        <v>5.4800000000000001E-2</v>
      </c>
      <c r="AT44" s="228">
        <f t="shared" si="5"/>
        <v>8.7687943661601042E-2</v>
      </c>
      <c r="AU44" s="145">
        <f t="shared" si="1"/>
        <v>1</v>
      </c>
      <c r="AV44" s="27"/>
      <c r="AW44" s="27"/>
      <c r="AX44" s="40"/>
      <c r="AY44" s="149"/>
      <c r="AZ44" s="27">
        <v>0</v>
      </c>
      <c r="BA44" s="27">
        <f t="shared" si="6"/>
        <v>1</v>
      </c>
      <c r="BB44" s="53">
        <f t="shared" si="9"/>
        <v>6.916666666666667</v>
      </c>
      <c r="BC44" s="29"/>
      <c r="BD44" s="29"/>
      <c r="BE44" s="29"/>
      <c r="BF44" s="2"/>
    </row>
    <row r="45" spans="2:58" ht="19.5" customHeight="1" x14ac:dyDescent="0.35">
      <c r="B45" s="215" t="s">
        <v>65</v>
      </c>
      <c r="C45" s="24" t="s">
        <v>59</v>
      </c>
      <c r="D45" s="160">
        <v>0.80833333333333324</v>
      </c>
      <c r="E45" s="25" t="s">
        <v>52</v>
      </c>
      <c r="F45" s="23" t="s">
        <v>41</v>
      </c>
      <c r="G45" s="23"/>
      <c r="H45" s="44">
        <v>92.706816842889808</v>
      </c>
      <c r="I45" s="68"/>
      <c r="J45" s="50">
        <v>0</v>
      </c>
      <c r="K45" s="27">
        <v>0.86199999999999999</v>
      </c>
      <c r="L45" s="27">
        <v>0</v>
      </c>
      <c r="M45" s="27">
        <v>1E-3</v>
      </c>
      <c r="N45" s="27">
        <v>0</v>
      </c>
      <c r="O45" s="27">
        <v>5.0999999999999997E-2</v>
      </c>
      <c r="P45" s="51">
        <v>8.5999999999999993E-2</v>
      </c>
      <c r="Q45" s="47">
        <f t="shared" si="10"/>
        <v>1</v>
      </c>
      <c r="R45" s="55"/>
      <c r="S45" s="27"/>
      <c r="T45" s="40"/>
      <c r="U45" s="45"/>
      <c r="V45" s="50">
        <v>0</v>
      </c>
      <c r="W45" s="51">
        <f t="shared" si="11"/>
        <v>1</v>
      </c>
      <c r="X45" s="53">
        <f t="shared" si="12"/>
        <v>6.8083333333333336</v>
      </c>
      <c r="Y45" s="29"/>
      <c r="Z45" s="29"/>
      <c r="AA45" s="29"/>
      <c r="AB45" s="29"/>
      <c r="AC45" s="6">
        <v>0</v>
      </c>
      <c r="AD45" s="6">
        <v>0</v>
      </c>
      <c r="AE45"/>
      <c r="AF45" s="23" t="s">
        <v>362</v>
      </c>
      <c r="AG45" s="54" t="s">
        <v>380</v>
      </c>
      <c r="AH45" s="30">
        <v>1.0416666666666666E-2</v>
      </c>
      <c r="AI45" s="25" t="s">
        <v>52</v>
      </c>
      <c r="AJ45" s="23" t="s">
        <v>41</v>
      </c>
      <c r="AK45" s="23"/>
      <c r="AL45" s="26">
        <v>878.30232563324307</v>
      </c>
      <c r="AM45" s="26"/>
      <c r="AN45" s="228">
        <v>7.8000000000000014E-3</v>
      </c>
      <c r="AO45" s="228">
        <v>0.84881205633839907</v>
      </c>
      <c r="AP45" s="229">
        <v>0</v>
      </c>
      <c r="AQ45" s="229">
        <v>0</v>
      </c>
      <c r="AR45" s="229">
        <v>8.9999999999989914E-4</v>
      </c>
      <c r="AS45" s="228">
        <v>5.4800000000000001E-2</v>
      </c>
      <c r="AT45" s="228">
        <f t="shared" si="5"/>
        <v>8.7687943661601042E-2</v>
      </c>
      <c r="AU45" s="145">
        <f t="shared" si="1"/>
        <v>1</v>
      </c>
      <c r="AV45" s="27"/>
      <c r="AW45" s="27"/>
      <c r="AX45" s="40"/>
      <c r="AY45" s="149"/>
      <c r="AZ45" s="27">
        <v>0</v>
      </c>
      <c r="BA45" s="27">
        <f t="shared" si="6"/>
        <v>1</v>
      </c>
      <c r="BB45" s="53">
        <f t="shared" si="9"/>
        <v>7.010416666666667</v>
      </c>
      <c r="BC45" s="29"/>
      <c r="BD45" s="29"/>
      <c r="BE45" s="29"/>
      <c r="BF45" s="2"/>
    </row>
    <row r="46" spans="2:58" ht="19.5" customHeight="1" x14ac:dyDescent="0.35">
      <c r="B46" s="215" t="s">
        <v>66</v>
      </c>
      <c r="C46" s="24" t="s">
        <v>59</v>
      </c>
      <c r="D46" s="160">
        <v>0.74305555555555547</v>
      </c>
      <c r="E46" s="25" t="s">
        <v>52</v>
      </c>
      <c r="F46" s="23" t="s">
        <v>41</v>
      </c>
      <c r="G46" s="23"/>
      <c r="H46" s="44">
        <v>607.39270614665622</v>
      </c>
      <c r="I46" s="68"/>
      <c r="J46" s="50">
        <v>0</v>
      </c>
      <c r="K46" s="27">
        <v>0.86199999999999999</v>
      </c>
      <c r="L46" s="27">
        <v>0</v>
      </c>
      <c r="M46" s="27">
        <v>1E-3</v>
      </c>
      <c r="N46" s="27">
        <v>0</v>
      </c>
      <c r="O46" s="27">
        <v>5.0999999999999997E-2</v>
      </c>
      <c r="P46" s="51">
        <v>8.5999999999999993E-2</v>
      </c>
      <c r="Q46" s="47">
        <f t="shared" si="10"/>
        <v>1</v>
      </c>
      <c r="R46" s="55"/>
      <c r="S46" s="27"/>
      <c r="T46" s="40"/>
      <c r="U46" s="45"/>
      <c r="V46" s="50">
        <v>0</v>
      </c>
      <c r="W46" s="51">
        <f t="shared" si="11"/>
        <v>1</v>
      </c>
      <c r="X46" s="53">
        <f t="shared" si="12"/>
        <v>6.7430555555555554</v>
      </c>
      <c r="Y46" s="29"/>
      <c r="Z46" s="29"/>
      <c r="AA46" s="29"/>
      <c r="AB46" s="29"/>
      <c r="AC46" s="6">
        <v>0</v>
      </c>
      <c r="AD46" s="6">
        <v>0</v>
      </c>
      <c r="AE46"/>
      <c r="AF46" s="23" t="s">
        <v>363</v>
      </c>
      <c r="AG46" s="54" t="s">
        <v>59</v>
      </c>
      <c r="AH46" s="30">
        <v>0.82291666666666663</v>
      </c>
      <c r="AI46" s="25" t="s">
        <v>52</v>
      </c>
      <c r="AJ46" s="23" t="s">
        <v>41</v>
      </c>
      <c r="AK46" s="23"/>
      <c r="AL46" s="26">
        <v>1381.7257577600521</v>
      </c>
      <c r="AM46" s="26"/>
      <c r="AN46" s="228">
        <v>7.8000000000000014E-3</v>
      </c>
      <c r="AO46" s="228">
        <v>0.81527522324180701</v>
      </c>
      <c r="AP46" s="229">
        <v>0</v>
      </c>
      <c r="AQ46" s="229">
        <v>0</v>
      </c>
      <c r="AR46" s="229">
        <v>1E-3</v>
      </c>
      <c r="AS46" s="228">
        <v>5.4800000000000001E-2</v>
      </c>
      <c r="AT46" s="228">
        <f t="shared" si="5"/>
        <v>0.121124776758193</v>
      </c>
      <c r="AU46" s="145">
        <f t="shared" si="1"/>
        <v>1</v>
      </c>
      <c r="AV46" s="27"/>
      <c r="AW46" s="27"/>
      <c r="AX46" s="40"/>
      <c r="AY46" s="149"/>
      <c r="AZ46" s="27">
        <v>0</v>
      </c>
      <c r="BA46" s="27">
        <f t="shared" si="6"/>
        <v>1</v>
      </c>
      <c r="BB46" s="53">
        <f t="shared" si="9"/>
        <v>6.822916666666667</v>
      </c>
      <c r="BC46" s="29"/>
      <c r="BD46" s="29"/>
      <c r="BE46" s="29"/>
      <c r="BF46" s="2"/>
    </row>
    <row r="47" spans="2:58" ht="19.5" customHeight="1" x14ac:dyDescent="0.35">
      <c r="B47" s="215" t="s">
        <v>67</v>
      </c>
      <c r="C47" s="24" t="s">
        <v>59</v>
      </c>
      <c r="D47" s="160">
        <v>0.82152777777777775</v>
      </c>
      <c r="E47" s="25" t="s">
        <v>52</v>
      </c>
      <c r="F47" s="23" t="s">
        <v>41</v>
      </c>
      <c r="G47" s="23"/>
      <c r="H47" s="44">
        <v>171.59118277543806</v>
      </c>
      <c r="I47" s="68"/>
      <c r="J47" s="50">
        <v>0</v>
      </c>
      <c r="K47" s="27">
        <v>0.86199999999999999</v>
      </c>
      <c r="L47" s="27">
        <v>0</v>
      </c>
      <c r="M47" s="27">
        <v>1E-3</v>
      </c>
      <c r="N47" s="27">
        <v>0</v>
      </c>
      <c r="O47" s="27">
        <v>5.0999999999999997E-2</v>
      </c>
      <c r="P47" s="51">
        <v>8.5999999999999993E-2</v>
      </c>
      <c r="Q47" s="47">
        <f t="shared" si="10"/>
        <v>1</v>
      </c>
      <c r="R47" s="55"/>
      <c r="S47" s="27"/>
      <c r="T47" s="40"/>
      <c r="U47" s="45"/>
      <c r="V47" s="50">
        <v>0</v>
      </c>
      <c r="W47" s="51">
        <f t="shared" si="11"/>
        <v>1</v>
      </c>
      <c r="X47" s="53">
        <f t="shared" si="12"/>
        <v>6.8215277777777779</v>
      </c>
      <c r="Y47" s="29"/>
      <c r="Z47" s="29"/>
      <c r="AA47" s="29"/>
      <c r="AB47" s="29"/>
      <c r="AC47" s="6">
        <v>0</v>
      </c>
      <c r="AD47" s="6">
        <v>0</v>
      </c>
      <c r="AE47"/>
      <c r="AF47" s="23" t="s">
        <v>364</v>
      </c>
      <c r="AG47" s="54" t="s">
        <v>59</v>
      </c>
      <c r="AH47" s="30">
        <v>0.8125</v>
      </c>
      <c r="AI47" s="25" t="s">
        <v>52</v>
      </c>
      <c r="AJ47" s="23" t="s">
        <v>41</v>
      </c>
      <c r="AK47" s="23"/>
      <c r="AL47" s="26">
        <v>1624.9274198958774</v>
      </c>
      <c r="AM47" s="26"/>
      <c r="AN47" s="228">
        <v>7.9141649048625803E-3</v>
      </c>
      <c r="AO47" s="228">
        <v>0.92600000000000005</v>
      </c>
      <c r="AP47" s="229">
        <v>0</v>
      </c>
      <c r="AQ47" s="229">
        <v>1.7835339410948628E-3</v>
      </c>
      <c r="AR47" s="229">
        <v>8.9999999999989914E-4</v>
      </c>
      <c r="AS47" s="228">
        <v>5.4800000000000001E-2</v>
      </c>
      <c r="AT47" s="228">
        <f t="shared" si="5"/>
        <v>8.6023011540425909E-3</v>
      </c>
      <c r="AU47" s="145">
        <f t="shared" si="1"/>
        <v>1</v>
      </c>
      <c r="AV47" s="27"/>
      <c r="AW47" s="27"/>
      <c r="AX47" s="40"/>
      <c r="AY47" s="149"/>
      <c r="AZ47" s="27">
        <v>0</v>
      </c>
      <c r="BA47" s="27">
        <f t="shared" si="6"/>
        <v>1</v>
      </c>
      <c r="BB47" s="53">
        <f t="shared" si="9"/>
        <v>6.8125</v>
      </c>
      <c r="BC47" s="29"/>
      <c r="BD47" s="29"/>
      <c r="BE47" s="29"/>
      <c r="BF47" s="2"/>
    </row>
    <row r="48" spans="2:58" ht="19.5" customHeight="1" x14ac:dyDescent="0.35">
      <c r="B48" s="215" t="s">
        <v>68</v>
      </c>
      <c r="C48" s="24" t="s">
        <v>59</v>
      </c>
      <c r="D48" s="160">
        <v>0.73611111111111116</v>
      </c>
      <c r="E48" s="25" t="s">
        <v>52</v>
      </c>
      <c r="F48" s="23" t="s">
        <v>41</v>
      </c>
      <c r="G48" s="23"/>
      <c r="H48" s="44">
        <v>93.606375401769739</v>
      </c>
      <c r="I48" s="68"/>
      <c r="J48" s="50">
        <v>0</v>
      </c>
      <c r="K48" s="27">
        <v>0.86199999999999999</v>
      </c>
      <c r="L48" s="27">
        <v>0</v>
      </c>
      <c r="M48" s="27">
        <v>1E-3</v>
      </c>
      <c r="N48" s="27">
        <v>0</v>
      </c>
      <c r="O48" s="27">
        <v>5.0999999999999997E-2</v>
      </c>
      <c r="P48" s="51">
        <v>8.5999999999999993E-2</v>
      </c>
      <c r="Q48" s="47">
        <f t="shared" si="10"/>
        <v>1</v>
      </c>
      <c r="R48" s="55"/>
      <c r="S48" s="27"/>
      <c r="T48" s="40"/>
      <c r="U48" s="45"/>
      <c r="V48" s="50">
        <v>0</v>
      </c>
      <c r="W48" s="51">
        <f t="shared" si="11"/>
        <v>1</v>
      </c>
      <c r="X48" s="53">
        <f t="shared" si="12"/>
        <v>6.7361111111111107</v>
      </c>
      <c r="Y48" s="29"/>
      <c r="Z48" s="29"/>
      <c r="AA48" s="29"/>
      <c r="AB48" s="29"/>
      <c r="AC48" s="6">
        <v>0</v>
      </c>
      <c r="AD48" s="6">
        <v>0</v>
      </c>
      <c r="AE48"/>
      <c r="AF48" s="23" t="s">
        <v>364</v>
      </c>
      <c r="AG48" s="54" t="s">
        <v>59</v>
      </c>
      <c r="AH48" s="30">
        <v>0.875</v>
      </c>
      <c r="AI48" s="25" t="s">
        <v>52</v>
      </c>
      <c r="AJ48" s="23" t="s">
        <v>41</v>
      </c>
      <c r="AK48" s="23"/>
      <c r="AL48" s="26">
        <v>1624.9274198958774</v>
      </c>
      <c r="AM48" s="26"/>
      <c r="AN48" s="228">
        <v>7.9141649048625803E-3</v>
      </c>
      <c r="AO48" s="228">
        <v>0.84599999999999997</v>
      </c>
      <c r="AP48" s="229">
        <v>0</v>
      </c>
      <c r="AQ48" s="229">
        <v>1.7835339410948628E-3</v>
      </c>
      <c r="AR48" s="229">
        <v>8.9999999999989914E-4</v>
      </c>
      <c r="AS48" s="228">
        <v>5.4800000000000001E-2</v>
      </c>
      <c r="AT48" s="228">
        <f t="shared" si="5"/>
        <v>8.8602301154042662E-2</v>
      </c>
      <c r="AU48" s="145">
        <f t="shared" si="1"/>
        <v>1</v>
      </c>
      <c r="AV48" s="27"/>
      <c r="AW48" s="27"/>
      <c r="AX48" s="40"/>
      <c r="AY48" s="149"/>
      <c r="AZ48" s="27">
        <v>0</v>
      </c>
      <c r="BA48" s="27">
        <f t="shared" si="6"/>
        <v>1</v>
      </c>
      <c r="BB48" s="53">
        <f t="shared" si="9"/>
        <v>6.875</v>
      </c>
      <c r="BC48" s="29"/>
      <c r="BD48" s="29"/>
      <c r="BE48" s="29"/>
      <c r="BF48" s="2"/>
    </row>
    <row r="49" spans="2:58" ht="19.5" customHeight="1" x14ac:dyDescent="0.35">
      <c r="B49" s="215" t="s">
        <v>69</v>
      </c>
      <c r="C49" s="24" t="s">
        <v>59</v>
      </c>
      <c r="D49" s="160">
        <v>0.40416666666666662</v>
      </c>
      <c r="E49" s="25" t="s">
        <v>52</v>
      </c>
      <c r="F49" s="23" t="s">
        <v>41</v>
      </c>
      <c r="G49" s="23"/>
      <c r="H49" s="44">
        <v>110.07521671049474</v>
      </c>
      <c r="I49" s="68"/>
      <c r="J49" s="50">
        <v>0</v>
      </c>
      <c r="K49" s="27">
        <v>0.86199999999999999</v>
      </c>
      <c r="L49" s="27">
        <v>0</v>
      </c>
      <c r="M49" s="27">
        <v>1E-3</v>
      </c>
      <c r="N49" s="27">
        <v>0</v>
      </c>
      <c r="O49" s="27">
        <v>5.0999999999999997E-2</v>
      </c>
      <c r="P49" s="51">
        <v>8.5999999999999993E-2</v>
      </c>
      <c r="Q49" s="47">
        <f t="shared" si="10"/>
        <v>1</v>
      </c>
      <c r="R49" s="55"/>
      <c r="S49" s="27"/>
      <c r="T49" s="40"/>
      <c r="U49" s="45"/>
      <c r="V49" s="50">
        <v>0</v>
      </c>
      <c r="W49" s="51">
        <f t="shared" si="11"/>
        <v>1</v>
      </c>
      <c r="X49" s="53">
        <f t="shared" si="12"/>
        <v>6.4041666666666668</v>
      </c>
      <c r="Y49" s="29"/>
      <c r="Z49" s="29"/>
      <c r="AA49" s="29"/>
      <c r="AB49" s="29"/>
      <c r="AC49" s="6">
        <v>0</v>
      </c>
      <c r="AD49" s="6">
        <v>0</v>
      </c>
      <c r="AE49"/>
      <c r="AF49" s="23" t="s">
        <v>364</v>
      </c>
      <c r="AG49" s="54" t="s">
        <v>380</v>
      </c>
      <c r="AH49" s="30">
        <v>1.0416666666666666E-2</v>
      </c>
      <c r="AI49" s="25" t="s">
        <v>52</v>
      </c>
      <c r="AJ49" s="23" t="s">
        <v>41</v>
      </c>
      <c r="AK49" s="23"/>
      <c r="AL49" s="26">
        <v>1624.9274198958774</v>
      </c>
      <c r="AM49" s="26"/>
      <c r="AN49" s="228">
        <v>7.9141649048625803E-3</v>
      </c>
      <c r="AO49" s="228">
        <v>0.84599999999999997</v>
      </c>
      <c r="AP49" s="229">
        <v>0</v>
      </c>
      <c r="AQ49" s="229">
        <v>1.7835339410948628E-3</v>
      </c>
      <c r="AR49" s="229">
        <v>8.9999999999989914E-4</v>
      </c>
      <c r="AS49" s="228">
        <v>5.4800000000000001E-2</v>
      </c>
      <c r="AT49" s="228">
        <f t="shared" si="5"/>
        <v>8.8602301154042662E-2</v>
      </c>
      <c r="AU49" s="145">
        <f t="shared" si="1"/>
        <v>1</v>
      </c>
      <c r="AV49" s="27"/>
      <c r="AW49" s="27"/>
      <c r="AX49" s="40"/>
      <c r="AY49" s="149"/>
      <c r="AZ49" s="27">
        <v>0</v>
      </c>
      <c r="BA49" s="27">
        <f t="shared" si="6"/>
        <v>1</v>
      </c>
      <c r="BB49" s="53">
        <f t="shared" si="9"/>
        <v>7.010416666666667</v>
      </c>
      <c r="BC49" s="29"/>
      <c r="BD49" s="29"/>
      <c r="BE49" s="29"/>
      <c r="BF49" s="2"/>
    </row>
    <row r="50" spans="2:58" ht="19.5" customHeight="1" x14ac:dyDescent="0.35">
      <c r="B50" s="215" t="s">
        <v>70</v>
      </c>
      <c r="C50" s="24" t="s">
        <v>59</v>
      </c>
      <c r="D50" s="160">
        <v>0.61111111111111105</v>
      </c>
      <c r="E50" s="25" t="s">
        <v>52</v>
      </c>
      <c r="F50" s="23" t="s">
        <v>41</v>
      </c>
      <c r="G50" s="23"/>
      <c r="H50" s="44">
        <v>210.06461037061075</v>
      </c>
      <c r="I50" s="68"/>
      <c r="J50" s="50">
        <v>0</v>
      </c>
      <c r="K50" s="27">
        <v>0.86199999999999999</v>
      </c>
      <c r="L50" s="27">
        <v>0</v>
      </c>
      <c r="M50" s="27">
        <v>1E-3</v>
      </c>
      <c r="N50" s="27">
        <v>0</v>
      </c>
      <c r="O50" s="27">
        <v>5.0999999999999997E-2</v>
      </c>
      <c r="P50" s="51">
        <v>8.5999999999999993E-2</v>
      </c>
      <c r="Q50" s="47">
        <f t="shared" si="10"/>
        <v>1</v>
      </c>
      <c r="R50" s="55"/>
      <c r="S50" s="27"/>
      <c r="T50" s="40"/>
      <c r="U50" s="45"/>
      <c r="V50" s="50">
        <v>0</v>
      </c>
      <c r="W50" s="51">
        <f t="shared" si="11"/>
        <v>1</v>
      </c>
      <c r="X50" s="53">
        <f t="shared" si="12"/>
        <v>6.6111111111111107</v>
      </c>
      <c r="Y50" s="29"/>
      <c r="Z50" s="29"/>
      <c r="AA50" s="29"/>
      <c r="AB50" s="29"/>
      <c r="AC50" s="6">
        <v>0</v>
      </c>
      <c r="AD50" s="6">
        <v>0</v>
      </c>
      <c r="AE50"/>
      <c r="AF50" s="23" t="s">
        <v>364</v>
      </c>
      <c r="AG50" s="54" t="s">
        <v>59</v>
      </c>
      <c r="AH50" s="30">
        <v>0.9375</v>
      </c>
      <c r="AI50" s="25" t="s">
        <v>52</v>
      </c>
      <c r="AJ50" s="23" t="s">
        <v>41</v>
      </c>
      <c r="AK50" s="23"/>
      <c r="AL50" s="26">
        <v>1624.9274198958774</v>
      </c>
      <c r="AM50" s="26"/>
      <c r="AN50" s="228">
        <v>7.9141649048625803E-3</v>
      </c>
      <c r="AO50" s="228">
        <v>0.84599999999999997</v>
      </c>
      <c r="AP50" s="229">
        <v>0</v>
      </c>
      <c r="AQ50" s="229">
        <v>1.7835339410948628E-3</v>
      </c>
      <c r="AR50" s="229">
        <v>8.9999999999989914E-4</v>
      </c>
      <c r="AS50" s="228">
        <v>5.4800000000000001E-2</v>
      </c>
      <c r="AT50" s="228">
        <f t="shared" si="5"/>
        <v>8.8602301154042662E-2</v>
      </c>
      <c r="AU50" s="145">
        <f t="shared" si="1"/>
        <v>1</v>
      </c>
      <c r="AV50" s="27"/>
      <c r="AW50" s="27"/>
      <c r="AX50" s="40"/>
      <c r="AY50" s="149"/>
      <c r="AZ50" s="27">
        <v>0</v>
      </c>
      <c r="BA50" s="27">
        <f t="shared" si="6"/>
        <v>1</v>
      </c>
      <c r="BB50" s="53">
        <f t="shared" si="9"/>
        <v>6.9375</v>
      </c>
      <c r="BC50" s="29"/>
      <c r="BD50" s="29"/>
      <c r="BE50" s="29"/>
      <c r="BF50" s="2"/>
    </row>
    <row r="51" spans="2:58" ht="19.5" customHeight="1" x14ac:dyDescent="0.35">
      <c r="B51" s="215" t="s">
        <v>71</v>
      </c>
      <c r="C51" s="24" t="s">
        <v>59</v>
      </c>
      <c r="D51" s="160">
        <v>0.53611111111111109</v>
      </c>
      <c r="E51" s="25" t="s">
        <v>52</v>
      </c>
      <c r="F51" s="23" t="s">
        <v>41</v>
      </c>
      <c r="G51" s="23"/>
      <c r="H51" s="44">
        <v>342.09212808929669</v>
      </c>
      <c r="I51" s="68"/>
      <c r="J51" s="50">
        <v>0</v>
      </c>
      <c r="K51" s="27">
        <v>0.86199999999999999</v>
      </c>
      <c r="L51" s="27">
        <v>0</v>
      </c>
      <c r="M51" s="27">
        <v>1E-3</v>
      </c>
      <c r="N51" s="27">
        <v>0</v>
      </c>
      <c r="O51" s="27">
        <v>5.0999999999999997E-2</v>
      </c>
      <c r="P51" s="51">
        <v>8.5999999999999993E-2</v>
      </c>
      <c r="Q51" s="47">
        <f t="shared" si="10"/>
        <v>1</v>
      </c>
      <c r="R51" s="55"/>
      <c r="S51" s="27"/>
      <c r="T51" s="40"/>
      <c r="U51" s="45"/>
      <c r="V51" s="50">
        <v>0</v>
      </c>
      <c r="W51" s="51">
        <f t="shared" si="11"/>
        <v>1</v>
      </c>
      <c r="X51" s="53">
        <f t="shared" si="12"/>
        <v>6.5361111111111114</v>
      </c>
      <c r="Y51" s="29"/>
      <c r="Z51" s="29"/>
      <c r="AA51" s="29"/>
      <c r="AB51" s="29"/>
      <c r="AC51" s="6">
        <v>0</v>
      </c>
      <c r="AD51" s="6">
        <v>0</v>
      </c>
      <c r="AE51"/>
      <c r="AF51" s="23" t="s">
        <v>365</v>
      </c>
      <c r="AG51" s="54" t="s">
        <v>59</v>
      </c>
      <c r="AH51" s="30">
        <v>0.91319444444444453</v>
      </c>
      <c r="AI51" s="25" t="s">
        <v>52</v>
      </c>
      <c r="AJ51" s="23" t="s">
        <v>41</v>
      </c>
      <c r="AK51" s="23"/>
      <c r="AL51" s="26">
        <v>1358.1677945069157</v>
      </c>
      <c r="AM51" s="26"/>
      <c r="AN51" s="228">
        <v>7.8000000000000014E-3</v>
      </c>
      <c r="AO51" s="228">
        <v>0.82648357966131503</v>
      </c>
      <c r="AP51" s="229">
        <v>0</v>
      </c>
      <c r="AQ51" s="229">
        <v>0</v>
      </c>
      <c r="AR51" s="229">
        <v>8.9999999999989914E-4</v>
      </c>
      <c r="AS51" s="228">
        <v>5.4800000000000001E-2</v>
      </c>
      <c r="AT51" s="228">
        <f t="shared" si="5"/>
        <v>0.11001642033868508</v>
      </c>
      <c r="AU51" s="145">
        <f t="shared" si="1"/>
        <v>1</v>
      </c>
      <c r="AV51" s="27"/>
      <c r="AW51" s="27"/>
      <c r="AX51" s="40"/>
      <c r="AY51" s="149"/>
      <c r="AZ51" s="27">
        <v>0</v>
      </c>
      <c r="BA51" s="27">
        <f t="shared" si="6"/>
        <v>1</v>
      </c>
      <c r="BB51" s="53">
        <f t="shared" si="9"/>
        <v>6.9131944444444446</v>
      </c>
      <c r="BC51" s="29"/>
      <c r="BD51" s="29"/>
      <c r="BE51" s="29"/>
      <c r="BF51" s="2"/>
    </row>
    <row r="52" spans="2:58" ht="19.5" customHeight="1" x14ac:dyDescent="0.35">
      <c r="B52" s="215" t="s">
        <v>72</v>
      </c>
      <c r="C52" s="24" t="s">
        <v>59</v>
      </c>
      <c r="D52" s="160">
        <v>0.59027777777777779</v>
      </c>
      <c r="E52" s="25" t="s">
        <v>52</v>
      </c>
      <c r="F52" s="23" t="s">
        <v>41</v>
      </c>
      <c r="G52" s="23"/>
      <c r="H52" s="44">
        <v>126.12887714589053</v>
      </c>
      <c r="I52" s="68"/>
      <c r="J52" s="50">
        <v>0</v>
      </c>
      <c r="K52" s="27">
        <v>0.86199999999999999</v>
      </c>
      <c r="L52" s="27">
        <v>0</v>
      </c>
      <c r="M52" s="27">
        <v>1E-3</v>
      </c>
      <c r="N52" s="27">
        <v>0</v>
      </c>
      <c r="O52" s="27">
        <v>5.0999999999999997E-2</v>
      </c>
      <c r="P52" s="51">
        <v>8.5999999999999993E-2</v>
      </c>
      <c r="Q52" s="47">
        <f t="shared" si="10"/>
        <v>1</v>
      </c>
      <c r="R52" s="55"/>
      <c r="S52" s="27"/>
      <c r="T52" s="40"/>
      <c r="U52" s="45"/>
      <c r="V52" s="50">
        <v>0</v>
      </c>
      <c r="W52" s="51">
        <f t="shared" si="11"/>
        <v>1</v>
      </c>
      <c r="X52" s="53">
        <f t="shared" si="12"/>
        <v>6.5902777777777777</v>
      </c>
      <c r="Y52" s="29"/>
      <c r="Z52" s="29"/>
      <c r="AA52" s="29"/>
      <c r="AB52" s="29"/>
      <c r="AC52" s="6">
        <v>0</v>
      </c>
      <c r="AD52" s="6">
        <v>0</v>
      </c>
      <c r="AE52"/>
      <c r="AF52" s="23" t="s">
        <v>366</v>
      </c>
      <c r="AG52" s="54" t="s">
        <v>380</v>
      </c>
      <c r="AH52" s="30">
        <v>3.4722222222222224E-2</v>
      </c>
      <c r="AI52" s="25" t="s">
        <v>52</v>
      </c>
      <c r="AJ52" s="23" t="s">
        <v>41</v>
      </c>
      <c r="AK52" s="23"/>
      <c r="AL52" s="26">
        <v>1672.6851433480142</v>
      </c>
      <c r="AM52" s="26"/>
      <c r="AN52" s="228">
        <v>7.8000000000000014E-3</v>
      </c>
      <c r="AO52" s="228">
        <v>0.82648357966131503</v>
      </c>
      <c r="AP52" s="229">
        <v>0</v>
      </c>
      <c r="AQ52" s="229">
        <v>0</v>
      </c>
      <c r="AR52" s="229">
        <v>8.9999999999989914E-4</v>
      </c>
      <c r="AS52" s="228">
        <v>5.4800000000000001E-2</v>
      </c>
      <c r="AT52" s="228">
        <f t="shared" si="5"/>
        <v>0.11001642033868508</v>
      </c>
      <c r="AU52" s="145">
        <f t="shared" si="1"/>
        <v>1</v>
      </c>
      <c r="AV52" s="27"/>
      <c r="AW52" s="27"/>
      <c r="AX52" s="40"/>
      <c r="AY52" s="149"/>
      <c r="AZ52" s="27">
        <v>0</v>
      </c>
      <c r="BA52" s="27">
        <f t="shared" ref="BA52:BA58" si="13">1-AZ52%</f>
        <v>1</v>
      </c>
      <c r="BB52" s="53">
        <f t="shared" ref="BB52:BB57" si="14">IFERROR(VALUE(AH52)+VALUE(LEFT(AG52,1))+1,"")</f>
        <v>7.0347222222222223</v>
      </c>
      <c r="BC52" s="29"/>
      <c r="BD52" s="29"/>
      <c r="BE52" s="29"/>
      <c r="BF52" s="2"/>
    </row>
    <row r="53" spans="2:58" ht="19.5" customHeight="1" x14ac:dyDescent="0.35">
      <c r="B53" s="215" t="s">
        <v>73</v>
      </c>
      <c r="C53" s="24" t="s">
        <v>59</v>
      </c>
      <c r="D53" s="160">
        <v>0.73611111111111116</v>
      </c>
      <c r="E53" s="25" t="s">
        <v>52</v>
      </c>
      <c r="F53" s="23" t="s">
        <v>41</v>
      </c>
      <c r="G53" s="23"/>
      <c r="H53" s="44">
        <v>125.71369627256131</v>
      </c>
      <c r="I53" s="68"/>
      <c r="J53" s="50">
        <v>0</v>
      </c>
      <c r="K53" s="27">
        <v>0.86199999999999999</v>
      </c>
      <c r="L53" s="27">
        <v>0</v>
      </c>
      <c r="M53" s="27">
        <v>1E-3</v>
      </c>
      <c r="N53" s="27">
        <v>0</v>
      </c>
      <c r="O53" s="27">
        <v>5.0999999999999997E-2</v>
      </c>
      <c r="P53" s="51">
        <v>8.5999999999999993E-2</v>
      </c>
      <c r="Q53" s="47">
        <f t="shared" si="10"/>
        <v>1</v>
      </c>
      <c r="R53" s="55"/>
      <c r="S53" s="27"/>
      <c r="T53" s="40"/>
      <c r="U53" s="45"/>
      <c r="V53" s="50">
        <v>0</v>
      </c>
      <c r="W53" s="51">
        <f t="shared" si="11"/>
        <v>1</v>
      </c>
      <c r="X53" s="53">
        <f t="shared" si="12"/>
        <v>6.7361111111111107</v>
      </c>
      <c r="Y53" s="29"/>
      <c r="Z53" s="29"/>
      <c r="AA53" s="29"/>
      <c r="AB53" s="29"/>
      <c r="AC53" s="6">
        <v>0</v>
      </c>
      <c r="AD53" s="6">
        <v>0</v>
      </c>
      <c r="AE53"/>
      <c r="AF53" s="23" t="s">
        <v>366</v>
      </c>
      <c r="AG53" s="54" t="s">
        <v>380</v>
      </c>
      <c r="AH53" s="30">
        <v>3.125E-2</v>
      </c>
      <c r="AI53" s="25" t="s">
        <v>52</v>
      </c>
      <c r="AJ53" s="23" t="s">
        <v>41</v>
      </c>
      <c r="AK53" s="23"/>
      <c r="AL53" s="26">
        <v>1672.6851433480142</v>
      </c>
      <c r="AM53" s="26"/>
      <c r="AN53" s="228">
        <v>7.8000000000000014E-3</v>
      </c>
      <c r="AO53" s="228">
        <v>0.82648357966131503</v>
      </c>
      <c r="AP53" s="229">
        <v>0</v>
      </c>
      <c r="AQ53" s="229">
        <v>0</v>
      </c>
      <c r="AR53" s="229">
        <v>8.9999999999989914E-4</v>
      </c>
      <c r="AS53" s="228">
        <v>5.4800000000000001E-2</v>
      </c>
      <c r="AT53" s="228">
        <f t="shared" si="5"/>
        <v>0.11001642033868508</v>
      </c>
      <c r="AU53" s="145">
        <f t="shared" si="1"/>
        <v>1</v>
      </c>
      <c r="AV53" s="27"/>
      <c r="AW53" s="27"/>
      <c r="AX53" s="40"/>
      <c r="AY53" s="149"/>
      <c r="AZ53" s="27">
        <v>0</v>
      </c>
      <c r="BA53" s="27">
        <f t="shared" si="13"/>
        <v>1</v>
      </c>
      <c r="BB53" s="53">
        <f t="shared" si="14"/>
        <v>7.03125</v>
      </c>
      <c r="BC53" s="29"/>
      <c r="BD53" s="29"/>
      <c r="BE53" s="29"/>
      <c r="BF53" s="2"/>
    </row>
    <row r="54" spans="2:58" ht="19.5" customHeight="1" x14ac:dyDescent="0.35">
      <c r="B54" s="215" t="s">
        <v>74</v>
      </c>
      <c r="C54" s="24" t="s">
        <v>59</v>
      </c>
      <c r="D54" s="160">
        <v>0.58333333333333337</v>
      </c>
      <c r="E54" s="25" t="s">
        <v>52</v>
      </c>
      <c r="F54" s="23" t="s">
        <v>41</v>
      </c>
      <c r="G54" s="23"/>
      <c r="H54" s="44">
        <v>53.818208374387986</v>
      </c>
      <c r="I54" s="68"/>
      <c r="J54" s="50">
        <v>0</v>
      </c>
      <c r="K54" s="27">
        <v>0.86199999999999999</v>
      </c>
      <c r="L54" s="27">
        <v>0</v>
      </c>
      <c r="M54" s="27">
        <v>1E-3</v>
      </c>
      <c r="N54" s="27">
        <v>0</v>
      </c>
      <c r="O54" s="27">
        <v>5.0999999999999997E-2</v>
      </c>
      <c r="P54" s="51">
        <v>8.5999999999999993E-2</v>
      </c>
      <c r="Q54" s="47">
        <f t="shared" si="10"/>
        <v>1</v>
      </c>
      <c r="R54" s="55"/>
      <c r="S54" s="27"/>
      <c r="T54" s="40"/>
      <c r="U54" s="45"/>
      <c r="V54" s="50">
        <v>0</v>
      </c>
      <c r="W54" s="51">
        <f t="shared" si="11"/>
        <v>1</v>
      </c>
      <c r="X54" s="53">
        <f t="shared" si="12"/>
        <v>6.583333333333333</v>
      </c>
      <c r="Y54" s="29"/>
      <c r="Z54" s="29"/>
      <c r="AA54" s="29"/>
      <c r="AB54" s="29"/>
      <c r="AC54" s="6"/>
      <c r="AD54" s="6"/>
      <c r="AE54"/>
      <c r="AF54" s="23" t="s">
        <v>366</v>
      </c>
      <c r="AG54" s="54" t="s">
        <v>59</v>
      </c>
      <c r="AH54" s="30">
        <v>0.90625</v>
      </c>
      <c r="AI54" s="25" t="s">
        <v>52</v>
      </c>
      <c r="AJ54" s="23" t="s">
        <v>41</v>
      </c>
      <c r="AK54" s="23"/>
      <c r="AL54" s="26">
        <v>1672.6851433480142</v>
      </c>
      <c r="AM54" s="26"/>
      <c r="AN54" s="228">
        <v>7.8000000000000014E-3</v>
      </c>
      <c r="AO54" s="228">
        <v>0.82648357966131503</v>
      </c>
      <c r="AP54" s="229">
        <v>0</v>
      </c>
      <c r="AQ54" s="229">
        <v>5.0000000000000001E-4</v>
      </c>
      <c r="AR54" s="229">
        <v>8.9999999999989914E-4</v>
      </c>
      <c r="AS54" s="228">
        <v>5.4800000000000001E-2</v>
      </c>
      <c r="AT54" s="228">
        <f t="shared" si="5"/>
        <v>0.10951642033868514</v>
      </c>
      <c r="AU54" s="145">
        <f t="shared" ref="AU54:AU79" si="15">SUM(AN54:AT54)</f>
        <v>1</v>
      </c>
      <c r="AV54" s="27"/>
      <c r="AW54" s="27"/>
      <c r="AX54" s="40"/>
      <c r="AY54" s="149"/>
      <c r="AZ54" s="27">
        <v>0</v>
      </c>
      <c r="BA54" s="27">
        <f t="shared" si="13"/>
        <v>1</v>
      </c>
      <c r="BB54" s="53">
        <f t="shared" si="14"/>
        <v>6.90625</v>
      </c>
      <c r="BC54" s="29"/>
      <c r="BD54" s="29"/>
      <c r="BE54" s="29"/>
      <c r="BF54" s="2"/>
    </row>
    <row r="55" spans="2:58" ht="19.5" customHeight="1" x14ac:dyDescent="0.35">
      <c r="B55" s="215" t="s">
        <v>75</v>
      </c>
      <c r="C55" s="24" t="s">
        <v>59</v>
      </c>
      <c r="D55" s="160">
        <v>0.58333333333333337</v>
      </c>
      <c r="E55" s="25" t="s">
        <v>52</v>
      </c>
      <c r="F55" s="23" t="s">
        <v>41</v>
      </c>
      <c r="G55" s="23"/>
      <c r="H55" s="44">
        <v>119.0708022992941</v>
      </c>
      <c r="I55" s="68"/>
      <c r="J55" s="50">
        <v>0</v>
      </c>
      <c r="K55" s="27">
        <v>0.86199999999999999</v>
      </c>
      <c r="L55" s="27">
        <v>0</v>
      </c>
      <c r="M55" s="27">
        <v>1E-3</v>
      </c>
      <c r="N55" s="27">
        <v>0</v>
      </c>
      <c r="O55" s="27">
        <v>5.0999999999999997E-2</v>
      </c>
      <c r="P55" s="51">
        <v>8.5999999999999993E-2</v>
      </c>
      <c r="Q55" s="47">
        <f t="shared" si="10"/>
        <v>1</v>
      </c>
      <c r="R55" s="55"/>
      <c r="S55" s="27"/>
      <c r="T55" s="40"/>
      <c r="U55" s="45"/>
      <c r="V55" s="50">
        <v>0</v>
      </c>
      <c r="W55" s="51">
        <f t="shared" si="11"/>
        <v>1</v>
      </c>
      <c r="X55" s="53">
        <f t="shared" si="12"/>
        <v>6.583333333333333</v>
      </c>
      <c r="Y55" s="29"/>
      <c r="Z55" s="29"/>
      <c r="AA55" s="29"/>
      <c r="AB55" s="29"/>
      <c r="AC55" s="6"/>
      <c r="AD55" s="6"/>
      <c r="AE55"/>
      <c r="AF55" s="23" t="s">
        <v>367</v>
      </c>
      <c r="AG55" s="54" t="s">
        <v>59</v>
      </c>
      <c r="AH55" s="30">
        <v>0.94791666666666663</v>
      </c>
      <c r="AI55" s="25" t="s">
        <v>52</v>
      </c>
      <c r="AJ55" s="23" t="s">
        <v>41</v>
      </c>
      <c r="AK55" s="23"/>
      <c r="AL55" s="26">
        <v>283.71981830951404</v>
      </c>
      <c r="AM55" s="26"/>
      <c r="AN55" s="228">
        <v>8.6756290438533435E-3</v>
      </c>
      <c r="AO55" s="228">
        <v>0.86097188335380992</v>
      </c>
      <c r="AP55" s="229">
        <v>0</v>
      </c>
      <c r="AQ55" s="229">
        <v>0</v>
      </c>
      <c r="AR55" s="229">
        <v>9.0000000000012119E-4</v>
      </c>
      <c r="AS55" s="228">
        <v>5.4800000000000001E-2</v>
      </c>
      <c r="AT55" s="228">
        <f t="shared" si="5"/>
        <v>7.465248760233667E-2</v>
      </c>
      <c r="AU55" s="145">
        <f t="shared" si="15"/>
        <v>1</v>
      </c>
      <c r="AV55" s="27"/>
      <c r="AW55" s="27"/>
      <c r="AX55" s="40"/>
      <c r="AY55" s="149"/>
      <c r="AZ55" s="27">
        <v>0</v>
      </c>
      <c r="BA55" s="27">
        <f t="shared" si="13"/>
        <v>1</v>
      </c>
      <c r="BB55" s="53">
        <f t="shared" si="14"/>
        <v>6.947916666666667</v>
      </c>
      <c r="BC55" s="29"/>
      <c r="BD55" s="29"/>
      <c r="BE55" s="29"/>
      <c r="BF55" s="2"/>
    </row>
    <row r="56" spans="2:58" ht="19.5" customHeight="1" x14ac:dyDescent="0.35">
      <c r="B56" s="215" t="s">
        <v>76</v>
      </c>
      <c r="C56" s="24" t="s">
        <v>59</v>
      </c>
      <c r="D56" s="160">
        <v>0.7729166666666667</v>
      </c>
      <c r="E56" s="25" t="s">
        <v>52</v>
      </c>
      <c r="F56" s="23" t="s">
        <v>41</v>
      </c>
      <c r="G56" s="23"/>
      <c r="H56" s="44">
        <v>93.744769026212822</v>
      </c>
      <c r="I56" s="68"/>
      <c r="J56" s="50">
        <v>0</v>
      </c>
      <c r="K56" s="27">
        <v>0.86199999999999999</v>
      </c>
      <c r="L56" s="27">
        <v>0</v>
      </c>
      <c r="M56" s="27">
        <v>1E-3</v>
      </c>
      <c r="N56" s="27">
        <v>0</v>
      </c>
      <c r="O56" s="27">
        <v>5.0999999999999997E-2</v>
      </c>
      <c r="P56" s="51">
        <v>8.5999999999999993E-2</v>
      </c>
      <c r="Q56" s="47">
        <f t="shared" si="10"/>
        <v>1</v>
      </c>
      <c r="R56" s="55"/>
      <c r="S56" s="27"/>
      <c r="T56" s="40"/>
      <c r="U56" s="45"/>
      <c r="V56" s="50">
        <v>0</v>
      </c>
      <c r="W56" s="51">
        <f t="shared" si="11"/>
        <v>1</v>
      </c>
      <c r="X56" s="53">
        <f t="shared" si="12"/>
        <v>6.7729166666666671</v>
      </c>
      <c r="Y56" s="29"/>
      <c r="Z56" s="29"/>
      <c r="AA56" s="29"/>
      <c r="AB56" s="29"/>
      <c r="AC56" s="6"/>
      <c r="AD56" s="6"/>
      <c r="AE56"/>
      <c r="AF56" s="23" t="s">
        <v>368</v>
      </c>
      <c r="AG56" s="54" t="s">
        <v>59</v>
      </c>
      <c r="AH56" s="30">
        <v>0.85069444444444453</v>
      </c>
      <c r="AI56" s="25" t="s">
        <v>52</v>
      </c>
      <c r="AJ56" s="23" t="s">
        <v>41</v>
      </c>
      <c r="AK56" s="23"/>
      <c r="AL56" s="26">
        <v>921.83334468795169</v>
      </c>
      <c r="AM56" s="26"/>
      <c r="AN56" s="228">
        <v>8.6756290438533435E-3</v>
      </c>
      <c r="AO56" s="228">
        <v>0.86097188335380992</v>
      </c>
      <c r="AP56" s="229">
        <v>0</v>
      </c>
      <c r="AQ56" s="229">
        <v>0</v>
      </c>
      <c r="AR56" s="229">
        <v>9.0000000000012119E-4</v>
      </c>
      <c r="AS56" s="228">
        <v>5.4800000000000001E-2</v>
      </c>
      <c r="AT56" s="228">
        <f t="shared" si="5"/>
        <v>7.465248760233667E-2</v>
      </c>
      <c r="AU56" s="145">
        <f t="shared" si="15"/>
        <v>1</v>
      </c>
      <c r="AV56" s="27"/>
      <c r="AW56" s="27"/>
      <c r="AX56" s="40"/>
      <c r="AY56" s="149"/>
      <c r="AZ56" s="27">
        <v>0</v>
      </c>
      <c r="BA56" s="27">
        <f t="shared" si="13"/>
        <v>1</v>
      </c>
      <c r="BB56" s="53">
        <f t="shared" si="14"/>
        <v>6.8506944444444446</v>
      </c>
      <c r="BC56" s="29"/>
      <c r="BD56" s="29"/>
      <c r="BE56" s="29"/>
      <c r="BF56" s="2"/>
    </row>
    <row r="57" spans="2:58" ht="19.5" customHeight="1" x14ac:dyDescent="0.35">
      <c r="B57" s="215" t="s">
        <v>77</v>
      </c>
      <c r="C57" s="24" t="s">
        <v>59</v>
      </c>
      <c r="D57" s="160">
        <v>0.97569444444444453</v>
      </c>
      <c r="E57" s="25" t="s">
        <v>52</v>
      </c>
      <c r="F57" s="23" t="s">
        <v>41</v>
      </c>
      <c r="G57" s="23"/>
      <c r="H57" s="44">
        <v>257.81041080346881</v>
      </c>
      <c r="I57" s="68"/>
      <c r="J57" s="50">
        <v>0</v>
      </c>
      <c r="K57" s="27">
        <v>0.86199999999999999</v>
      </c>
      <c r="L57" s="27">
        <v>0</v>
      </c>
      <c r="M57" s="27">
        <v>1E-3</v>
      </c>
      <c r="N57" s="27">
        <v>0</v>
      </c>
      <c r="O57" s="27">
        <v>5.0999999999999997E-2</v>
      </c>
      <c r="P57" s="51">
        <v>8.5999999999999993E-2</v>
      </c>
      <c r="Q57" s="47">
        <f t="shared" si="10"/>
        <v>1</v>
      </c>
      <c r="R57" s="55"/>
      <c r="S57" s="27"/>
      <c r="T57" s="40"/>
      <c r="U57" s="45"/>
      <c r="V57" s="50">
        <v>0</v>
      </c>
      <c r="W57" s="51">
        <f t="shared" si="11"/>
        <v>1</v>
      </c>
      <c r="X57" s="53">
        <f t="shared" si="12"/>
        <v>6.9756944444444446</v>
      </c>
      <c r="Y57" s="29"/>
      <c r="Z57" s="29"/>
      <c r="AA57" s="29"/>
      <c r="AB57" s="29"/>
      <c r="AC57" s="6"/>
      <c r="AD57" s="6"/>
      <c r="AE57"/>
      <c r="AF57" s="23" t="s">
        <v>368</v>
      </c>
      <c r="AG57" s="54" t="s">
        <v>59</v>
      </c>
      <c r="AH57" s="30">
        <v>0.99305555555555547</v>
      </c>
      <c r="AI57" s="25" t="s">
        <v>52</v>
      </c>
      <c r="AJ57" s="23" t="s">
        <v>41</v>
      </c>
      <c r="AK57" s="23"/>
      <c r="AL57" s="26">
        <v>921.83334468795169</v>
      </c>
      <c r="AM57" s="26"/>
      <c r="AN57" s="228">
        <v>8.6756290438533435E-3</v>
      </c>
      <c r="AO57" s="228">
        <v>0.86097188335380992</v>
      </c>
      <c r="AP57" s="229">
        <v>0</v>
      </c>
      <c r="AQ57" s="229">
        <v>0</v>
      </c>
      <c r="AR57" s="229">
        <v>9.0000000000012119E-4</v>
      </c>
      <c r="AS57" s="228">
        <v>5.4800000000000001E-2</v>
      </c>
      <c r="AT57" s="228">
        <f t="shared" si="5"/>
        <v>7.465248760233667E-2</v>
      </c>
      <c r="AU57" s="145">
        <f t="shared" si="15"/>
        <v>1</v>
      </c>
      <c r="AV57" s="27"/>
      <c r="AW57" s="27"/>
      <c r="AX57" s="40"/>
      <c r="AY57" s="149"/>
      <c r="AZ57" s="27">
        <v>0</v>
      </c>
      <c r="BA57" s="27">
        <f t="shared" si="13"/>
        <v>1</v>
      </c>
      <c r="BB57" s="53">
        <f t="shared" si="14"/>
        <v>6.9930555555555554</v>
      </c>
      <c r="BC57" s="29"/>
      <c r="BD57" s="29"/>
      <c r="BE57" s="29"/>
      <c r="BF57" s="2"/>
    </row>
    <row r="58" spans="2:58" ht="19.5" customHeight="1" x14ac:dyDescent="0.35">
      <c r="B58" s="215" t="s">
        <v>78</v>
      </c>
      <c r="C58" s="24" t="s">
        <v>59</v>
      </c>
      <c r="D58" s="160">
        <v>0.73611111111111116</v>
      </c>
      <c r="E58" s="25" t="s">
        <v>52</v>
      </c>
      <c r="F58" s="23" t="s">
        <v>41</v>
      </c>
      <c r="G58" s="23"/>
      <c r="H58" s="44">
        <v>92.153242345117562</v>
      </c>
      <c r="I58" s="68"/>
      <c r="J58" s="50">
        <v>0</v>
      </c>
      <c r="K58" s="27">
        <v>0.86199999999999999</v>
      </c>
      <c r="L58" s="27">
        <v>0</v>
      </c>
      <c r="M58" s="27">
        <v>1E-3</v>
      </c>
      <c r="N58" s="27">
        <v>0</v>
      </c>
      <c r="O58" s="27">
        <v>5.0999999999999997E-2</v>
      </c>
      <c r="P58" s="51">
        <v>8.5999999999999993E-2</v>
      </c>
      <c r="Q58" s="47">
        <f t="shared" si="10"/>
        <v>1</v>
      </c>
      <c r="R58" s="55"/>
      <c r="S58" s="27"/>
      <c r="T58" s="40"/>
      <c r="U58" s="45"/>
      <c r="V58" s="50">
        <v>0</v>
      </c>
      <c r="W58" s="51">
        <f t="shared" si="11"/>
        <v>1</v>
      </c>
      <c r="X58" s="53">
        <f t="shared" si="12"/>
        <v>6.7361111111111107</v>
      </c>
      <c r="Y58" s="29"/>
      <c r="Z58" s="29"/>
      <c r="AA58" s="29"/>
      <c r="AB58" s="29"/>
      <c r="AC58" s="6"/>
      <c r="AD58" s="6"/>
      <c r="AE58"/>
      <c r="AF58" s="23" t="s">
        <v>369</v>
      </c>
      <c r="AG58" s="54" t="s">
        <v>59</v>
      </c>
      <c r="AH58" s="30">
        <v>0.86458333333333337</v>
      </c>
      <c r="AI58" s="25" t="s">
        <v>52</v>
      </c>
      <c r="AJ58" s="23" t="s">
        <v>41</v>
      </c>
      <c r="AK58" s="23"/>
      <c r="AL58" s="26">
        <v>1576.8471490523352</v>
      </c>
      <c r="AM58" s="26"/>
      <c r="AN58" s="228">
        <v>7.8000000000000014E-3</v>
      </c>
      <c r="AO58" s="228">
        <v>0.82173125830201399</v>
      </c>
      <c r="AP58" s="229">
        <v>0</v>
      </c>
      <c r="AQ58" s="229">
        <v>0</v>
      </c>
      <c r="AR58" s="229">
        <v>8.9999999999989914E-4</v>
      </c>
      <c r="AS58" s="228">
        <v>5.4800000000000001E-2</v>
      </c>
      <c r="AT58" s="228">
        <f t="shared" si="5"/>
        <v>0.11476874169798612</v>
      </c>
      <c r="AU58" s="145">
        <f t="shared" si="15"/>
        <v>1</v>
      </c>
      <c r="AV58" s="27"/>
      <c r="AW58" s="27"/>
      <c r="AX58" s="40"/>
      <c r="AY58" s="149"/>
      <c r="AZ58" s="27">
        <v>0</v>
      </c>
      <c r="BA58" s="27">
        <f t="shared" si="13"/>
        <v>1</v>
      </c>
      <c r="BB58" s="53">
        <f>IFERROR(VALUE(AH58)+VALUE(LEFT(AG58,1))+1,"")</f>
        <v>6.864583333333333</v>
      </c>
      <c r="BC58" s="29"/>
      <c r="BD58" s="29"/>
      <c r="BE58" s="29"/>
      <c r="BF58" s="2"/>
    </row>
    <row r="59" spans="2:58" ht="19.5" customHeight="1" x14ac:dyDescent="0.35">
      <c r="B59" s="215" t="s">
        <v>79</v>
      </c>
      <c r="C59" s="24" t="s">
        <v>380</v>
      </c>
      <c r="D59" s="160">
        <v>0</v>
      </c>
      <c r="E59" s="25" t="s">
        <v>52</v>
      </c>
      <c r="F59" s="23" t="s">
        <v>41</v>
      </c>
      <c r="G59" s="23"/>
      <c r="H59" s="44">
        <v>199.13151403960836</v>
      </c>
      <c r="I59" s="68"/>
      <c r="J59" s="50">
        <v>0</v>
      </c>
      <c r="K59" s="27">
        <v>0.86199999999999999</v>
      </c>
      <c r="L59" s="27">
        <v>0</v>
      </c>
      <c r="M59" s="27">
        <v>1E-3</v>
      </c>
      <c r="N59" s="27">
        <v>0</v>
      </c>
      <c r="O59" s="27">
        <v>5.0999999999999997E-2</v>
      </c>
      <c r="P59" s="51">
        <v>8.5999999999999993E-2</v>
      </c>
      <c r="Q59" s="47">
        <f t="shared" si="10"/>
        <v>1</v>
      </c>
      <c r="R59" s="55"/>
      <c r="S59" s="27"/>
      <c r="T59" s="40"/>
      <c r="U59" s="45"/>
      <c r="V59" s="50">
        <v>0</v>
      </c>
      <c r="W59" s="51">
        <f t="shared" si="11"/>
        <v>1</v>
      </c>
      <c r="X59" s="53">
        <f t="shared" si="12"/>
        <v>7</v>
      </c>
      <c r="Y59" s="29"/>
      <c r="Z59" s="29"/>
      <c r="AA59" s="29"/>
      <c r="AB59" s="29"/>
      <c r="AC59" s="6"/>
      <c r="AD59" s="6"/>
      <c r="AE59"/>
      <c r="AF59" s="23" t="s">
        <v>369</v>
      </c>
      <c r="AG59" s="54" t="s">
        <v>59</v>
      </c>
      <c r="AH59" s="30">
        <v>0.98611111111111116</v>
      </c>
      <c r="AI59" s="25" t="s">
        <v>52</v>
      </c>
      <c r="AJ59" s="23" t="s">
        <v>41</v>
      </c>
      <c r="AK59" s="23"/>
      <c r="AL59" s="26">
        <v>1576.8471490523352</v>
      </c>
      <c r="AM59" s="26"/>
      <c r="AN59" s="228">
        <v>7.8000000000000014E-3</v>
      </c>
      <c r="AO59" s="228">
        <v>0.82173125830201399</v>
      </c>
      <c r="AP59" s="229">
        <v>0</v>
      </c>
      <c r="AQ59" s="229">
        <v>0</v>
      </c>
      <c r="AR59" s="229">
        <v>8.9999999999989914E-4</v>
      </c>
      <c r="AS59" s="228">
        <v>5.4800000000000001E-2</v>
      </c>
      <c r="AT59" s="228">
        <f t="shared" si="5"/>
        <v>0.11476874169798612</v>
      </c>
      <c r="AU59" s="145">
        <f t="shared" si="15"/>
        <v>1</v>
      </c>
      <c r="AV59" s="27"/>
      <c r="AW59" s="27"/>
      <c r="AX59" s="40"/>
      <c r="AY59" s="149"/>
      <c r="AZ59" s="27">
        <v>0</v>
      </c>
      <c r="BA59" s="27">
        <f t="shared" ref="BA59:BA77" si="16">1-AZ59%</f>
        <v>1</v>
      </c>
      <c r="BB59" s="53">
        <f t="shared" ref="BB59:BB77" si="17">IFERROR(VALUE(AH59)+VALUE(LEFT(AG59,1))+1,"")</f>
        <v>6.9861111111111107</v>
      </c>
      <c r="BC59" s="29"/>
      <c r="BD59" s="29"/>
      <c r="BE59" s="29"/>
      <c r="BF59" s="2"/>
    </row>
    <row r="60" spans="2:58" ht="19.5" customHeight="1" x14ac:dyDescent="0.35">
      <c r="B60" s="215" t="s">
        <v>391</v>
      </c>
      <c r="C60" s="24" t="s">
        <v>59</v>
      </c>
      <c r="D60" s="160">
        <v>0.53611111111111109</v>
      </c>
      <c r="E60" s="25" t="s">
        <v>52</v>
      </c>
      <c r="F60" s="23" t="s">
        <v>41</v>
      </c>
      <c r="G60" s="23"/>
      <c r="H60" s="44">
        <v>19.565786324728887</v>
      </c>
      <c r="I60" s="68"/>
      <c r="J60" s="50">
        <v>0</v>
      </c>
      <c r="K60" s="27">
        <v>0.86199999999999999</v>
      </c>
      <c r="L60" s="27">
        <v>0</v>
      </c>
      <c r="M60" s="27">
        <v>1E-3</v>
      </c>
      <c r="N60" s="27">
        <v>0</v>
      </c>
      <c r="O60" s="27">
        <v>5.0999999999999997E-2</v>
      </c>
      <c r="P60" s="51">
        <v>8.5999999999999993E-2</v>
      </c>
      <c r="Q60" s="47">
        <f t="shared" si="10"/>
        <v>1</v>
      </c>
      <c r="R60" s="55"/>
      <c r="S60" s="27"/>
      <c r="T60" s="40"/>
      <c r="U60" s="45"/>
      <c r="V60" s="50">
        <v>0</v>
      </c>
      <c r="W60" s="51">
        <f t="shared" si="11"/>
        <v>1</v>
      </c>
      <c r="X60" s="53">
        <f t="shared" si="12"/>
        <v>6.5361111111111114</v>
      </c>
      <c r="Y60" s="29"/>
      <c r="Z60" s="29"/>
      <c r="AA60" s="29"/>
      <c r="AB60" s="29"/>
      <c r="AC60" s="6"/>
      <c r="AD60" s="6"/>
      <c r="AE60"/>
      <c r="AF60" s="23" t="s">
        <v>370</v>
      </c>
      <c r="AG60" s="54" t="s">
        <v>380</v>
      </c>
      <c r="AH60" s="30">
        <v>0</v>
      </c>
      <c r="AI60" s="25" t="s">
        <v>52</v>
      </c>
      <c r="AJ60" s="23" t="s">
        <v>41</v>
      </c>
      <c r="AK60" s="23"/>
      <c r="AL60" s="26">
        <v>1124.6366805193011</v>
      </c>
      <c r="AM60" s="26"/>
      <c r="AN60" s="228">
        <v>8.2479804161566719E-3</v>
      </c>
      <c r="AO60" s="229">
        <v>0.83600000000000008</v>
      </c>
      <c r="AP60" s="229">
        <v>0</v>
      </c>
      <c r="AQ60" s="229">
        <v>0</v>
      </c>
      <c r="AR60" s="229">
        <v>8.9999999999989914E-4</v>
      </c>
      <c r="AS60" s="228">
        <v>5.4800000000000001E-2</v>
      </c>
      <c r="AT60" s="228">
        <f t="shared" si="5"/>
        <v>0.10005201958384335</v>
      </c>
      <c r="AU60" s="145">
        <f t="shared" si="15"/>
        <v>1</v>
      </c>
      <c r="AV60" s="27"/>
      <c r="AW60" s="27"/>
      <c r="AX60" s="40"/>
      <c r="AY60" s="149"/>
      <c r="AZ60" s="27">
        <v>0</v>
      </c>
      <c r="BA60" s="27">
        <f t="shared" si="16"/>
        <v>1</v>
      </c>
      <c r="BB60" s="53">
        <f t="shared" si="17"/>
        <v>7</v>
      </c>
      <c r="BC60" s="29"/>
      <c r="BD60" s="29"/>
      <c r="BE60" s="29"/>
      <c r="BF60" s="2"/>
    </row>
    <row r="61" spans="2:58" ht="19.5" customHeight="1" x14ac:dyDescent="0.35">
      <c r="B61" s="215" t="s">
        <v>80</v>
      </c>
      <c r="C61" s="24" t="s">
        <v>59</v>
      </c>
      <c r="D61" s="160">
        <v>0.41666666666666669</v>
      </c>
      <c r="E61" s="25" t="s">
        <v>52</v>
      </c>
      <c r="F61" s="23" t="s">
        <v>41</v>
      </c>
      <c r="G61" s="23"/>
      <c r="H61" s="44">
        <v>124.95253133812444</v>
      </c>
      <c r="I61" s="68"/>
      <c r="J61" s="50">
        <v>0</v>
      </c>
      <c r="K61" s="27">
        <v>0.86199999999999999</v>
      </c>
      <c r="L61" s="27">
        <v>0</v>
      </c>
      <c r="M61" s="27">
        <v>1E-3</v>
      </c>
      <c r="N61" s="27">
        <v>0</v>
      </c>
      <c r="O61" s="27">
        <v>5.0999999999999997E-2</v>
      </c>
      <c r="P61" s="51">
        <v>8.5999999999999993E-2</v>
      </c>
      <c r="Q61" s="47">
        <f t="shared" si="10"/>
        <v>1</v>
      </c>
      <c r="R61" s="55"/>
      <c r="S61" s="27"/>
      <c r="T61" s="40"/>
      <c r="U61" s="45"/>
      <c r="V61" s="50">
        <v>0</v>
      </c>
      <c r="W61" s="51">
        <f t="shared" si="11"/>
        <v>1</v>
      </c>
      <c r="X61" s="53">
        <f t="shared" si="12"/>
        <v>6.416666666666667</v>
      </c>
      <c r="Y61" s="29"/>
      <c r="Z61" s="29"/>
      <c r="AA61" s="29"/>
      <c r="AB61" s="29"/>
      <c r="AC61" s="6"/>
      <c r="AD61" s="6"/>
      <c r="AE61"/>
      <c r="AF61" s="23" t="s">
        <v>370</v>
      </c>
      <c r="AG61" s="54" t="s">
        <v>59</v>
      </c>
      <c r="AH61" s="30">
        <v>0.94444444444444453</v>
      </c>
      <c r="AI61" s="25" t="s">
        <v>52</v>
      </c>
      <c r="AJ61" s="23" t="s">
        <v>41</v>
      </c>
      <c r="AK61" s="23"/>
      <c r="AL61" s="26">
        <v>1124.6366805193011</v>
      </c>
      <c r="AM61" s="26"/>
      <c r="AN61" s="228">
        <v>8.2479804161566719E-3</v>
      </c>
      <c r="AO61" s="229">
        <v>0.83600000000000008</v>
      </c>
      <c r="AP61" s="229">
        <v>0</v>
      </c>
      <c r="AQ61" s="229">
        <v>0</v>
      </c>
      <c r="AR61" s="229">
        <v>8.9999999999989914E-4</v>
      </c>
      <c r="AS61" s="228">
        <v>5.4800000000000001E-2</v>
      </c>
      <c r="AT61" s="228">
        <f t="shared" si="5"/>
        <v>0.10005201958384335</v>
      </c>
      <c r="AU61" s="145">
        <f t="shared" si="15"/>
        <v>1</v>
      </c>
      <c r="AV61" s="27"/>
      <c r="AW61" s="27"/>
      <c r="AX61" s="40"/>
      <c r="AY61" s="149"/>
      <c r="AZ61" s="27">
        <v>0</v>
      </c>
      <c r="BA61" s="27">
        <f t="shared" si="16"/>
        <v>1</v>
      </c>
      <c r="BB61" s="53">
        <f t="shared" si="17"/>
        <v>6.9444444444444446</v>
      </c>
      <c r="BC61" s="29"/>
      <c r="BD61" s="29"/>
      <c r="BE61" s="29"/>
      <c r="BF61" s="2"/>
    </row>
    <row r="62" spans="2:58" ht="19.5" customHeight="1" x14ac:dyDescent="0.35">
      <c r="B62" s="215" t="s">
        <v>81</v>
      </c>
      <c r="C62" s="24" t="s">
        <v>59</v>
      </c>
      <c r="D62" s="160">
        <v>0.375</v>
      </c>
      <c r="E62" s="25" t="s">
        <v>52</v>
      </c>
      <c r="F62" s="23" t="s">
        <v>41</v>
      </c>
      <c r="G62" s="23"/>
      <c r="H62" s="44">
        <v>213.45525416946586</v>
      </c>
      <c r="I62" s="68"/>
      <c r="J62" s="50">
        <v>0</v>
      </c>
      <c r="K62" s="27">
        <v>0.86199999999999999</v>
      </c>
      <c r="L62" s="27">
        <v>0</v>
      </c>
      <c r="M62" s="27">
        <v>1E-3</v>
      </c>
      <c r="N62" s="27">
        <v>0</v>
      </c>
      <c r="O62" s="27">
        <v>5.0999999999999997E-2</v>
      </c>
      <c r="P62" s="51">
        <v>8.5999999999999993E-2</v>
      </c>
      <c r="Q62" s="47">
        <f t="shared" si="10"/>
        <v>1</v>
      </c>
      <c r="R62" s="55"/>
      <c r="S62" s="27"/>
      <c r="T62" s="40"/>
      <c r="U62" s="45"/>
      <c r="V62" s="50">
        <v>0</v>
      </c>
      <c r="W62" s="51">
        <f t="shared" si="11"/>
        <v>1</v>
      </c>
      <c r="X62" s="53">
        <f t="shared" si="12"/>
        <v>6.375</v>
      </c>
      <c r="Y62" s="29"/>
      <c r="Z62" s="29"/>
      <c r="AA62" s="29"/>
      <c r="AB62" s="29"/>
      <c r="AC62" s="6"/>
      <c r="AD62" s="6"/>
      <c r="AE62"/>
      <c r="AF62" s="23" t="s">
        <v>378</v>
      </c>
      <c r="AG62" s="54" t="s">
        <v>59</v>
      </c>
      <c r="AH62" s="30">
        <v>0.77777777777777779</v>
      </c>
      <c r="AI62" s="25" t="s">
        <v>52</v>
      </c>
      <c r="AJ62" s="23" t="s">
        <v>41</v>
      </c>
      <c r="AK62" s="23"/>
      <c r="AL62" s="26">
        <v>1623.3743231982469</v>
      </c>
      <c r="AM62" s="26"/>
      <c r="AN62" s="228">
        <v>7.8000000000000014E-3</v>
      </c>
      <c r="AO62" s="228">
        <v>0.85435121701123407</v>
      </c>
      <c r="AP62" s="229">
        <v>0</v>
      </c>
      <c r="AQ62" s="229">
        <v>9.7055968942089956E-4</v>
      </c>
      <c r="AR62" s="229">
        <v>8.9999999999989914E-4</v>
      </c>
      <c r="AS62" s="228">
        <v>4.2800000000000005E-2</v>
      </c>
      <c r="AT62" s="228">
        <f t="shared" si="5"/>
        <v>9.3178223299344998E-2</v>
      </c>
      <c r="AU62" s="145">
        <f t="shared" si="15"/>
        <v>1</v>
      </c>
      <c r="AV62" s="27"/>
      <c r="AW62" s="27"/>
      <c r="AX62" s="40"/>
      <c r="AY62" s="149"/>
      <c r="AZ62" s="27">
        <v>0</v>
      </c>
      <c r="BA62" s="27">
        <f t="shared" si="16"/>
        <v>1</v>
      </c>
      <c r="BB62" s="53">
        <f t="shared" si="17"/>
        <v>6.7777777777777777</v>
      </c>
      <c r="BC62" s="29"/>
      <c r="BD62" s="29"/>
      <c r="BE62" s="29"/>
      <c r="BF62" s="2"/>
    </row>
    <row r="63" spans="2:58" ht="19.5" customHeight="1" x14ac:dyDescent="0.35">
      <c r="B63" s="215" t="s">
        <v>82</v>
      </c>
      <c r="C63" s="24" t="s">
        <v>59</v>
      </c>
      <c r="D63" s="160">
        <v>0.43055555555555558</v>
      </c>
      <c r="E63" s="25" t="s">
        <v>52</v>
      </c>
      <c r="F63" s="23" t="s">
        <v>41</v>
      </c>
      <c r="G63" s="23"/>
      <c r="H63" s="44">
        <v>152.35446897785172</v>
      </c>
      <c r="I63" s="68"/>
      <c r="J63" s="50">
        <v>0</v>
      </c>
      <c r="K63" s="27">
        <v>0.86199999999999999</v>
      </c>
      <c r="L63" s="27">
        <v>0</v>
      </c>
      <c r="M63" s="27">
        <v>1E-3</v>
      </c>
      <c r="N63" s="27">
        <v>0</v>
      </c>
      <c r="O63" s="27">
        <v>5.0999999999999997E-2</v>
      </c>
      <c r="P63" s="51">
        <v>8.5999999999999993E-2</v>
      </c>
      <c r="Q63" s="47">
        <f t="shared" si="10"/>
        <v>1</v>
      </c>
      <c r="R63" s="55"/>
      <c r="S63" s="27"/>
      <c r="T63" s="40"/>
      <c r="U63" s="45"/>
      <c r="V63" s="50">
        <v>0</v>
      </c>
      <c r="W63" s="51">
        <f t="shared" si="11"/>
        <v>1</v>
      </c>
      <c r="X63" s="53">
        <f t="shared" si="12"/>
        <v>6.4305555555555554</v>
      </c>
      <c r="Y63" s="29"/>
      <c r="Z63" s="29"/>
      <c r="AA63" s="29"/>
      <c r="AB63" s="29"/>
      <c r="AC63" s="6">
        <v>0</v>
      </c>
      <c r="AD63" s="6">
        <v>0</v>
      </c>
      <c r="AE63"/>
      <c r="AF63" s="23" t="s">
        <v>378</v>
      </c>
      <c r="AG63" s="54" t="s">
        <v>59</v>
      </c>
      <c r="AH63" s="30">
        <v>0.77777777777777779</v>
      </c>
      <c r="AI63" s="25" t="s">
        <v>52</v>
      </c>
      <c r="AJ63" s="23" t="s">
        <v>41</v>
      </c>
      <c r="AK63" s="23"/>
      <c r="AL63" s="26">
        <v>1623.3743231982469</v>
      </c>
      <c r="AM63" s="26"/>
      <c r="AN63" s="228">
        <v>7.8000000000000014E-3</v>
      </c>
      <c r="AO63" s="228">
        <v>0.85035121701123395</v>
      </c>
      <c r="AP63" s="229">
        <v>0</v>
      </c>
      <c r="AQ63" s="229">
        <v>9.7055968942089956E-4</v>
      </c>
      <c r="AR63" s="229">
        <v>8.9999999999989914E-4</v>
      </c>
      <c r="AS63" s="228">
        <v>4.2800000000000005E-2</v>
      </c>
      <c r="AT63" s="228">
        <f t="shared" si="5"/>
        <v>9.7178223299345223E-2</v>
      </c>
      <c r="AU63" s="145">
        <f t="shared" si="15"/>
        <v>1</v>
      </c>
      <c r="AV63" s="27"/>
      <c r="AW63" s="27"/>
      <c r="AX63" s="40"/>
      <c r="AY63" s="149"/>
      <c r="AZ63" s="27">
        <v>0</v>
      </c>
      <c r="BA63" s="27">
        <f t="shared" si="16"/>
        <v>1</v>
      </c>
      <c r="BB63" s="53">
        <f t="shared" si="17"/>
        <v>6.7777777777777777</v>
      </c>
      <c r="BC63" s="29"/>
      <c r="BD63" s="29"/>
      <c r="BE63" s="29"/>
      <c r="BF63" s="2"/>
    </row>
    <row r="64" spans="2:58" ht="19.5" customHeight="1" x14ac:dyDescent="0.35">
      <c r="B64" s="215" t="s">
        <v>83</v>
      </c>
      <c r="C64" s="24" t="s">
        <v>59</v>
      </c>
      <c r="D64" s="160">
        <v>0.80208333333333337</v>
      </c>
      <c r="E64" s="25" t="s">
        <v>52</v>
      </c>
      <c r="F64" s="23" t="s">
        <v>41</v>
      </c>
      <c r="G64" s="23"/>
      <c r="H64" s="44">
        <v>579.02201313582748</v>
      </c>
      <c r="I64" s="68"/>
      <c r="J64" s="50">
        <v>0</v>
      </c>
      <c r="K64" s="27">
        <v>0.86199999999999999</v>
      </c>
      <c r="L64" s="27">
        <v>0</v>
      </c>
      <c r="M64" s="27">
        <v>1E-3</v>
      </c>
      <c r="N64" s="27">
        <v>0</v>
      </c>
      <c r="O64" s="27">
        <v>5.0999999999999997E-2</v>
      </c>
      <c r="P64" s="51">
        <v>8.5999999999999993E-2</v>
      </c>
      <c r="Q64" s="47">
        <f t="shared" si="10"/>
        <v>1</v>
      </c>
      <c r="R64" s="55"/>
      <c r="S64" s="27"/>
      <c r="T64" s="40"/>
      <c r="U64" s="45"/>
      <c r="V64" s="50">
        <v>0</v>
      </c>
      <c r="W64" s="51">
        <f t="shared" si="11"/>
        <v>1</v>
      </c>
      <c r="X64" s="53">
        <f t="shared" si="12"/>
        <v>6.802083333333333</v>
      </c>
      <c r="Y64" s="29"/>
      <c r="Z64" s="29"/>
      <c r="AA64" s="29"/>
      <c r="AB64" s="29"/>
      <c r="AC64" s="6">
        <v>0</v>
      </c>
      <c r="AD64" s="6">
        <v>0</v>
      </c>
      <c r="AE64"/>
      <c r="AF64" s="23" t="s">
        <v>378</v>
      </c>
      <c r="AG64" s="54" t="s">
        <v>59</v>
      </c>
      <c r="AH64" s="30">
        <v>0.8125</v>
      </c>
      <c r="AI64" s="25" t="s">
        <v>52</v>
      </c>
      <c r="AJ64" s="23" t="s">
        <v>41</v>
      </c>
      <c r="AK64" s="23"/>
      <c r="AL64" s="26">
        <v>1623.3743231982469</v>
      </c>
      <c r="AM64" s="26"/>
      <c r="AN64" s="228">
        <v>7.8000000000000014E-3</v>
      </c>
      <c r="AO64" s="228">
        <v>0.85035121701123395</v>
      </c>
      <c r="AP64" s="229">
        <v>0</v>
      </c>
      <c r="AQ64" s="229">
        <v>9.7055968942089956E-4</v>
      </c>
      <c r="AR64" s="229">
        <v>8.9999999999989914E-4</v>
      </c>
      <c r="AS64" s="228">
        <v>4.2800000000000005E-2</v>
      </c>
      <c r="AT64" s="228">
        <f t="shared" si="5"/>
        <v>9.7178223299345223E-2</v>
      </c>
      <c r="AU64" s="145">
        <f t="shared" si="15"/>
        <v>1</v>
      </c>
      <c r="AV64" s="27"/>
      <c r="AW64" s="27"/>
      <c r="AX64" s="40"/>
      <c r="AY64" s="149"/>
      <c r="AZ64" s="27">
        <v>0</v>
      </c>
      <c r="BA64" s="27">
        <f t="shared" si="16"/>
        <v>1</v>
      </c>
      <c r="BB64" s="53">
        <f t="shared" si="17"/>
        <v>6.8125</v>
      </c>
      <c r="BC64" s="29"/>
      <c r="BD64" s="29"/>
      <c r="BE64" s="29"/>
      <c r="BF64" s="2"/>
    </row>
    <row r="65" spans="2:58" ht="19.5" customHeight="1" x14ac:dyDescent="0.35">
      <c r="B65" s="215" t="s">
        <v>84</v>
      </c>
      <c r="C65" s="24" t="s">
        <v>59</v>
      </c>
      <c r="D65" s="160">
        <v>0.92361111111111116</v>
      </c>
      <c r="E65" s="25" t="s">
        <v>52</v>
      </c>
      <c r="F65" s="23" t="s">
        <v>41</v>
      </c>
      <c r="G65" s="23"/>
      <c r="H65" s="44">
        <v>189.85914120192291</v>
      </c>
      <c r="I65" s="68"/>
      <c r="J65" s="50">
        <v>0</v>
      </c>
      <c r="K65" s="27">
        <v>0.86199999999999999</v>
      </c>
      <c r="L65" s="27">
        <v>0</v>
      </c>
      <c r="M65" s="27">
        <v>1E-3</v>
      </c>
      <c r="N65" s="27">
        <v>0</v>
      </c>
      <c r="O65" s="27">
        <v>5.0999999999999997E-2</v>
      </c>
      <c r="P65" s="51">
        <v>8.5999999999999993E-2</v>
      </c>
      <c r="Q65" s="47">
        <f t="shared" si="10"/>
        <v>1</v>
      </c>
      <c r="R65" s="55"/>
      <c r="S65" s="27"/>
      <c r="T65" s="40"/>
      <c r="U65" s="45"/>
      <c r="V65" s="50">
        <v>0</v>
      </c>
      <c r="W65" s="51">
        <f t="shared" si="11"/>
        <v>1</v>
      </c>
      <c r="X65" s="53">
        <f t="shared" si="12"/>
        <v>6.9236111111111107</v>
      </c>
      <c r="Y65" s="29"/>
      <c r="Z65" s="29"/>
      <c r="AA65" s="29"/>
      <c r="AB65" s="29"/>
      <c r="AC65" s="6">
        <v>0</v>
      </c>
      <c r="AD65" s="6">
        <v>0</v>
      </c>
      <c r="AE65"/>
      <c r="AF65" s="23" t="s">
        <v>378</v>
      </c>
      <c r="AG65" s="54" t="s">
        <v>59</v>
      </c>
      <c r="AH65" s="30">
        <v>0.8125</v>
      </c>
      <c r="AI65" s="25" t="s">
        <v>52</v>
      </c>
      <c r="AJ65" s="23" t="s">
        <v>41</v>
      </c>
      <c r="AK65" s="23"/>
      <c r="AL65" s="26">
        <v>1623.3743231982469</v>
      </c>
      <c r="AM65" s="26"/>
      <c r="AN65" s="228">
        <v>7.8000000000000014E-3</v>
      </c>
      <c r="AO65" s="228">
        <v>0.85035121701123395</v>
      </c>
      <c r="AP65" s="229">
        <v>0</v>
      </c>
      <c r="AQ65" s="229">
        <v>9.7055968942089956E-4</v>
      </c>
      <c r="AR65" s="229">
        <v>8.9999999999989914E-4</v>
      </c>
      <c r="AS65" s="228">
        <v>4.2800000000000005E-2</v>
      </c>
      <c r="AT65" s="228">
        <f t="shared" si="5"/>
        <v>9.7178223299345223E-2</v>
      </c>
      <c r="AU65" s="145">
        <f>SUM(AN65:AT65)</f>
        <v>1</v>
      </c>
      <c r="AV65" s="27"/>
      <c r="AW65" s="27"/>
      <c r="AX65" s="40"/>
      <c r="AY65" s="149"/>
      <c r="AZ65" s="27">
        <v>0</v>
      </c>
      <c r="BA65" s="27">
        <f>1-AZ65%</f>
        <v>1</v>
      </c>
      <c r="BB65" s="53">
        <f>IFERROR(VALUE(AH65)+VALUE(LEFT(AG65,1))+1,"")</f>
        <v>6.8125</v>
      </c>
      <c r="BC65" s="29"/>
      <c r="BD65" s="29"/>
      <c r="BE65" s="29"/>
      <c r="BF65" s="2"/>
    </row>
    <row r="66" spans="2:58" ht="19.5" customHeight="1" x14ac:dyDescent="0.35">
      <c r="B66" s="215" t="s">
        <v>85</v>
      </c>
      <c r="C66" s="24" t="s">
        <v>59</v>
      </c>
      <c r="D66" s="160">
        <v>0.375</v>
      </c>
      <c r="E66" s="25" t="s">
        <v>52</v>
      </c>
      <c r="F66" s="23" t="s">
        <v>41</v>
      </c>
      <c r="G66" s="23"/>
      <c r="H66" s="44">
        <v>65.996847325377885</v>
      </c>
      <c r="I66" s="68"/>
      <c r="J66" s="50">
        <v>0</v>
      </c>
      <c r="K66" s="27">
        <v>0.86199999999999999</v>
      </c>
      <c r="L66" s="27">
        <v>0</v>
      </c>
      <c r="M66" s="27">
        <v>1E-3</v>
      </c>
      <c r="N66" s="27">
        <v>0</v>
      </c>
      <c r="O66" s="27">
        <v>5.0999999999999997E-2</v>
      </c>
      <c r="P66" s="51">
        <v>8.5999999999999993E-2</v>
      </c>
      <c r="Q66" s="47">
        <f t="shared" si="10"/>
        <v>1</v>
      </c>
      <c r="R66" s="55"/>
      <c r="S66" s="27"/>
      <c r="T66" s="40"/>
      <c r="U66" s="45"/>
      <c r="V66" s="50">
        <v>0</v>
      </c>
      <c r="W66" s="51">
        <f t="shared" si="11"/>
        <v>1</v>
      </c>
      <c r="X66" s="53">
        <f t="shared" si="12"/>
        <v>6.375</v>
      </c>
      <c r="Y66" s="29"/>
      <c r="Z66" s="29"/>
      <c r="AA66" s="29"/>
      <c r="AB66" s="29"/>
      <c r="AC66" s="6">
        <v>0</v>
      </c>
      <c r="AD66" s="6">
        <v>0</v>
      </c>
      <c r="AE66"/>
      <c r="AF66" s="23" t="s">
        <v>378</v>
      </c>
      <c r="AG66" s="54" t="s">
        <v>59</v>
      </c>
      <c r="AH66" s="30">
        <v>0.82986111111111116</v>
      </c>
      <c r="AI66" s="25" t="s">
        <v>52</v>
      </c>
      <c r="AJ66" s="23" t="s">
        <v>41</v>
      </c>
      <c r="AK66" s="23"/>
      <c r="AL66" s="26">
        <v>1623.3743231982469</v>
      </c>
      <c r="AM66" s="26"/>
      <c r="AN66" s="228">
        <v>7.8000000000000014E-3</v>
      </c>
      <c r="AO66" s="228">
        <v>0.85035121701123395</v>
      </c>
      <c r="AP66" s="229">
        <v>0</v>
      </c>
      <c r="AQ66" s="229">
        <v>9.7055968942089956E-4</v>
      </c>
      <c r="AR66" s="229">
        <v>8.9999999999989914E-4</v>
      </c>
      <c r="AS66" s="228">
        <v>4.2800000000000005E-2</v>
      </c>
      <c r="AT66" s="228">
        <f t="shared" si="5"/>
        <v>9.7178223299345223E-2</v>
      </c>
      <c r="AU66" s="145">
        <f t="shared" si="15"/>
        <v>1</v>
      </c>
      <c r="AV66" s="27"/>
      <c r="AW66" s="27"/>
      <c r="AX66" s="40"/>
      <c r="AY66" s="149"/>
      <c r="AZ66" s="27">
        <v>0</v>
      </c>
      <c r="BA66" s="27">
        <f t="shared" si="16"/>
        <v>1</v>
      </c>
      <c r="BB66" s="53">
        <f t="shared" si="17"/>
        <v>6.8298611111111107</v>
      </c>
      <c r="BC66" s="29"/>
      <c r="BD66" s="29"/>
      <c r="BE66" s="29"/>
      <c r="BF66" s="2"/>
    </row>
    <row r="67" spans="2:58" ht="19.5" customHeight="1" x14ac:dyDescent="0.35">
      <c r="B67" s="215" t="s">
        <v>86</v>
      </c>
      <c r="C67" s="24" t="s">
        <v>59</v>
      </c>
      <c r="D67" s="160">
        <v>0.79861111111111116</v>
      </c>
      <c r="E67" s="25" t="s">
        <v>52</v>
      </c>
      <c r="F67" s="23" t="s">
        <v>41</v>
      </c>
      <c r="G67" s="23"/>
      <c r="H67" s="44">
        <v>179.75640661757905</v>
      </c>
      <c r="I67" s="68"/>
      <c r="J67" s="50">
        <v>0</v>
      </c>
      <c r="K67" s="27">
        <v>0.86199999999999999</v>
      </c>
      <c r="L67" s="27">
        <v>0</v>
      </c>
      <c r="M67" s="27">
        <v>1E-3</v>
      </c>
      <c r="N67" s="27">
        <v>0</v>
      </c>
      <c r="O67" s="27">
        <v>5.0999999999999997E-2</v>
      </c>
      <c r="P67" s="51">
        <v>8.5999999999999993E-2</v>
      </c>
      <c r="Q67" s="47">
        <f t="shared" si="10"/>
        <v>1</v>
      </c>
      <c r="R67" s="55"/>
      <c r="S67" s="27"/>
      <c r="T67" s="40"/>
      <c r="U67" s="45"/>
      <c r="V67" s="50">
        <v>0</v>
      </c>
      <c r="W67" s="51">
        <f t="shared" si="11"/>
        <v>1</v>
      </c>
      <c r="X67" s="53">
        <f t="shared" si="12"/>
        <v>6.7986111111111107</v>
      </c>
      <c r="Y67" s="29"/>
      <c r="Z67" s="29"/>
      <c r="AA67" s="29"/>
      <c r="AB67" s="29"/>
      <c r="AC67" s="6">
        <v>0</v>
      </c>
      <c r="AD67" s="6">
        <v>0</v>
      </c>
      <c r="AE67"/>
      <c r="AF67" s="23" t="s">
        <v>378</v>
      </c>
      <c r="AG67" s="54" t="s">
        <v>59</v>
      </c>
      <c r="AH67" s="30">
        <v>0.8125</v>
      </c>
      <c r="AI67" s="25" t="s">
        <v>52</v>
      </c>
      <c r="AJ67" s="23" t="s">
        <v>41</v>
      </c>
      <c r="AK67" s="23"/>
      <c r="AL67" s="26">
        <v>1623.3743231982469</v>
      </c>
      <c r="AM67" s="26"/>
      <c r="AN67" s="228">
        <v>7.8000000000000014E-3</v>
      </c>
      <c r="AO67" s="228">
        <v>0.85035121701123395</v>
      </c>
      <c r="AP67" s="229">
        <v>0</v>
      </c>
      <c r="AQ67" s="229">
        <v>9.7055968942089956E-4</v>
      </c>
      <c r="AR67" s="229">
        <v>8.9999999999989914E-4</v>
      </c>
      <c r="AS67" s="228">
        <v>4.2800000000000005E-2</v>
      </c>
      <c r="AT67" s="228">
        <f t="shared" si="5"/>
        <v>9.7178223299345223E-2</v>
      </c>
      <c r="AU67" s="145">
        <f>SUM(AN67:AT67)</f>
        <v>1</v>
      </c>
      <c r="AV67" s="27"/>
      <c r="AW67" s="27"/>
      <c r="AX67" s="40"/>
      <c r="AY67" s="149"/>
      <c r="AZ67" s="27">
        <v>0</v>
      </c>
      <c r="BA67" s="27">
        <f>1-AZ67%</f>
        <v>1</v>
      </c>
      <c r="BB67" s="53">
        <f>IFERROR(VALUE(AH67)+VALUE(LEFT(AG67,1))+1,"")</f>
        <v>6.8125</v>
      </c>
      <c r="BC67" s="29"/>
      <c r="BD67" s="29"/>
      <c r="BE67" s="29"/>
      <c r="BF67" s="2"/>
    </row>
    <row r="68" spans="2:58" ht="19.5" customHeight="1" x14ac:dyDescent="0.35">
      <c r="B68" s="215" t="s">
        <v>87</v>
      </c>
      <c r="C68" s="24" t="s">
        <v>380</v>
      </c>
      <c r="D68" s="160">
        <v>6.9444444444444441E-3</v>
      </c>
      <c r="E68" s="25" t="s">
        <v>52</v>
      </c>
      <c r="F68" s="23" t="s">
        <v>41</v>
      </c>
      <c r="G68" s="23"/>
      <c r="H68" s="44">
        <v>256.98004905681034</v>
      </c>
      <c r="I68" s="68"/>
      <c r="J68" s="50">
        <v>0</v>
      </c>
      <c r="K68" s="27">
        <v>0.86199999999999999</v>
      </c>
      <c r="L68" s="27">
        <v>0</v>
      </c>
      <c r="M68" s="27">
        <v>1E-3</v>
      </c>
      <c r="N68" s="27">
        <v>0</v>
      </c>
      <c r="O68" s="27">
        <v>5.0999999999999997E-2</v>
      </c>
      <c r="P68" s="51">
        <v>8.5999999999999993E-2</v>
      </c>
      <c r="Q68" s="47">
        <f t="shared" si="10"/>
        <v>1</v>
      </c>
      <c r="R68" s="55"/>
      <c r="S68" s="27"/>
      <c r="T68" s="40"/>
      <c r="U68" s="45"/>
      <c r="V68" s="50">
        <v>0</v>
      </c>
      <c r="W68" s="51">
        <f t="shared" si="11"/>
        <v>1</v>
      </c>
      <c r="X68" s="53">
        <f t="shared" si="12"/>
        <v>7.0069444444444446</v>
      </c>
      <c r="Y68" s="29"/>
      <c r="Z68" s="29"/>
      <c r="AA68" s="29"/>
      <c r="AB68" s="29"/>
      <c r="AC68" s="6">
        <v>0</v>
      </c>
      <c r="AD68" s="6">
        <v>0</v>
      </c>
      <c r="AE68"/>
      <c r="AF68" s="23" t="s">
        <v>378</v>
      </c>
      <c r="AG68" s="54" t="s">
        <v>59</v>
      </c>
      <c r="AH68" s="30">
        <v>0.87847222222222221</v>
      </c>
      <c r="AI68" s="25" t="s">
        <v>52</v>
      </c>
      <c r="AJ68" s="23" t="s">
        <v>41</v>
      </c>
      <c r="AK68" s="23"/>
      <c r="AL68" s="26">
        <v>1623.3743231982469</v>
      </c>
      <c r="AM68" s="26"/>
      <c r="AN68" s="228">
        <v>7.8000000000000014E-3</v>
      </c>
      <c r="AO68" s="228">
        <v>0.85035121701123395</v>
      </c>
      <c r="AP68" s="229">
        <v>0</v>
      </c>
      <c r="AQ68" s="229">
        <v>9.7055968942089956E-4</v>
      </c>
      <c r="AR68" s="229">
        <v>8.9999999999989914E-4</v>
      </c>
      <c r="AS68" s="228">
        <v>4.2800000000000005E-2</v>
      </c>
      <c r="AT68" s="228">
        <f t="shared" si="5"/>
        <v>9.7178223299345223E-2</v>
      </c>
      <c r="AU68" s="145">
        <f t="shared" si="15"/>
        <v>1</v>
      </c>
      <c r="AV68" s="27"/>
      <c r="AW68" s="27"/>
      <c r="AX68" s="40"/>
      <c r="AY68" s="149"/>
      <c r="AZ68" s="27">
        <v>0</v>
      </c>
      <c r="BA68" s="27">
        <f t="shared" si="16"/>
        <v>1</v>
      </c>
      <c r="BB68" s="53">
        <f t="shared" si="17"/>
        <v>6.8784722222222223</v>
      </c>
      <c r="BC68" s="29"/>
      <c r="BD68" s="29"/>
      <c r="BE68" s="29"/>
      <c r="BF68" s="2"/>
    </row>
    <row r="69" spans="2:58" ht="19.5" customHeight="1" x14ac:dyDescent="0.35">
      <c r="B69" s="234" t="s">
        <v>562</v>
      </c>
      <c r="C69" s="24" t="s">
        <v>59</v>
      </c>
      <c r="D69" s="160">
        <v>0.6710030328514518</v>
      </c>
      <c r="E69" s="25" t="s">
        <v>52</v>
      </c>
      <c r="F69" s="23" t="s">
        <v>41</v>
      </c>
      <c r="G69" s="23"/>
      <c r="H69" s="44">
        <f>21746.9267549369/13</f>
        <v>1672.8405196105307</v>
      </c>
      <c r="I69" s="68"/>
      <c r="J69" s="50">
        <v>0</v>
      </c>
      <c r="K69" s="27">
        <v>0.86199999999999999</v>
      </c>
      <c r="L69" s="27">
        <v>0</v>
      </c>
      <c r="M69" s="27">
        <v>1E-3</v>
      </c>
      <c r="N69" s="27">
        <v>0</v>
      </c>
      <c r="O69" s="27">
        <v>5.0999999999999997E-2</v>
      </c>
      <c r="P69" s="51">
        <v>8.5999999999999993E-2</v>
      </c>
      <c r="Q69" s="47">
        <f t="shared" ref="Q69:Q120" si="18">SUM(J69:P69)</f>
        <v>1</v>
      </c>
      <c r="R69" s="55"/>
      <c r="S69" s="27"/>
      <c r="T69" s="40"/>
      <c r="U69" s="45"/>
      <c r="V69" s="50">
        <v>0</v>
      </c>
      <c r="W69" s="51">
        <f t="shared" ref="W69:W120" si="19">1-V69%</f>
        <v>1</v>
      </c>
      <c r="X69" s="53">
        <f t="shared" ref="X69:X120" si="20">IFERROR(VALUE(D69)+VALUE(LEFT(C69,1))+1,"")</f>
        <v>6.671003032851452</v>
      </c>
      <c r="Y69" s="29"/>
      <c r="Z69" s="29"/>
      <c r="AA69" s="29"/>
      <c r="AB69" s="29"/>
      <c r="AC69" s="6">
        <v>0</v>
      </c>
      <c r="AD69" s="6">
        <v>0</v>
      </c>
      <c r="AE69"/>
      <c r="AF69" s="23" t="s">
        <v>378</v>
      </c>
      <c r="AG69" s="54" t="s">
        <v>59</v>
      </c>
      <c r="AH69" s="30">
        <v>0.87847222222222221</v>
      </c>
      <c r="AI69" s="25" t="s">
        <v>52</v>
      </c>
      <c r="AJ69" s="23" t="s">
        <v>41</v>
      </c>
      <c r="AK69" s="23"/>
      <c r="AL69" s="26">
        <v>1623.3743231982469</v>
      </c>
      <c r="AM69" s="26"/>
      <c r="AN69" s="228">
        <v>7.8000000000000014E-3</v>
      </c>
      <c r="AO69" s="228">
        <v>0.85035121701123395</v>
      </c>
      <c r="AP69" s="229">
        <v>0</v>
      </c>
      <c r="AQ69" s="229">
        <v>9.7055968942089956E-4</v>
      </c>
      <c r="AR69" s="229">
        <v>8.9999999999989914E-4</v>
      </c>
      <c r="AS69" s="228">
        <v>4.2800000000000005E-2</v>
      </c>
      <c r="AT69" s="228">
        <f t="shared" ref="AT69:AT91" si="21">1-SUM(AN69:AS69)</f>
        <v>9.7178223299345223E-2</v>
      </c>
      <c r="AU69" s="145">
        <f t="shared" si="15"/>
        <v>1</v>
      </c>
      <c r="AV69" s="27"/>
      <c r="AW69" s="27"/>
      <c r="AX69" s="40"/>
      <c r="AY69" s="149"/>
      <c r="AZ69" s="27">
        <v>0</v>
      </c>
      <c r="BA69" s="27">
        <f t="shared" si="16"/>
        <v>1</v>
      </c>
      <c r="BB69" s="53">
        <f t="shared" si="17"/>
        <v>6.8784722222222223</v>
      </c>
      <c r="BC69" s="29" t="s">
        <v>54</v>
      </c>
      <c r="BD69" s="29" t="s">
        <v>54</v>
      </c>
      <c r="BE69" s="29" t="s">
        <v>54</v>
      </c>
      <c r="BF69" s="2"/>
    </row>
    <row r="70" spans="2:58" ht="19.5" customHeight="1" x14ac:dyDescent="0.35">
      <c r="B70" s="234" t="s">
        <v>562</v>
      </c>
      <c r="C70" s="24" t="s">
        <v>59</v>
      </c>
      <c r="D70" s="160">
        <v>0.71513671389230382</v>
      </c>
      <c r="E70" s="25" t="s">
        <v>52</v>
      </c>
      <c r="F70" s="23" t="s">
        <v>41</v>
      </c>
      <c r="G70" s="23"/>
      <c r="H70" s="44">
        <f t="shared" ref="H70:H120" si="22">21746.9267549369/13</f>
        <v>1672.8405196105307</v>
      </c>
      <c r="I70" s="68"/>
      <c r="J70" s="50">
        <v>0</v>
      </c>
      <c r="K70" s="27">
        <v>0.86199999999999999</v>
      </c>
      <c r="L70" s="27">
        <v>0</v>
      </c>
      <c r="M70" s="27">
        <v>1E-3</v>
      </c>
      <c r="N70" s="27">
        <v>0</v>
      </c>
      <c r="O70" s="27">
        <v>5.0999999999999997E-2</v>
      </c>
      <c r="P70" s="51">
        <v>8.5999999999999993E-2</v>
      </c>
      <c r="Q70" s="47">
        <f t="shared" si="18"/>
        <v>1</v>
      </c>
      <c r="R70" s="55"/>
      <c r="S70" s="27"/>
      <c r="T70" s="40"/>
      <c r="U70" s="45"/>
      <c r="V70" s="50">
        <v>0</v>
      </c>
      <c r="W70" s="51">
        <f t="shared" si="19"/>
        <v>1</v>
      </c>
      <c r="X70" s="53">
        <f t="shared" si="20"/>
        <v>6.7151367138923037</v>
      </c>
      <c r="Y70" s="29"/>
      <c r="Z70" s="29"/>
      <c r="AA70" s="29"/>
      <c r="AB70" s="29"/>
      <c r="AC70" s="6"/>
      <c r="AD70" s="6"/>
      <c r="AE70"/>
      <c r="AF70" s="23" t="s">
        <v>378</v>
      </c>
      <c r="AG70" s="54" t="s">
        <v>59</v>
      </c>
      <c r="AH70" s="30">
        <v>0.97569444444444453</v>
      </c>
      <c r="AI70" s="25" t="s">
        <v>52</v>
      </c>
      <c r="AJ70" s="23" t="s">
        <v>41</v>
      </c>
      <c r="AK70" s="23"/>
      <c r="AL70" s="26">
        <v>1623.3743231982469</v>
      </c>
      <c r="AM70" s="26"/>
      <c r="AN70" s="228">
        <v>7.8000000000000014E-3</v>
      </c>
      <c r="AO70" s="228">
        <v>0.85035121701123395</v>
      </c>
      <c r="AP70" s="229">
        <v>0</v>
      </c>
      <c r="AQ70" s="229">
        <v>9.7055968942089956E-4</v>
      </c>
      <c r="AR70" s="229">
        <v>8.9999999999989914E-4</v>
      </c>
      <c r="AS70" s="228">
        <v>4.2800000000000005E-2</v>
      </c>
      <c r="AT70" s="228">
        <f t="shared" si="21"/>
        <v>9.7178223299345223E-2</v>
      </c>
      <c r="AU70" s="145">
        <f t="shared" si="15"/>
        <v>1</v>
      </c>
      <c r="AV70" s="27"/>
      <c r="AW70" s="27"/>
      <c r="AX70" s="40"/>
      <c r="AY70" s="149"/>
      <c r="AZ70" s="27">
        <v>0</v>
      </c>
      <c r="BA70" s="27">
        <f t="shared" si="16"/>
        <v>1</v>
      </c>
      <c r="BB70" s="53">
        <f t="shared" si="17"/>
        <v>6.9756944444444446</v>
      </c>
      <c r="BC70" s="29" t="s">
        <v>54</v>
      </c>
      <c r="BD70" s="29" t="s">
        <v>54</v>
      </c>
      <c r="BE70" s="29" t="s">
        <v>54</v>
      </c>
      <c r="BF70" s="2"/>
    </row>
    <row r="71" spans="2:58" ht="19.5" customHeight="1" x14ac:dyDescent="0.35">
      <c r="B71" s="234" t="s">
        <v>562</v>
      </c>
      <c r="C71" s="24" t="s">
        <v>59</v>
      </c>
      <c r="D71" s="160">
        <v>0.71992858552468686</v>
      </c>
      <c r="E71" s="25" t="s">
        <v>52</v>
      </c>
      <c r="F71" s="23" t="s">
        <v>41</v>
      </c>
      <c r="G71" s="23"/>
      <c r="H71" s="44">
        <f t="shared" si="22"/>
        <v>1672.8405196105307</v>
      </c>
      <c r="I71" s="68"/>
      <c r="J71" s="50">
        <v>0</v>
      </c>
      <c r="K71" s="27">
        <v>0.86199999999999999</v>
      </c>
      <c r="L71" s="27">
        <v>0</v>
      </c>
      <c r="M71" s="27">
        <v>1E-3</v>
      </c>
      <c r="N71" s="27">
        <v>0</v>
      </c>
      <c r="O71" s="27">
        <v>5.0999999999999997E-2</v>
      </c>
      <c r="P71" s="51">
        <v>8.5999999999999993E-2</v>
      </c>
      <c r="Q71" s="47">
        <f t="shared" si="18"/>
        <v>1</v>
      </c>
      <c r="R71" s="55"/>
      <c r="S71" s="27"/>
      <c r="T71" s="40"/>
      <c r="U71" s="45"/>
      <c r="V71" s="50">
        <v>0</v>
      </c>
      <c r="W71" s="51">
        <f t="shared" si="19"/>
        <v>1</v>
      </c>
      <c r="X71" s="53">
        <f t="shared" si="20"/>
        <v>6.7199285855246869</v>
      </c>
      <c r="Y71" s="29"/>
      <c r="Z71" s="29"/>
      <c r="AA71" s="29"/>
      <c r="AB71" s="29"/>
      <c r="AC71" s="6">
        <v>0</v>
      </c>
      <c r="AD71" s="6">
        <v>0</v>
      </c>
      <c r="AE71"/>
      <c r="AF71" s="23" t="s">
        <v>371</v>
      </c>
      <c r="AG71" s="54" t="s">
        <v>59</v>
      </c>
      <c r="AH71" s="30">
        <v>0.88541666666666663</v>
      </c>
      <c r="AI71" s="25" t="s">
        <v>52</v>
      </c>
      <c r="AJ71" s="23" t="s">
        <v>41</v>
      </c>
      <c r="AK71" s="23"/>
      <c r="AL71" s="26">
        <v>1402.2109431975623</v>
      </c>
      <c r="AM71" s="26"/>
      <c r="AN71" s="228">
        <v>9.9322314049586791E-3</v>
      </c>
      <c r="AO71" s="228">
        <v>0.86142568945808207</v>
      </c>
      <c r="AP71" s="229">
        <v>0</v>
      </c>
      <c r="AQ71" s="229">
        <v>4.0000000000000001E-3</v>
      </c>
      <c r="AR71" s="229">
        <v>8.9999999999989914E-4</v>
      </c>
      <c r="AS71" s="228">
        <v>4.2800000000000005E-2</v>
      </c>
      <c r="AT71" s="228">
        <f t="shared" si="21"/>
        <v>8.0942079136959277E-2</v>
      </c>
      <c r="AU71" s="145">
        <f t="shared" si="15"/>
        <v>1</v>
      </c>
      <c r="AV71" s="27"/>
      <c r="AW71" s="27"/>
      <c r="AX71" s="40"/>
      <c r="AY71" s="149"/>
      <c r="AZ71" s="27">
        <v>0</v>
      </c>
      <c r="BA71" s="27">
        <f t="shared" si="16"/>
        <v>1</v>
      </c>
      <c r="BB71" s="53">
        <f t="shared" si="17"/>
        <v>6.885416666666667</v>
      </c>
      <c r="BC71" s="29"/>
      <c r="BD71" s="29"/>
      <c r="BE71" s="29"/>
      <c r="BF71" s="2"/>
    </row>
    <row r="72" spans="2:58" ht="19.5" customHeight="1" x14ac:dyDescent="0.35">
      <c r="B72" s="234" t="s">
        <v>562</v>
      </c>
      <c r="C72" s="24" t="s">
        <v>59</v>
      </c>
      <c r="D72" s="160">
        <v>0.76027771913335096</v>
      </c>
      <c r="E72" s="25" t="s">
        <v>52</v>
      </c>
      <c r="F72" s="23" t="s">
        <v>41</v>
      </c>
      <c r="G72" s="23"/>
      <c r="H72" s="44">
        <f t="shared" si="22"/>
        <v>1672.8405196105307</v>
      </c>
      <c r="I72" s="68"/>
      <c r="J72" s="50">
        <v>0</v>
      </c>
      <c r="K72" s="27">
        <v>0.86199999999999999</v>
      </c>
      <c r="L72" s="27">
        <v>0</v>
      </c>
      <c r="M72" s="27">
        <v>1E-3</v>
      </c>
      <c r="N72" s="27">
        <v>0</v>
      </c>
      <c r="O72" s="27">
        <v>5.0999999999999997E-2</v>
      </c>
      <c r="P72" s="51">
        <v>8.5999999999999993E-2</v>
      </c>
      <c r="Q72" s="47">
        <f t="shared" si="18"/>
        <v>1</v>
      </c>
      <c r="R72" s="55"/>
      <c r="S72" s="27"/>
      <c r="T72" s="40"/>
      <c r="U72" s="45"/>
      <c r="V72" s="50">
        <v>0</v>
      </c>
      <c r="W72" s="51">
        <f t="shared" si="19"/>
        <v>1</v>
      </c>
      <c r="X72" s="53">
        <f t="shared" si="20"/>
        <v>6.7602777191333505</v>
      </c>
      <c r="Y72" s="29"/>
      <c r="Z72" s="29"/>
      <c r="AA72" s="29"/>
      <c r="AB72" s="29"/>
      <c r="AC72" s="6"/>
      <c r="AD72" s="6"/>
      <c r="AE72"/>
      <c r="AF72" s="23" t="s">
        <v>371</v>
      </c>
      <c r="AG72" s="54" t="s">
        <v>59</v>
      </c>
      <c r="AH72" s="30">
        <v>0.97222222222222221</v>
      </c>
      <c r="AI72" s="25" t="s">
        <v>52</v>
      </c>
      <c r="AJ72" s="23" t="s">
        <v>41</v>
      </c>
      <c r="AK72" s="23"/>
      <c r="AL72" s="26">
        <v>1402.2109431975623</v>
      </c>
      <c r="AM72" s="26"/>
      <c r="AN72" s="228">
        <v>9.9322314049586791E-3</v>
      </c>
      <c r="AO72" s="228">
        <v>0.86142568945808207</v>
      </c>
      <c r="AP72" s="229">
        <v>0</v>
      </c>
      <c r="AQ72" s="229">
        <v>0</v>
      </c>
      <c r="AR72" s="229">
        <v>8.9999999999989914E-4</v>
      </c>
      <c r="AS72" s="228">
        <v>4.2800000000000005E-2</v>
      </c>
      <c r="AT72" s="228">
        <f t="shared" si="21"/>
        <v>8.4942079136959281E-2</v>
      </c>
      <c r="AU72" s="145">
        <f t="shared" si="15"/>
        <v>1</v>
      </c>
      <c r="AV72" s="27"/>
      <c r="AW72" s="27"/>
      <c r="AX72" s="40"/>
      <c r="AY72" s="149"/>
      <c r="AZ72" s="27">
        <v>0</v>
      </c>
      <c r="BA72" s="27">
        <f t="shared" si="16"/>
        <v>1</v>
      </c>
      <c r="BB72" s="53">
        <f t="shared" si="17"/>
        <v>6.9722222222222223</v>
      </c>
      <c r="BC72" s="29"/>
      <c r="BD72" s="29"/>
      <c r="BE72" s="29"/>
      <c r="BF72" s="2"/>
    </row>
    <row r="73" spans="2:58" ht="19.5" customHeight="1" x14ac:dyDescent="0.35">
      <c r="B73" s="234" t="s">
        <v>562</v>
      </c>
      <c r="C73" s="24" t="s">
        <v>59</v>
      </c>
      <c r="D73" s="160">
        <v>0.79456932569781658</v>
      </c>
      <c r="E73" s="25" t="s">
        <v>52</v>
      </c>
      <c r="F73" s="23" t="s">
        <v>41</v>
      </c>
      <c r="G73" s="23"/>
      <c r="H73" s="44">
        <f t="shared" si="22"/>
        <v>1672.8405196105307</v>
      </c>
      <c r="I73" s="68"/>
      <c r="J73" s="50">
        <v>0</v>
      </c>
      <c r="K73" s="27">
        <v>0.86199999999999999</v>
      </c>
      <c r="L73" s="27">
        <v>0</v>
      </c>
      <c r="M73" s="27">
        <v>1E-3</v>
      </c>
      <c r="N73" s="27">
        <v>0</v>
      </c>
      <c r="O73" s="27">
        <v>5.0999999999999997E-2</v>
      </c>
      <c r="P73" s="51">
        <v>8.5999999999999993E-2</v>
      </c>
      <c r="Q73" s="47">
        <f t="shared" si="18"/>
        <v>1</v>
      </c>
      <c r="R73" s="55"/>
      <c r="S73" s="27"/>
      <c r="T73" s="40"/>
      <c r="U73" s="45"/>
      <c r="V73" s="50">
        <v>0</v>
      </c>
      <c r="W73" s="51">
        <f t="shared" si="19"/>
        <v>1</v>
      </c>
      <c r="X73" s="53">
        <f t="shared" si="20"/>
        <v>6.7945693256978164</v>
      </c>
      <c r="Y73" s="29"/>
      <c r="Z73" s="29"/>
      <c r="AA73" s="29"/>
      <c r="AB73" s="29"/>
      <c r="AC73" s="6">
        <v>0</v>
      </c>
      <c r="AD73" s="6">
        <v>0</v>
      </c>
      <c r="AE73"/>
      <c r="AF73" s="23" t="s">
        <v>372</v>
      </c>
      <c r="AG73" s="54" t="s">
        <v>380</v>
      </c>
      <c r="AH73" s="30">
        <v>0</v>
      </c>
      <c r="AI73" s="25" t="s">
        <v>52</v>
      </c>
      <c r="AJ73" s="23" t="s">
        <v>41</v>
      </c>
      <c r="AK73" s="23"/>
      <c r="AL73" s="26">
        <v>970.99778973797584</v>
      </c>
      <c r="AM73" s="26"/>
      <c r="AN73" s="228">
        <v>7.8000000000000014E-3</v>
      </c>
      <c r="AO73" s="229">
        <v>0.82553114492794832</v>
      </c>
      <c r="AP73" s="229">
        <v>0</v>
      </c>
      <c r="AQ73" s="229">
        <v>0</v>
      </c>
      <c r="AR73" s="229">
        <v>8.9999999999989914E-4</v>
      </c>
      <c r="AS73" s="228">
        <v>5.2800000000000007E-2</v>
      </c>
      <c r="AT73" s="228">
        <f t="shared" si="21"/>
        <v>0.11296885507205179</v>
      </c>
      <c r="AU73" s="145">
        <f t="shared" si="15"/>
        <v>1</v>
      </c>
      <c r="AV73" s="27"/>
      <c r="AW73" s="27"/>
      <c r="AX73" s="40"/>
      <c r="AY73" s="149"/>
      <c r="AZ73" s="27">
        <v>0</v>
      </c>
      <c r="BA73" s="27">
        <f t="shared" si="16"/>
        <v>1</v>
      </c>
      <c r="BB73" s="53">
        <f t="shared" si="17"/>
        <v>7</v>
      </c>
      <c r="BC73" s="29"/>
      <c r="BD73" s="29"/>
      <c r="BE73" s="29"/>
      <c r="BF73" s="2"/>
    </row>
    <row r="74" spans="2:58" ht="19.5" customHeight="1" x14ac:dyDescent="0.35">
      <c r="B74" s="234" t="s">
        <v>562</v>
      </c>
      <c r="C74" s="24" t="s">
        <v>59</v>
      </c>
      <c r="D74" s="160">
        <v>0.80129455138946692</v>
      </c>
      <c r="E74" s="25" t="s">
        <v>52</v>
      </c>
      <c r="F74" s="23" t="s">
        <v>41</v>
      </c>
      <c r="G74" s="23"/>
      <c r="H74" s="44">
        <f t="shared" si="22"/>
        <v>1672.8405196105307</v>
      </c>
      <c r="I74" s="68"/>
      <c r="J74" s="50">
        <v>0</v>
      </c>
      <c r="K74" s="27">
        <v>0.86199999999999999</v>
      </c>
      <c r="L74" s="27">
        <v>0</v>
      </c>
      <c r="M74" s="27">
        <v>1E-3</v>
      </c>
      <c r="N74" s="27">
        <v>0</v>
      </c>
      <c r="O74" s="27">
        <v>5.0999999999999997E-2</v>
      </c>
      <c r="P74" s="51">
        <v>8.5999999999999993E-2</v>
      </c>
      <c r="Q74" s="47">
        <f t="shared" si="18"/>
        <v>1</v>
      </c>
      <c r="R74" s="55"/>
      <c r="S74" s="27"/>
      <c r="T74" s="40"/>
      <c r="U74" s="45"/>
      <c r="V74" s="50">
        <v>0</v>
      </c>
      <c r="W74" s="51">
        <f t="shared" si="19"/>
        <v>1</v>
      </c>
      <c r="X74" s="53">
        <f t="shared" si="20"/>
        <v>6.8012945513894669</v>
      </c>
      <c r="Y74" s="29"/>
      <c r="Z74" s="29"/>
      <c r="AA74" s="29"/>
      <c r="AB74" s="29"/>
      <c r="AC74" s="6">
        <v>0</v>
      </c>
      <c r="AD74" s="6">
        <v>0</v>
      </c>
      <c r="AE74"/>
      <c r="AF74" s="23" t="s">
        <v>373</v>
      </c>
      <c r="AG74" s="54" t="s">
        <v>59</v>
      </c>
      <c r="AH74" s="30">
        <v>0.86111111111111116</v>
      </c>
      <c r="AI74" s="25" t="s">
        <v>52</v>
      </c>
      <c r="AJ74" s="23" t="s">
        <v>41</v>
      </c>
      <c r="AK74" s="23"/>
      <c r="AL74" s="26">
        <v>1327.4400163506505</v>
      </c>
      <c r="AM74" s="26"/>
      <c r="AN74" s="228">
        <v>7.8000000000000014E-3</v>
      </c>
      <c r="AO74" s="228">
        <v>0.85135121701123406</v>
      </c>
      <c r="AP74" s="229">
        <v>0</v>
      </c>
      <c r="AQ74" s="229">
        <v>9.7055968942089956E-4</v>
      </c>
      <c r="AR74" s="229">
        <v>8.9999999999989914E-4</v>
      </c>
      <c r="AS74" s="228">
        <v>5.3800000000000001E-2</v>
      </c>
      <c r="AT74" s="228">
        <f t="shared" si="21"/>
        <v>8.5178223299345102E-2</v>
      </c>
      <c r="AU74" s="145">
        <f t="shared" si="15"/>
        <v>1</v>
      </c>
      <c r="AV74" s="27"/>
      <c r="AW74" s="27"/>
      <c r="AX74" s="40"/>
      <c r="AY74" s="149"/>
      <c r="AZ74" s="27">
        <v>0</v>
      </c>
      <c r="BA74" s="27">
        <f t="shared" si="16"/>
        <v>1</v>
      </c>
      <c r="BB74" s="53">
        <f t="shared" si="17"/>
        <v>6.8611111111111107</v>
      </c>
      <c r="BC74" s="29"/>
      <c r="BD74" s="29"/>
      <c r="BE74" s="29"/>
      <c r="BF74" s="2"/>
    </row>
    <row r="75" spans="2:58" ht="19.5" customHeight="1" x14ac:dyDescent="0.35">
      <c r="B75" s="234" t="s">
        <v>562</v>
      </c>
      <c r="C75" s="24" t="s">
        <v>59</v>
      </c>
      <c r="D75" s="160">
        <v>0.83414021060589227</v>
      </c>
      <c r="E75" s="25" t="s">
        <v>52</v>
      </c>
      <c r="F75" s="23" t="s">
        <v>41</v>
      </c>
      <c r="G75" s="23"/>
      <c r="H75" s="44">
        <f t="shared" si="22"/>
        <v>1672.8405196105307</v>
      </c>
      <c r="I75" s="68"/>
      <c r="J75" s="50">
        <v>0</v>
      </c>
      <c r="K75" s="27">
        <v>0.86199999999999999</v>
      </c>
      <c r="L75" s="27">
        <v>0</v>
      </c>
      <c r="M75" s="27">
        <v>1E-3</v>
      </c>
      <c r="N75" s="27">
        <v>0</v>
      </c>
      <c r="O75" s="27">
        <v>5.0999999999999997E-2</v>
      </c>
      <c r="P75" s="51">
        <v>8.5999999999999993E-2</v>
      </c>
      <c r="Q75" s="47">
        <f t="shared" si="18"/>
        <v>1</v>
      </c>
      <c r="R75" s="55"/>
      <c r="S75" s="27"/>
      <c r="T75" s="40"/>
      <c r="U75" s="45"/>
      <c r="V75" s="50">
        <v>0</v>
      </c>
      <c r="W75" s="51">
        <f t="shared" si="19"/>
        <v>1</v>
      </c>
      <c r="X75" s="53">
        <f t="shared" si="20"/>
        <v>6.8341402106058924</v>
      </c>
      <c r="Y75" s="29"/>
      <c r="Z75" s="29"/>
      <c r="AA75" s="29"/>
      <c r="AB75" s="29"/>
      <c r="AC75" s="6">
        <v>0</v>
      </c>
      <c r="AD75" s="6">
        <v>0</v>
      </c>
      <c r="AE75"/>
      <c r="AF75" s="23" t="s">
        <v>373</v>
      </c>
      <c r="AG75" s="54" t="s">
        <v>59</v>
      </c>
      <c r="AH75" s="30">
        <v>0.95833333333333337</v>
      </c>
      <c r="AI75" s="25" t="s">
        <v>52</v>
      </c>
      <c r="AJ75" s="23" t="s">
        <v>41</v>
      </c>
      <c r="AK75" s="23"/>
      <c r="AL75" s="26">
        <v>1327.4400163506505</v>
      </c>
      <c r="AM75" s="26"/>
      <c r="AN75" s="228">
        <v>7.8000000000000014E-3</v>
      </c>
      <c r="AO75" s="228">
        <v>0.85035121701123395</v>
      </c>
      <c r="AP75" s="229">
        <v>0</v>
      </c>
      <c r="AQ75" s="229">
        <v>9.7055968942089956E-4</v>
      </c>
      <c r="AR75" s="229">
        <v>8.9999999999989914E-4</v>
      </c>
      <c r="AS75" s="228">
        <v>5.4800000000000001E-2</v>
      </c>
      <c r="AT75" s="228">
        <f t="shared" si="21"/>
        <v>8.5178223299345213E-2</v>
      </c>
      <c r="AU75" s="145">
        <f t="shared" si="15"/>
        <v>1</v>
      </c>
      <c r="AV75" s="27"/>
      <c r="AW75" s="27"/>
      <c r="AX75" s="40"/>
      <c r="AY75" s="149"/>
      <c r="AZ75" s="27">
        <v>0</v>
      </c>
      <c r="BA75" s="27">
        <f t="shared" si="16"/>
        <v>1</v>
      </c>
      <c r="BB75" s="53">
        <f t="shared" si="17"/>
        <v>6.958333333333333</v>
      </c>
      <c r="BC75" s="29"/>
      <c r="BD75" s="29"/>
      <c r="BE75" s="29"/>
      <c r="BF75" s="2"/>
    </row>
    <row r="76" spans="2:58" ht="19.5" customHeight="1" x14ac:dyDescent="0.35">
      <c r="B76" s="234" t="s">
        <v>562</v>
      </c>
      <c r="C76" s="24" t="s">
        <v>59</v>
      </c>
      <c r="D76" s="160">
        <v>0.88428998251355151</v>
      </c>
      <c r="E76" s="25" t="s">
        <v>52</v>
      </c>
      <c r="F76" s="23" t="s">
        <v>41</v>
      </c>
      <c r="G76" s="23"/>
      <c r="H76" s="44">
        <f t="shared" si="22"/>
        <v>1672.8405196105307</v>
      </c>
      <c r="I76" s="68"/>
      <c r="J76" s="50">
        <v>0</v>
      </c>
      <c r="K76" s="27">
        <v>0.86199999999999999</v>
      </c>
      <c r="L76" s="27">
        <v>0</v>
      </c>
      <c r="M76" s="27">
        <v>1E-3</v>
      </c>
      <c r="N76" s="27">
        <v>0</v>
      </c>
      <c r="O76" s="27">
        <v>5.0999999999999997E-2</v>
      </c>
      <c r="P76" s="51">
        <v>8.5999999999999993E-2</v>
      </c>
      <c r="Q76" s="47">
        <f t="shared" si="18"/>
        <v>1</v>
      </c>
      <c r="R76" s="55"/>
      <c r="S76" s="27"/>
      <c r="T76" s="40"/>
      <c r="U76" s="45"/>
      <c r="V76" s="50">
        <v>0</v>
      </c>
      <c r="W76" s="51">
        <f t="shared" si="19"/>
        <v>1</v>
      </c>
      <c r="X76" s="53">
        <f t="shared" si="20"/>
        <v>6.8842899825135513</v>
      </c>
      <c r="Y76" s="29"/>
      <c r="Z76" s="29"/>
      <c r="AA76" s="29"/>
      <c r="AB76" s="29"/>
      <c r="AC76" s="6"/>
      <c r="AD76" s="6"/>
      <c r="AE76"/>
      <c r="AF76" s="23" t="s">
        <v>377</v>
      </c>
      <c r="AG76" s="54" t="s">
        <v>59</v>
      </c>
      <c r="AH76" s="30">
        <v>0.94791666666666663</v>
      </c>
      <c r="AI76" s="25" t="s">
        <v>52</v>
      </c>
      <c r="AJ76" s="23" t="s">
        <v>41</v>
      </c>
      <c r="AK76" s="23"/>
      <c r="AL76" s="26">
        <v>1619.6857185413744</v>
      </c>
      <c r="AM76" s="26"/>
      <c r="AN76" s="228">
        <v>1.2712442396313365E-2</v>
      </c>
      <c r="AO76" s="228">
        <v>0.86385828373388296</v>
      </c>
      <c r="AP76" s="229">
        <v>0</v>
      </c>
      <c r="AQ76" s="229">
        <v>4.2242703533026116E-3</v>
      </c>
      <c r="AR76" s="229">
        <v>8.9999999999989914E-4</v>
      </c>
      <c r="AS76" s="228">
        <v>5.4800000000000001E-2</v>
      </c>
      <c r="AT76" s="228">
        <f t="shared" si="21"/>
        <v>6.3505003516501124E-2</v>
      </c>
      <c r="AU76" s="145">
        <f t="shared" si="15"/>
        <v>1</v>
      </c>
      <c r="AV76" s="27"/>
      <c r="AW76" s="27"/>
      <c r="AX76" s="40"/>
      <c r="AY76" s="149"/>
      <c r="AZ76" s="27">
        <v>0</v>
      </c>
      <c r="BA76" s="27">
        <f t="shared" si="16"/>
        <v>1</v>
      </c>
      <c r="BB76" s="53">
        <f t="shared" si="17"/>
        <v>6.947916666666667</v>
      </c>
      <c r="BC76" s="29"/>
      <c r="BD76" s="29"/>
      <c r="BE76" s="29"/>
      <c r="BF76" s="2"/>
    </row>
    <row r="77" spans="2:58" ht="19.5" customHeight="1" x14ac:dyDescent="0.35">
      <c r="B77" s="234" t="s">
        <v>562</v>
      </c>
      <c r="C77" s="24" t="s">
        <v>59</v>
      </c>
      <c r="D77" s="160">
        <v>0.88816176252517687</v>
      </c>
      <c r="E77" s="25" t="s">
        <v>52</v>
      </c>
      <c r="F77" s="23" t="s">
        <v>41</v>
      </c>
      <c r="G77" s="23"/>
      <c r="H77" s="44">
        <f t="shared" si="22"/>
        <v>1672.8405196105307</v>
      </c>
      <c r="I77" s="68"/>
      <c r="J77" s="50">
        <v>0</v>
      </c>
      <c r="K77" s="27">
        <v>0.86199999999999999</v>
      </c>
      <c r="L77" s="27">
        <v>0</v>
      </c>
      <c r="M77" s="27">
        <v>1E-3</v>
      </c>
      <c r="N77" s="27">
        <v>0</v>
      </c>
      <c r="O77" s="27">
        <v>5.0999999999999997E-2</v>
      </c>
      <c r="P77" s="51">
        <v>8.5999999999999993E-2</v>
      </c>
      <c r="Q77" s="47">
        <f t="shared" si="18"/>
        <v>1</v>
      </c>
      <c r="R77" s="55"/>
      <c r="S77" s="27"/>
      <c r="T77" s="40"/>
      <c r="U77" s="45"/>
      <c r="V77" s="50">
        <v>0</v>
      </c>
      <c r="W77" s="51">
        <f t="shared" si="19"/>
        <v>1</v>
      </c>
      <c r="X77" s="53">
        <f t="shared" si="20"/>
        <v>6.8881617625251765</v>
      </c>
      <c r="Y77" s="29"/>
      <c r="Z77" s="29"/>
      <c r="AA77" s="29"/>
      <c r="AB77" s="29"/>
      <c r="AC77" s="6"/>
      <c r="AD77" s="6"/>
      <c r="AE77"/>
      <c r="AF77" s="23" t="s">
        <v>377</v>
      </c>
      <c r="AG77" s="54" t="s">
        <v>59</v>
      </c>
      <c r="AH77" s="30">
        <v>0.99305555555555547</v>
      </c>
      <c r="AI77" s="25" t="s">
        <v>52</v>
      </c>
      <c r="AJ77" s="23" t="s">
        <v>41</v>
      </c>
      <c r="AK77" s="23"/>
      <c r="AL77" s="26">
        <v>1619.6857185413744</v>
      </c>
      <c r="AM77" s="26"/>
      <c r="AN77" s="228">
        <v>1.2712442396313365E-2</v>
      </c>
      <c r="AO77" s="228">
        <v>0.86385828373388296</v>
      </c>
      <c r="AP77" s="229">
        <v>0</v>
      </c>
      <c r="AQ77" s="229">
        <v>4.2242703533026116E-3</v>
      </c>
      <c r="AR77" s="229">
        <v>8.9999999999989914E-4</v>
      </c>
      <c r="AS77" s="228">
        <v>5.4800000000000001E-2</v>
      </c>
      <c r="AT77" s="228">
        <f t="shared" si="21"/>
        <v>6.3505003516501124E-2</v>
      </c>
      <c r="AU77" s="145">
        <f t="shared" si="15"/>
        <v>1</v>
      </c>
      <c r="AV77" s="27"/>
      <c r="AW77" s="27"/>
      <c r="AX77" s="40"/>
      <c r="AY77" s="149"/>
      <c r="AZ77" s="27">
        <v>0</v>
      </c>
      <c r="BA77" s="27">
        <f t="shared" si="16"/>
        <v>1</v>
      </c>
      <c r="BB77" s="53">
        <f t="shared" si="17"/>
        <v>6.9930555555555554</v>
      </c>
      <c r="BC77" s="29"/>
      <c r="BD77" s="29"/>
      <c r="BE77" s="29"/>
      <c r="BF77" s="2"/>
    </row>
    <row r="78" spans="2:58" ht="19.5" customHeight="1" x14ac:dyDescent="0.35">
      <c r="B78" s="234" t="s">
        <v>562</v>
      </c>
      <c r="C78" s="24" t="s">
        <v>59</v>
      </c>
      <c r="D78" s="160">
        <v>0.9209297530565117</v>
      </c>
      <c r="E78" s="25" t="s">
        <v>52</v>
      </c>
      <c r="F78" s="23" t="s">
        <v>41</v>
      </c>
      <c r="G78" s="23"/>
      <c r="H78" s="44">
        <f t="shared" si="22"/>
        <v>1672.8405196105307</v>
      </c>
      <c r="I78" s="68"/>
      <c r="J78" s="50">
        <v>0</v>
      </c>
      <c r="K78" s="27">
        <v>0.86199999999999999</v>
      </c>
      <c r="L78" s="27">
        <v>0</v>
      </c>
      <c r="M78" s="27">
        <v>1E-3</v>
      </c>
      <c r="N78" s="27">
        <v>0</v>
      </c>
      <c r="O78" s="27">
        <v>5.0999999999999997E-2</v>
      </c>
      <c r="P78" s="51">
        <v>8.5999999999999993E-2</v>
      </c>
      <c r="Q78" s="47">
        <f t="shared" si="18"/>
        <v>1</v>
      </c>
      <c r="R78" s="55"/>
      <c r="S78" s="27"/>
      <c r="T78" s="40"/>
      <c r="U78" s="45"/>
      <c r="V78" s="50">
        <v>0</v>
      </c>
      <c r="W78" s="51">
        <f t="shared" si="19"/>
        <v>1</v>
      </c>
      <c r="X78" s="53">
        <f t="shared" si="20"/>
        <v>6.9209297530565115</v>
      </c>
      <c r="Y78" s="29"/>
      <c r="Z78" s="29"/>
      <c r="AA78" s="29"/>
      <c r="AB78" s="29"/>
      <c r="AC78" s="6"/>
      <c r="AD78" s="6"/>
      <c r="AE78"/>
      <c r="AF78" s="23" t="s">
        <v>377</v>
      </c>
      <c r="AG78" s="54" t="s">
        <v>380</v>
      </c>
      <c r="AH78" s="30">
        <v>2.7777777777777776E-2</v>
      </c>
      <c r="AI78" s="25" t="s">
        <v>52</v>
      </c>
      <c r="AJ78" s="23" t="s">
        <v>41</v>
      </c>
      <c r="AK78" s="23"/>
      <c r="AL78" s="26">
        <v>1619.6857185413744</v>
      </c>
      <c r="AM78" s="26"/>
      <c r="AN78" s="228">
        <v>1.2712442396313365E-2</v>
      </c>
      <c r="AO78" s="228">
        <v>0.86385828373388296</v>
      </c>
      <c r="AP78" s="229">
        <v>0</v>
      </c>
      <c r="AQ78" s="229">
        <v>4.2242703533026116E-3</v>
      </c>
      <c r="AR78" s="229">
        <v>8.9999999999989914E-4</v>
      </c>
      <c r="AS78" s="228">
        <v>5.4800000000000001E-2</v>
      </c>
      <c r="AT78" s="228">
        <f t="shared" si="21"/>
        <v>6.3505003516501124E-2</v>
      </c>
      <c r="AU78" s="145">
        <f t="shared" si="15"/>
        <v>1</v>
      </c>
      <c r="AV78" s="27"/>
      <c r="AW78" s="27"/>
      <c r="AX78" s="40"/>
      <c r="AY78" s="149"/>
      <c r="AZ78" s="27">
        <v>0</v>
      </c>
      <c r="BA78" s="27">
        <v>1</v>
      </c>
      <c r="BB78" s="53">
        <f>IFERROR((VALUE(AH78)+VALUE(LEFT(AG78,1))+1),"")</f>
        <v>7.0277777777777777</v>
      </c>
      <c r="BC78" s="29"/>
      <c r="BD78" s="29"/>
      <c r="BE78" s="29"/>
      <c r="BF78" s="2"/>
    </row>
    <row r="79" spans="2:58" ht="19.5" customHeight="1" x14ac:dyDescent="0.35">
      <c r="B79" s="234" t="s">
        <v>562</v>
      </c>
      <c r="C79" s="24" t="s">
        <v>59</v>
      </c>
      <c r="D79" s="160">
        <v>0.92306838139300018</v>
      </c>
      <c r="E79" s="25" t="s">
        <v>52</v>
      </c>
      <c r="F79" s="23" t="s">
        <v>41</v>
      </c>
      <c r="G79" s="23"/>
      <c r="H79" s="44">
        <f t="shared" si="22"/>
        <v>1672.8405196105307</v>
      </c>
      <c r="I79" s="68"/>
      <c r="J79" s="50">
        <v>0</v>
      </c>
      <c r="K79" s="27">
        <v>0.86199999999999999</v>
      </c>
      <c r="L79" s="27">
        <v>0</v>
      </c>
      <c r="M79" s="27">
        <v>1E-3</v>
      </c>
      <c r="N79" s="27">
        <v>0</v>
      </c>
      <c r="O79" s="27">
        <v>5.0999999999999997E-2</v>
      </c>
      <c r="P79" s="51">
        <v>8.5999999999999993E-2</v>
      </c>
      <c r="Q79" s="47">
        <f t="shared" si="18"/>
        <v>1</v>
      </c>
      <c r="R79" s="55"/>
      <c r="S79" s="27"/>
      <c r="T79" s="40"/>
      <c r="U79" s="45"/>
      <c r="V79" s="50">
        <v>0</v>
      </c>
      <c r="W79" s="51">
        <f t="shared" si="19"/>
        <v>1</v>
      </c>
      <c r="X79" s="53">
        <f t="shared" si="20"/>
        <v>6.9230683813930005</v>
      </c>
      <c r="Y79" s="29"/>
      <c r="Z79" s="29"/>
      <c r="AA79" s="29"/>
      <c r="AB79" s="29"/>
      <c r="AC79" s="6"/>
      <c r="AD79" s="6"/>
      <c r="AE79"/>
      <c r="AF79" s="23" t="s">
        <v>377</v>
      </c>
      <c r="AG79" s="54" t="s">
        <v>59</v>
      </c>
      <c r="AH79" s="30">
        <v>0.79166666666666663</v>
      </c>
      <c r="AI79" s="25" t="s">
        <v>52</v>
      </c>
      <c r="AJ79" s="23" t="s">
        <v>41</v>
      </c>
      <c r="AK79" s="23"/>
      <c r="AL79" s="26">
        <v>1619.6857185413744</v>
      </c>
      <c r="AM79" s="26"/>
      <c r="AN79" s="228">
        <v>1.2712442396313365E-2</v>
      </c>
      <c r="AO79" s="228">
        <v>0.86385828373388296</v>
      </c>
      <c r="AP79" s="229">
        <v>0</v>
      </c>
      <c r="AQ79" s="229">
        <v>4.2242703533026116E-3</v>
      </c>
      <c r="AR79" s="229">
        <v>8.9999999999989914E-4</v>
      </c>
      <c r="AS79" s="228">
        <v>5.4800000000000001E-2</v>
      </c>
      <c r="AT79" s="228">
        <f t="shared" si="21"/>
        <v>6.3505003516501124E-2</v>
      </c>
      <c r="AU79" s="145">
        <f t="shared" si="15"/>
        <v>1</v>
      </c>
      <c r="AV79" s="27"/>
      <c r="AW79" s="27"/>
      <c r="AX79" s="40"/>
      <c r="AY79" s="149"/>
      <c r="AZ79" s="27">
        <v>0</v>
      </c>
      <c r="BA79" s="27">
        <v>1</v>
      </c>
      <c r="BB79" s="53">
        <f>IFERROR((VALUE(AH79)+VALUE(LEFT(AG79,1))+1),"")</f>
        <v>6.791666666666667</v>
      </c>
      <c r="BC79" s="29"/>
      <c r="BD79" s="29"/>
      <c r="BE79" s="29"/>
      <c r="BF79" s="2"/>
    </row>
    <row r="80" spans="2:58" ht="19.5" customHeight="1" x14ac:dyDescent="0.35">
      <c r="B80" s="234" t="s">
        <v>562</v>
      </c>
      <c r="C80" s="24" t="s">
        <v>59</v>
      </c>
      <c r="D80" s="160">
        <v>0.96413446751468523</v>
      </c>
      <c r="E80" s="25" t="s">
        <v>52</v>
      </c>
      <c r="F80" s="23" t="s">
        <v>41</v>
      </c>
      <c r="G80" s="23"/>
      <c r="H80" s="44">
        <f t="shared" si="22"/>
        <v>1672.8405196105307</v>
      </c>
      <c r="I80" s="68"/>
      <c r="J80" s="50">
        <v>0</v>
      </c>
      <c r="K80" s="27">
        <v>0.86199999999999999</v>
      </c>
      <c r="L80" s="27">
        <v>0</v>
      </c>
      <c r="M80" s="27">
        <v>1E-3</v>
      </c>
      <c r="N80" s="27">
        <v>0</v>
      </c>
      <c r="O80" s="27">
        <v>5.0999999999999997E-2</v>
      </c>
      <c r="P80" s="51">
        <v>8.5999999999999993E-2</v>
      </c>
      <c r="Q80" s="47">
        <f t="shared" si="18"/>
        <v>1</v>
      </c>
      <c r="R80" s="55"/>
      <c r="S80" s="27"/>
      <c r="T80" s="40"/>
      <c r="U80" s="45"/>
      <c r="V80" s="50">
        <v>0</v>
      </c>
      <c r="W80" s="51">
        <f t="shared" si="19"/>
        <v>1</v>
      </c>
      <c r="X80" s="53">
        <f t="shared" si="20"/>
        <v>6.9641344675146852</v>
      </c>
      <c r="Y80" s="29"/>
      <c r="Z80" s="29"/>
      <c r="AA80" s="29"/>
      <c r="AB80" s="29"/>
      <c r="AC80" s="6"/>
      <c r="AD80" s="6"/>
      <c r="AE80"/>
      <c r="AF80" s="236" t="s">
        <v>438</v>
      </c>
      <c r="AG80" s="54" t="s">
        <v>59</v>
      </c>
      <c r="AH80" s="30">
        <v>0.91666666666666663</v>
      </c>
      <c r="AI80" s="25" t="s">
        <v>52</v>
      </c>
      <c r="AJ80" s="23" t="s">
        <v>41</v>
      </c>
      <c r="AK80" s="23"/>
      <c r="AL80" s="26">
        <v>1299.6810937119155</v>
      </c>
      <c r="AM80" s="26"/>
      <c r="AN80" s="228">
        <v>7.8000000000000014E-3</v>
      </c>
      <c r="AO80" s="228">
        <v>0.82373125830201399</v>
      </c>
      <c r="AP80" s="229">
        <v>0</v>
      </c>
      <c r="AQ80" s="229">
        <v>0</v>
      </c>
      <c r="AR80" s="229">
        <v>1E-3</v>
      </c>
      <c r="AS80" s="228">
        <v>5.4800000000000001E-2</v>
      </c>
      <c r="AT80" s="228">
        <f t="shared" si="21"/>
        <v>0.11266874169798602</v>
      </c>
      <c r="AU80" s="145">
        <f>SUM(AN80:AT80)</f>
        <v>1</v>
      </c>
      <c r="AV80" s="27"/>
      <c r="AW80" s="27"/>
      <c r="AX80" s="40"/>
      <c r="AY80" s="149"/>
      <c r="AZ80" s="27">
        <v>0</v>
      </c>
      <c r="BA80" s="27">
        <f>1-AZ80%</f>
        <v>1</v>
      </c>
      <c r="BB80" s="53">
        <f>IFERROR(VALUE(AH80)+VALUE(LEFT(AG80,1))+1,"")</f>
        <v>6.916666666666667</v>
      </c>
      <c r="BC80" s="29"/>
      <c r="BD80" s="29"/>
      <c r="BE80" s="29"/>
      <c r="BF80" s="2"/>
    </row>
    <row r="81" spans="2:58" ht="19.5" customHeight="1" x14ac:dyDescent="0.35">
      <c r="B81" s="234" t="s">
        <v>562</v>
      </c>
      <c r="C81" s="24" t="s">
        <v>59</v>
      </c>
      <c r="D81" s="160">
        <v>0.96802731011443754</v>
      </c>
      <c r="E81" s="25" t="s">
        <v>52</v>
      </c>
      <c r="F81" s="23" t="s">
        <v>41</v>
      </c>
      <c r="G81" s="23"/>
      <c r="H81" s="44">
        <f t="shared" si="22"/>
        <v>1672.8405196105307</v>
      </c>
      <c r="I81" s="68"/>
      <c r="J81" s="50">
        <v>0</v>
      </c>
      <c r="K81" s="27">
        <v>0.86199999999999999</v>
      </c>
      <c r="L81" s="27">
        <v>0</v>
      </c>
      <c r="M81" s="27">
        <v>1E-3</v>
      </c>
      <c r="N81" s="27">
        <v>0</v>
      </c>
      <c r="O81" s="27">
        <v>5.0999999999999997E-2</v>
      </c>
      <c r="P81" s="51">
        <v>8.5999999999999993E-2</v>
      </c>
      <c r="Q81" s="47">
        <f t="shared" si="18"/>
        <v>1</v>
      </c>
      <c r="R81" s="55"/>
      <c r="S81" s="27"/>
      <c r="T81" s="40"/>
      <c r="U81" s="45"/>
      <c r="V81" s="50">
        <v>0</v>
      </c>
      <c r="W81" s="51">
        <f t="shared" si="19"/>
        <v>1</v>
      </c>
      <c r="X81" s="53">
        <f t="shared" si="20"/>
        <v>6.9680273101144374</v>
      </c>
      <c r="Y81" s="29"/>
      <c r="Z81" s="29"/>
      <c r="AA81" s="29"/>
      <c r="AB81" s="29"/>
      <c r="AC81" s="6"/>
      <c r="AD81" s="6"/>
      <c r="AE81"/>
      <c r="AF81" s="236" t="s">
        <v>438</v>
      </c>
      <c r="AG81" s="54" t="s">
        <v>59</v>
      </c>
      <c r="AH81" s="30">
        <v>0.97916666666666663</v>
      </c>
      <c r="AI81" s="25" t="s">
        <v>52</v>
      </c>
      <c r="AJ81" s="23" t="s">
        <v>41</v>
      </c>
      <c r="AK81" s="23"/>
      <c r="AL81" s="26">
        <v>1299.6810937119155</v>
      </c>
      <c r="AM81" s="26"/>
      <c r="AN81" s="228">
        <v>7.8000000000000014E-3</v>
      </c>
      <c r="AO81" s="228">
        <v>0.82373125830201399</v>
      </c>
      <c r="AP81" s="229">
        <v>0</v>
      </c>
      <c r="AQ81" s="229">
        <v>0</v>
      </c>
      <c r="AR81" s="229">
        <v>1E-3</v>
      </c>
      <c r="AS81" s="228">
        <v>5.4800000000000001E-2</v>
      </c>
      <c r="AT81" s="228">
        <f t="shared" si="21"/>
        <v>0.11266874169798602</v>
      </c>
      <c r="AU81" s="145">
        <f>SUM(AN81:AT81)</f>
        <v>1</v>
      </c>
      <c r="AV81" s="27"/>
      <c r="AW81" s="27"/>
      <c r="AX81" s="40"/>
      <c r="AY81" s="149"/>
      <c r="AZ81" s="27">
        <v>0</v>
      </c>
      <c r="BA81" s="27">
        <f>1-AZ81%</f>
        <v>1</v>
      </c>
      <c r="BB81" s="53">
        <f>IFERROR(VALUE(AH81)+VALUE(LEFT(AG81,1))+1,"")</f>
        <v>6.979166666666667</v>
      </c>
      <c r="BC81" s="29"/>
      <c r="BD81" s="29"/>
      <c r="BE81" s="29"/>
      <c r="BF81" s="2"/>
    </row>
    <row r="82" spans="2:58" ht="19.5" customHeight="1" x14ac:dyDescent="0.35">
      <c r="B82" s="233" t="s">
        <v>439</v>
      </c>
      <c r="C82" s="24" t="s">
        <v>59</v>
      </c>
      <c r="D82" s="160">
        <v>0.67174462343364849</v>
      </c>
      <c r="E82" s="25" t="s">
        <v>52</v>
      </c>
      <c r="F82" s="23" t="s">
        <v>41</v>
      </c>
      <c r="G82" s="23"/>
      <c r="H82" s="44">
        <f t="shared" si="22"/>
        <v>1672.8405196105307</v>
      </c>
      <c r="I82" s="68"/>
      <c r="J82" s="50">
        <v>0</v>
      </c>
      <c r="K82" s="27">
        <v>0.86199999999999999</v>
      </c>
      <c r="L82" s="27">
        <v>0</v>
      </c>
      <c r="M82" s="27">
        <v>1E-3</v>
      </c>
      <c r="N82" s="27">
        <v>0</v>
      </c>
      <c r="O82" s="27">
        <v>5.0999999999999997E-2</v>
      </c>
      <c r="P82" s="51">
        <v>8.5999999999999993E-2</v>
      </c>
      <c r="Q82" s="47">
        <f t="shared" si="18"/>
        <v>1</v>
      </c>
      <c r="R82" s="55"/>
      <c r="S82" s="27"/>
      <c r="T82" s="40"/>
      <c r="U82" s="45"/>
      <c r="V82" s="50">
        <v>0</v>
      </c>
      <c r="W82" s="51">
        <f t="shared" si="19"/>
        <v>1</v>
      </c>
      <c r="X82" s="53">
        <f t="shared" si="20"/>
        <v>6.6717446234336482</v>
      </c>
      <c r="Y82" s="29"/>
      <c r="Z82" s="29"/>
      <c r="AA82" s="29"/>
      <c r="AB82" s="29"/>
      <c r="AC82" s="6"/>
      <c r="AD82" s="6"/>
      <c r="AE82"/>
      <c r="AF82" s="236" t="s">
        <v>438</v>
      </c>
      <c r="AG82" s="54" t="s">
        <v>380</v>
      </c>
      <c r="AH82" s="30">
        <v>4.1666666666666664E-2</v>
      </c>
      <c r="AI82" s="25" t="s">
        <v>52</v>
      </c>
      <c r="AJ82" s="23" t="s">
        <v>41</v>
      </c>
      <c r="AK82" s="23"/>
      <c r="AL82" s="26">
        <v>1299.6810937119155</v>
      </c>
      <c r="AM82" s="26"/>
      <c r="AN82" s="228">
        <v>7.8000000000000014E-3</v>
      </c>
      <c r="AO82" s="228">
        <v>0.82373125830201399</v>
      </c>
      <c r="AP82" s="229">
        <v>0</v>
      </c>
      <c r="AQ82" s="229">
        <v>0</v>
      </c>
      <c r="AR82" s="229">
        <v>1E-3</v>
      </c>
      <c r="AS82" s="228">
        <v>5.4800000000000001E-2</v>
      </c>
      <c r="AT82" s="228">
        <f t="shared" si="21"/>
        <v>0.11266874169798602</v>
      </c>
      <c r="AU82" s="145">
        <f t="shared" ref="AU82:AU92" si="23">SUM(AN82:AT82)</f>
        <v>1</v>
      </c>
      <c r="AV82" s="27"/>
      <c r="AW82" s="27"/>
      <c r="AX82" s="40"/>
      <c r="AY82" s="149"/>
      <c r="AZ82" s="27">
        <v>0</v>
      </c>
      <c r="BA82" s="27">
        <f t="shared" ref="BA82:BA91" si="24">1-AZ82%</f>
        <v>1</v>
      </c>
      <c r="BB82" s="53">
        <f t="shared" ref="BB82:BB91" si="25">IFERROR(VALUE(AH82)+VALUE(LEFT(AG82,1))+1,"")</f>
        <v>7.041666666666667</v>
      </c>
      <c r="BC82" s="29"/>
      <c r="BD82" s="29"/>
      <c r="BE82" s="29"/>
      <c r="BF82" s="2"/>
    </row>
    <row r="83" spans="2:58" ht="19.5" customHeight="1" x14ac:dyDescent="0.35">
      <c r="B83" s="233" t="s">
        <v>439</v>
      </c>
      <c r="C83" s="24" t="s">
        <v>59</v>
      </c>
      <c r="D83" s="160">
        <v>0.67594106988396885</v>
      </c>
      <c r="E83" s="25" t="s">
        <v>52</v>
      </c>
      <c r="F83" s="23" t="s">
        <v>41</v>
      </c>
      <c r="G83" s="23"/>
      <c r="H83" s="44">
        <f t="shared" si="22"/>
        <v>1672.8405196105307</v>
      </c>
      <c r="I83" s="68"/>
      <c r="J83" s="50">
        <v>0</v>
      </c>
      <c r="K83" s="27">
        <v>0.86199999999999999</v>
      </c>
      <c r="L83" s="27">
        <v>0</v>
      </c>
      <c r="M83" s="27">
        <v>1E-3</v>
      </c>
      <c r="N83" s="27">
        <v>0</v>
      </c>
      <c r="O83" s="27">
        <v>5.0999999999999997E-2</v>
      </c>
      <c r="P83" s="51">
        <v>8.5999999999999993E-2</v>
      </c>
      <c r="Q83" s="47">
        <f t="shared" si="18"/>
        <v>1</v>
      </c>
      <c r="R83" s="55"/>
      <c r="S83" s="27"/>
      <c r="T83" s="40"/>
      <c r="U83" s="45"/>
      <c r="V83" s="50">
        <v>0</v>
      </c>
      <c r="W83" s="51">
        <f t="shared" si="19"/>
        <v>1</v>
      </c>
      <c r="X83" s="53">
        <f t="shared" si="20"/>
        <v>6.6759410698839687</v>
      </c>
      <c r="Y83" s="29"/>
      <c r="Z83" s="29"/>
      <c r="AA83" s="29"/>
      <c r="AB83" s="29"/>
      <c r="AC83" s="6"/>
      <c r="AD83" s="6"/>
      <c r="AE83"/>
      <c r="AF83" s="236" t="s">
        <v>439</v>
      </c>
      <c r="AG83" s="54" t="s">
        <v>59</v>
      </c>
      <c r="AH83" s="30">
        <v>0.91666666666666663</v>
      </c>
      <c r="AI83" s="25" t="s">
        <v>52</v>
      </c>
      <c r="AJ83" s="23" t="s">
        <v>41</v>
      </c>
      <c r="AK83" s="23"/>
      <c r="AL83" s="26">
        <v>1299.6810937119155</v>
      </c>
      <c r="AM83" s="26"/>
      <c r="AN83" s="228">
        <v>7.8000000000000014E-3</v>
      </c>
      <c r="AO83" s="228">
        <v>0.82373125830201399</v>
      </c>
      <c r="AP83" s="229">
        <v>0</v>
      </c>
      <c r="AQ83" s="229">
        <v>0</v>
      </c>
      <c r="AR83" s="229">
        <v>1E-3</v>
      </c>
      <c r="AS83" s="228">
        <v>5.4800000000000001E-2</v>
      </c>
      <c r="AT83" s="228">
        <f t="shared" si="21"/>
        <v>0.11266874169798602</v>
      </c>
      <c r="AU83" s="145">
        <f t="shared" si="23"/>
        <v>1</v>
      </c>
      <c r="AV83" s="27"/>
      <c r="AW83" s="27"/>
      <c r="AX83" s="40"/>
      <c r="AY83" s="149"/>
      <c r="AZ83" s="27">
        <v>0</v>
      </c>
      <c r="BA83" s="27">
        <f t="shared" si="24"/>
        <v>1</v>
      </c>
      <c r="BB83" s="53">
        <f t="shared" si="25"/>
        <v>6.916666666666667</v>
      </c>
      <c r="BC83" s="29"/>
      <c r="BD83" s="29"/>
      <c r="BE83" s="29"/>
      <c r="BF83" s="2"/>
    </row>
    <row r="84" spans="2:58" ht="19.5" customHeight="1" x14ac:dyDescent="0.35">
      <c r="B84" s="233" t="s">
        <v>439</v>
      </c>
      <c r="C84" s="24" t="s">
        <v>59</v>
      </c>
      <c r="D84" s="160">
        <v>0.71092069615898246</v>
      </c>
      <c r="E84" s="25" t="s">
        <v>52</v>
      </c>
      <c r="F84" s="23" t="s">
        <v>41</v>
      </c>
      <c r="G84" s="23"/>
      <c r="H84" s="44">
        <f t="shared" si="22"/>
        <v>1672.8405196105307</v>
      </c>
      <c r="I84" s="68"/>
      <c r="J84" s="50">
        <v>0</v>
      </c>
      <c r="K84" s="27">
        <v>0.86199999999999999</v>
      </c>
      <c r="L84" s="27">
        <v>0</v>
      </c>
      <c r="M84" s="27">
        <v>1E-3</v>
      </c>
      <c r="N84" s="27">
        <v>0</v>
      </c>
      <c r="O84" s="27">
        <v>5.0999999999999997E-2</v>
      </c>
      <c r="P84" s="51">
        <v>8.5999999999999993E-2</v>
      </c>
      <c r="Q84" s="47">
        <f t="shared" si="18"/>
        <v>1</v>
      </c>
      <c r="R84" s="55"/>
      <c r="S84" s="27"/>
      <c r="T84" s="40"/>
      <c r="U84" s="45"/>
      <c r="V84" s="50">
        <v>0</v>
      </c>
      <c r="W84" s="51">
        <f t="shared" si="19"/>
        <v>1</v>
      </c>
      <c r="X84" s="53">
        <f t="shared" si="20"/>
        <v>6.7109206961589827</v>
      </c>
      <c r="Y84" s="29"/>
      <c r="Z84" s="29"/>
      <c r="AA84" s="29"/>
      <c r="AB84" s="29"/>
      <c r="AC84" s="6"/>
      <c r="AD84" s="6"/>
      <c r="AE84"/>
      <c r="AF84" s="236" t="s">
        <v>439</v>
      </c>
      <c r="AG84" s="54" t="s">
        <v>59</v>
      </c>
      <c r="AH84" s="30">
        <v>0.97916666666666663</v>
      </c>
      <c r="AI84" s="25" t="s">
        <v>52</v>
      </c>
      <c r="AJ84" s="23" t="s">
        <v>41</v>
      </c>
      <c r="AK84" s="23"/>
      <c r="AL84" s="26">
        <v>1299.6810937119155</v>
      </c>
      <c r="AM84" s="26"/>
      <c r="AN84" s="228">
        <v>7.8000000000000014E-3</v>
      </c>
      <c r="AO84" s="228">
        <v>0.82373125830201399</v>
      </c>
      <c r="AP84" s="229">
        <v>0</v>
      </c>
      <c r="AQ84" s="229">
        <v>0</v>
      </c>
      <c r="AR84" s="229">
        <v>1E-3</v>
      </c>
      <c r="AS84" s="228">
        <v>5.4800000000000001E-2</v>
      </c>
      <c r="AT84" s="228">
        <f t="shared" si="21"/>
        <v>0.11266874169798602</v>
      </c>
      <c r="AU84" s="145">
        <f t="shared" si="23"/>
        <v>1</v>
      </c>
      <c r="AV84" s="27"/>
      <c r="AW84" s="27"/>
      <c r="AX84" s="40"/>
      <c r="AY84" s="149"/>
      <c r="AZ84" s="27">
        <v>0</v>
      </c>
      <c r="BA84" s="27">
        <f t="shared" si="24"/>
        <v>1</v>
      </c>
      <c r="BB84" s="53">
        <f t="shared" si="25"/>
        <v>6.979166666666667</v>
      </c>
      <c r="BC84" s="29"/>
      <c r="BD84" s="29"/>
      <c r="BE84" s="29"/>
      <c r="BF84" s="2"/>
    </row>
    <row r="85" spans="2:58" ht="19.5" customHeight="1" x14ac:dyDescent="0.35">
      <c r="B85" s="233" t="s">
        <v>439</v>
      </c>
      <c r="C85" s="24" t="s">
        <v>59</v>
      </c>
      <c r="D85" s="160">
        <v>0.7190513566758594</v>
      </c>
      <c r="E85" s="25" t="s">
        <v>52</v>
      </c>
      <c r="F85" s="23" t="s">
        <v>41</v>
      </c>
      <c r="G85" s="23"/>
      <c r="H85" s="44">
        <f t="shared" si="22"/>
        <v>1672.8405196105307</v>
      </c>
      <c r="I85" s="68"/>
      <c r="J85" s="50">
        <v>0</v>
      </c>
      <c r="K85" s="27">
        <v>0.86199999999999999</v>
      </c>
      <c r="L85" s="27">
        <v>0</v>
      </c>
      <c r="M85" s="27">
        <v>1E-3</v>
      </c>
      <c r="N85" s="27">
        <v>0</v>
      </c>
      <c r="O85" s="27">
        <v>5.0999999999999997E-2</v>
      </c>
      <c r="P85" s="51">
        <v>8.5999999999999993E-2</v>
      </c>
      <c r="Q85" s="47">
        <f t="shared" si="18"/>
        <v>1</v>
      </c>
      <c r="R85" s="55"/>
      <c r="S85" s="27"/>
      <c r="T85" s="40"/>
      <c r="U85" s="45"/>
      <c r="V85" s="50">
        <v>0</v>
      </c>
      <c r="W85" s="51">
        <f t="shared" si="19"/>
        <v>1</v>
      </c>
      <c r="X85" s="53">
        <f t="shared" si="20"/>
        <v>6.719051356675859</v>
      </c>
      <c r="Y85" s="29"/>
      <c r="Z85" s="29"/>
      <c r="AA85" s="29"/>
      <c r="AB85" s="29"/>
      <c r="AC85" s="6"/>
      <c r="AD85" s="6"/>
      <c r="AE85"/>
      <c r="AF85" s="236" t="s">
        <v>439</v>
      </c>
      <c r="AG85" s="54" t="s">
        <v>380</v>
      </c>
      <c r="AH85" s="30">
        <v>4.1666666666666664E-2</v>
      </c>
      <c r="AI85" s="25" t="s">
        <v>52</v>
      </c>
      <c r="AJ85" s="23" t="s">
        <v>41</v>
      </c>
      <c r="AK85" s="23"/>
      <c r="AL85" s="26">
        <v>1299.6810937119155</v>
      </c>
      <c r="AM85" s="26"/>
      <c r="AN85" s="228">
        <v>7.8000000000000014E-3</v>
      </c>
      <c r="AO85" s="228">
        <v>0.82373125830201399</v>
      </c>
      <c r="AP85" s="229">
        <v>0</v>
      </c>
      <c r="AQ85" s="229">
        <v>0</v>
      </c>
      <c r="AR85" s="229">
        <v>1E-3</v>
      </c>
      <c r="AS85" s="228">
        <v>5.4800000000000001E-2</v>
      </c>
      <c r="AT85" s="228">
        <f t="shared" si="21"/>
        <v>0.11266874169798602</v>
      </c>
      <c r="AU85" s="145">
        <f t="shared" si="23"/>
        <v>1</v>
      </c>
      <c r="AV85" s="27"/>
      <c r="AW85" s="27"/>
      <c r="AX85" s="40"/>
      <c r="AY85" s="149"/>
      <c r="AZ85" s="27">
        <v>0</v>
      </c>
      <c r="BA85" s="27">
        <f t="shared" si="24"/>
        <v>1</v>
      </c>
      <c r="BB85" s="53">
        <f t="shared" si="25"/>
        <v>7.041666666666667</v>
      </c>
      <c r="BC85" s="29"/>
      <c r="BD85" s="29"/>
      <c r="BE85" s="29"/>
      <c r="BF85" s="2"/>
    </row>
    <row r="86" spans="2:58" ht="19.5" customHeight="1" x14ac:dyDescent="0.35">
      <c r="B86" s="233" t="s">
        <v>439</v>
      </c>
      <c r="C86" s="24" t="s">
        <v>59</v>
      </c>
      <c r="D86" s="160">
        <v>0.75131207866702299</v>
      </c>
      <c r="E86" s="25" t="s">
        <v>52</v>
      </c>
      <c r="F86" s="23" t="s">
        <v>41</v>
      </c>
      <c r="G86" s="23"/>
      <c r="H86" s="44">
        <f t="shared" si="22"/>
        <v>1672.8405196105307</v>
      </c>
      <c r="I86" s="68"/>
      <c r="J86" s="50">
        <v>0</v>
      </c>
      <c r="K86" s="27">
        <v>0.86199999999999999</v>
      </c>
      <c r="L86" s="27">
        <v>0</v>
      </c>
      <c r="M86" s="27">
        <v>1E-3</v>
      </c>
      <c r="N86" s="27">
        <v>0</v>
      </c>
      <c r="O86" s="27">
        <v>5.0999999999999997E-2</v>
      </c>
      <c r="P86" s="51">
        <v>8.5999999999999993E-2</v>
      </c>
      <c r="Q86" s="47">
        <f t="shared" si="18"/>
        <v>1</v>
      </c>
      <c r="R86" s="55"/>
      <c r="S86" s="27"/>
      <c r="T86" s="40"/>
      <c r="U86" s="45"/>
      <c r="V86" s="50">
        <v>0</v>
      </c>
      <c r="W86" s="51">
        <f t="shared" si="19"/>
        <v>1</v>
      </c>
      <c r="X86" s="53">
        <f t="shared" si="20"/>
        <v>6.7513120786670227</v>
      </c>
      <c r="Y86" s="29"/>
      <c r="Z86" s="29"/>
      <c r="AA86" s="29"/>
      <c r="AB86" s="29"/>
      <c r="AC86" s="6">
        <v>0</v>
      </c>
      <c r="AD86" s="6">
        <v>0</v>
      </c>
      <c r="AE86"/>
      <c r="AF86" s="236" t="s">
        <v>440</v>
      </c>
      <c r="AG86" s="54" t="s">
        <v>59</v>
      </c>
      <c r="AH86" s="30">
        <v>0.91666666666666663</v>
      </c>
      <c r="AI86" s="25" t="s">
        <v>52</v>
      </c>
      <c r="AJ86" s="23" t="s">
        <v>41</v>
      </c>
      <c r="AK86" s="23"/>
      <c r="AL86" s="26">
        <v>1299.6810937119155</v>
      </c>
      <c r="AM86" s="26"/>
      <c r="AN86" s="228">
        <v>7.8000000000000014E-3</v>
      </c>
      <c r="AO86" s="228">
        <v>0.82373125830201399</v>
      </c>
      <c r="AP86" s="229">
        <v>0</v>
      </c>
      <c r="AQ86" s="229">
        <v>0</v>
      </c>
      <c r="AR86" s="229">
        <v>1E-3</v>
      </c>
      <c r="AS86" s="228">
        <v>5.4800000000000001E-2</v>
      </c>
      <c r="AT86" s="228">
        <f t="shared" si="21"/>
        <v>0.11266874169798602</v>
      </c>
      <c r="AU86" s="145">
        <f t="shared" si="23"/>
        <v>1</v>
      </c>
      <c r="AV86" s="27"/>
      <c r="AW86" s="27"/>
      <c r="AX86" s="40"/>
      <c r="AY86" s="149"/>
      <c r="AZ86" s="27">
        <v>0</v>
      </c>
      <c r="BA86" s="27">
        <f t="shared" si="24"/>
        <v>1</v>
      </c>
      <c r="BB86" s="53">
        <f t="shared" si="25"/>
        <v>6.916666666666667</v>
      </c>
      <c r="BC86" s="29"/>
      <c r="BD86" s="29"/>
      <c r="BE86" s="29"/>
      <c r="BF86" s="2"/>
    </row>
    <row r="87" spans="2:58" ht="19.5" customHeight="1" x14ac:dyDescent="0.35">
      <c r="B87" s="233" t="s">
        <v>439</v>
      </c>
      <c r="C87" s="24" t="s">
        <v>59</v>
      </c>
      <c r="D87" s="160">
        <v>0.75581415174046895</v>
      </c>
      <c r="E87" s="25" t="s">
        <v>52</v>
      </c>
      <c r="F87" s="23" t="s">
        <v>41</v>
      </c>
      <c r="G87" s="23"/>
      <c r="H87" s="44">
        <f t="shared" si="22"/>
        <v>1672.8405196105307</v>
      </c>
      <c r="I87" s="68"/>
      <c r="J87" s="50">
        <v>0</v>
      </c>
      <c r="K87" s="27">
        <v>0.86199999999999999</v>
      </c>
      <c r="L87" s="27">
        <v>0</v>
      </c>
      <c r="M87" s="27">
        <v>1E-3</v>
      </c>
      <c r="N87" s="27">
        <v>0</v>
      </c>
      <c r="O87" s="27">
        <v>5.0999999999999997E-2</v>
      </c>
      <c r="P87" s="51">
        <v>8.5999999999999993E-2</v>
      </c>
      <c r="Q87" s="47">
        <f t="shared" si="18"/>
        <v>1</v>
      </c>
      <c r="R87" s="55"/>
      <c r="S87" s="27"/>
      <c r="T87" s="40"/>
      <c r="U87" s="45"/>
      <c r="V87" s="50">
        <v>0</v>
      </c>
      <c r="W87" s="51">
        <f t="shared" si="19"/>
        <v>1</v>
      </c>
      <c r="X87" s="53">
        <f t="shared" si="20"/>
        <v>6.7558141517404691</v>
      </c>
      <c r="Y87" s="29"/>
      <c r="Z87" s="29"/>
      <c r="AA87" s="29"/>
      <c r="AB87" s="29"/>
      <c r="AC87" s="6">
        <v>0</v>
      </c>
      <c r="AD87" s="6">
        <v>0</v>
      </c>
      <c r="AE87"/>
      <c r="AF87" s="236" t="s">
        <v>440</v>
      </c>
      <c r="AG87" s="54" t="s">
        <v>59</v>
      </c>
      <c r="AH87" s="30">
        <v>0.97916666666666663</v>
      </c>
      <c r="AI87" s="25" t="s">
        <v>52</v>
      </c>
      <c r="AJ87" s="23" t="s">
        <v>41</v>
      </c>
      <c r="AK87" s="23"/>
      <c r="AL87" s="26">
        <v>1299.6810937119155</v>
      </c>
      <c r="AM87" s="26"/>
      <c r="AN87" s="228">
        <v>7.8000000000000014E-3</v>
      </c>
      <c r="AO87" s="228">
        <v>0.82373125830201399</v>
      </c>
      <c r="AP87" s="229">
        <v>0</v>
      </c>
      <c r="AQ87" s="229">
        <v>0</v>
      </c>
      <c r="AR87" s="229">
        <v>1E-3</v>
      </c>
      <c r="AS87" s="228">
        <v>5.4800000000000001E-2</v>
      </c>
      <c r="AT87" s="228">
        <f t="shared" si="21"/>
        <v>0.11266874169798602</v>
      </c>
      <c r="AU87" s="145">
        <f t="shared" si="23"/>
        <v>1</v>
      </c>
      <c r="AV87" s="27"/>
      <c r="AW87" s="27"/>
      <c r="AX87" s="40"/>
      <c r="AY87" s="149"/>
      <c r="AZ87" s="27">
        <v>0</v>
      </c>
      <c r="BA87" s="27">
        <f t="shared" si="24"/>
        <v>1</v>
      </c>
      <c r="BB87" s="53">
        <f t="shared" si="25"/>
        <v>6.979166666666667</v>
      </c>
      <c r="BC87" s="29"/>
      <c r="BD87" s="29"/>
      <c r="BE87" s="29"/>
      <c r="BF87" s="2"/>
    </row>
    <row r="88" spans="2:58" ht="19.5" customHeight="1" x14ac:dyDescent="0.35">
      <c r="B88" s="233" t="s">
        <v>439</v>
      </c>
      <c r="C88" s="24" t="s">
        <v>59</v>
      </c>
      <c r="D88" s="160">
        <v>0.80079745236263122</v>
      </c>
      <c r="E88" s="25" t="s">
        <v>52</v>
      </c>
      <c r="F88" s="23" t="s">
        <v>41</v>
      </c>
      <c r="G88" s="23"/>
      <c r="H88" s="44">
        <f t="shared" si="22"/>
        <v>1672.8405196105307</v>
      </c>
      <c r="I88" s="68"/>
      <c r="J88" s="50">
        <v>0</v>
      </c>
      <c r="K88" s="27">
        <v>0.86199999999999999</v>
      </c>
      <c r="L88" s="27">
        <v>0</v>
      </c>
      <c r="M88" s="27">
        <v>1E-3</v>
      </c>
      <c r="N88" s="27">
        <v>0</v>
      </c>
      <c r="O88" s="27">
        <v>5.0999999999999997E-2</v>
      </c>
      <c r="P88" s="51">
        <v>8.5999999999999993E-2</v>
      </c>
      <c r="Q88" s="47">
        <f t="shared" si="18"/>
        <v>1</v>
      </c>
      <c r="R88" s="55"/>
      <c r="S88" s="27"/>
      <c r="T88" s="40"/>
      <c r="U88" s="45"/>
      <c r="V88" s="50">
        <v>0</v>
      </c>
      <c r="W88" s="51">
        <f t="shared" si="19"/>
        <v>1</v>
      </c>
      <c r="X88" s="53">
        <f t="shared" si="20"/>
        <v>6.8007974523626311</v>
      </c>
      <c r="Y88" s="29"/>
      <c r="Z88" s="29"/>
      <c r="AA88" s="29"/>
      <c r="AB88" s="29"/>
      <c r="AC88" s="6">
        <v>0</v>
      </c>
      <c r="AD88" s="6">
        <v>0</v>
      </c>
      <c r="AE88"/>
      <c r="AF88" s="236" t="s">
        <v>440</v>
      </c>
      <c r="AG88" s="54" t="s">
        <v>380</v>
      </c>
      <c r="AH88" s="30">
        <v>4.1666666666666664E-2</v>
      </c>
      <c r="AI88" s="25" t="s">
        <v>52</v>
      </c>
      <c r="AJ88" s="23" t="s">
        <v>41</v>
      </c>
      <c r="AK88" s="23"/>
      <c r="AL88" s="26">
        <v>1299.6810937119155</v>
      </c>
      <c r="AM88" s="26"/>
      <c r="AN88" s="228">
        <v>7.8000000000000014E-3</v>
      </c>
      <c r="AO88" s="228">
        <v>0.82373125830201399</v>
      </c>
      <c r="AP88" s="229">
        <v>0</v>
      </c>
      <c r="AQ88" s="229">
        <v>0</v>
      </c>
      <c r="AR88" s="229">
        <v>1E-3</v>
      </c>
      <c r="AS88" s="228">
        <v>5.4800000000000001E-2</v>
      </c>
      <c r="AT88" s="228">
        <f t="shared" si="21"/>
        <v>0.11266874169798602</v>
      </c>
      <c r="AU88" s="145">
        <f t="shared" si="23"/>
        <v>1</v>
      </c>
      <c r="AV88" s="27"/>
      <c r="AW88" s="27"/>
      <c r="AX88" s="40"/>
      <c r="AY88" s="149"/>
      <c r="AZ88" s="27">
        <v>0</v>
      </c>
      <c r="BA88" s="27">
        <f t="shared" si="24"/>
        <v>1</v>
      </c>
      <c r="BB88" s="53">
        <f t="shared" si="25"/>
        <v>7.041666666666667</v>
      </c>
      <c r="BC88" s="29"/>
      <c r="BD88" s="29"/>
      <c r="BE88" s="29"/>
      <c r="BF88" s="2"/>
    </row>
    <row r="89" spans="2:58" ht="19.5" customHeight="1" x14ac:dyDescent="0.35">
      <c r="B89" s="233" t="s">
        <v>439</v>
      </c>
      <c r="C89" s="24" t="s">
        <v>59</v>
      </c>
      <c r="D89" s="160">
        <v>0.80471209164347202</v>
      </c>
      <c r="E89" s="25" t="s">
        <v>52</v>
      </c>
      <c r="F89" s="23" t="s">
        <v>41</v>
      </c>
      <c r="G89" s="23"/>
      <c r="H89" s="44">
        <f t="shared" si="22"/>
        <v>1672.8405196105307</v>
      </c>
      <c r="I89" s="68"/>
      <c r="J89" s="50">
        <v>0</v>
      </c>
      <c r="K89" s="27">
        <v>0.86199999999999999</v>
      </c>
      <c r="L89" s="27">
        <v>0</v>
      </c>
      <c r="M89" s="27">
        <v>1E-3</v>
      </c>
      <c r="N89" s="27">
        <v>0</v>
      </c>
      <c r="O89" s="27">
        <v>5.0999999999999997E-2</v>
      </c>
      <c r="P89" s="51">
        <v>8.5999999999999993E-2</v>
      </c>
      <c r="Q89" s="47">
        <f t="shared" si="18"/>
        <v>1</v>
      </c>
      <c r="R89" s="55"/>
      <c r="S89" s="27"/>
      <c r="T89" s="40"/>
      <c r="U89" s="45"/>
      <c r="V89" s="50">
        <v>0</v>
      </c>
      <c r="W89" s="51">
        <f t="shared" si="19"/>
        <v>1</v>
      </c>
      <c r="X89" s="53">
        <f t="shared" si="20"/>
        <v>6.8047120916434718</v>
      </c>
      <c r="Y89" s="29"/>
      <c r="Z89" s="29"/>
      <c r="AA89" s="29"/>
      <c r="AB89" s="29"/>
      <c r="AC89" s="6">
        <v>0</v>
      </c>
      <c r="AD89" s="6">
        <v>0</v>
      </c>
      <c r="AE89"/>
      <c r="AF89" s="236" t="s">
        <v>441</v>
      </c>
      <c r="AG89" s="54" t="s">
        <v>59</v>
      </c>
      <c r="AH89" s="30">
        <v>0.91666666666666663</v>
      </c>
      <c r="AI89" s="25" t="s">
        <v>52</v>
      </c>
      <c r="AJ89" s="23" t="s">
        <v>41</v>
      </c>
      <c r="AK89" s="23"/>
      <c r="AL89" s="26">
        <v>1299.6810937119155</v>
      </c>
      <c r="AM89" s="26"/>
      <c r="AN89" s="228">
        <v>7.8000000000000014E-3</v>
      </c>
      <c r="AO89" s="228">
        <v>0.82373125830201399</v>
      </c>
      <c r="AP89" s="229">
        <v>0</v>
      </c>
      <c r="AQ89" s="229">
        <v>0</v>
      </c>
      <c r="AR89" s="229">
        <v>1E-3</v>
      </c>
      <c r="AS89" s="228">
        <v>5.4800000000000001E-2</v>
      </c>
      <c r="AT89" s="228">
        <f t="shared" si="21"/>
        <v>0.11266874169798602</v>
      </c>
      <c r="AU89" s="145">
        <f t="shared" si="23"/>
        <v>1</v>
      </c>
      <c r="AV89" s="27"/>
      <c r="AW89" s="27"/>
      <c r="AX89" s="40"/>
      <c r="AY89" s="149"/>
      <c r="AZ89" s="27">
        <v>0</v>
      </c>
      <c r="BA89" s="27">
        <f t="shared" si="24"/>
        <v>1</v>
      </c>
      <c r="BB89" s="53">
        <f t="shared" si="25"/>
        <v>6.916666666666667</v>
      </c>
      <c r="BC89" s="29"/>
      <c r="BD89" s="29"/>
      <c r="BE89" s="29"/>
      <c r="BF89" s="2"/>
    </row>
    <row r="90" spans="2:58" ht="19.5" customHeight="1" x14ac:dyDescent="0.35">
      <c r="B90" s="233" t="s">
        <v>439</v>
      </c>
      <c r="C90" s="24" t="s">
        <v>59</v>
      </c>
      <c r="D90" s="160">
        <v>0.83335560746210946</v>
      </c>
      <c r="E90" s="25" t="s">
        <v>52</v>
      </c>
      <c r="F90" s="23" t="s">
        <v>41</v>
      </c>
      <c r="G90" s="23"/>
      <c r="H90" s="44">
        <f t="shared" si="22"/>
        <v>1672.8405196105307</v>
      </c>
      <c r="I90" s="68"/>
      <c r="J90" s="50">
        <v>0</v>
      </c>
      <c r="K90" s="27">
        <v>0.86199999999999999</v>
      </c>
      <c r="L90" s="27">
        <v>0</v>
      </c>
      <c r="M90" s="27">
        <v>1E-3</v>
      </c>
      <c r="N90" s="27">
        <v>0</v>
      </c>
      <c r="O90" s="27">
        <v>5.0999999999999997E-2</v>
      </c>
      <c r="P90" s="51">
        <v>8.5999999999999993E-2</v>
      </c>
      <c r="Q90" s="47">
        <f t="shared" si="18"/>
        <v>1</v>
      </c>
      <c r="R90" s="55"/>
      <c r="S90" s="27"/>
      <c r="T90" s="40"/>
      <c r="U90" s="45"/>
      <c r="V90" s="50">
        <v>0</v>
      </c>
      <c r="W90" s="51">
        <f t="shared" si="19"/>
        <v>1</v>
      </c>
      <c r="X90" s="53">
        <f t="shared" si="20"/>
        <v>6.8333556074621091</v>
      </c>
      <c r="Y90" s="29"/>
      <c r="Z90" s="29"/>
      <c r="AA90" s="29"/>
      <c r="AB90" s="29"/>
      <c r="AC90" s="6">
        <v>0</v>
      </c>
      <c r="AD90" s="6">
        <v>0</v>
      </c>
      <c r="AE90"/>
      <c r="AF90" s="236" t="s">
        <v>441</v>
      </c>
      <c r="AG90" s="54" t="s">
        <v>59</v>
      </c>
      <c r="AH90" s="30">
        <v>0.97916666666666663</v>
      </c>
      <c r="AI90" s="25" t="s">
        <v>52</v>
      </c>
      <c r="AJ90" s="23" t="s">
        <v>41</v>
      </c>
      <c r="AK90" s="23"/>
      <c r="AL90" s="26">
        <v>1299.6810937119155</v>
      </c>
      <c r="AM90" s="26"/>
      <c r="AN90" s="228">
        <v>7.8000000000000014E-3</v>
      </c>
      <c r="AO90" s="228">
        <v>0.82373125830201399</v>
      </c>
      <c r="AP90" s="229">
        <v>0</v>
      </c>
      <c r="AQ90" s="229">
        <v>0</v>
      </c>
      <c r="AR90" s="229">
        <v>1E-3</v>
      </c>
      <c r="AS90" s="228">
        <v>5.4800000000000001E-2</v>
      </c>
      <c r="AT90" s="228">
        <f t="shared" si="21"/>
        <v>0.11266874169798602</v>
      </c>
      <c r="AU90" s="145">
        <f t="shared" si="23"/>
        <v>1</v>
      </c>
      <c r="AV90" s="27"/>
      <c r="AW90" s="27"/>
      <c r="AX90" s="40"/>
      <c r="AY90" s="149"/>
      <c r="AZ90" s="27">
        <v>0</v>
      </c>
      <c r="BA90" s="27">
        <f t="shared" si="24"/>
        <v>1</v>
      </c>
      <c r="BB90" s="53">
        <f t="shared" si="25"/>
        <v>6.979166666666667</v>
      </c>
      <c r="BC90" s="29"/>
      <c r="BD90" s="29"/>
      <c r="BE90" s="29"/>
      <c r="BF90" s="2"/>
    </row>
    <row r="91" spans="2:58" ht="19.5" customHeight="1" x14ac:dyDescent="0.35">
      <c r="B91" s="233" t="s">
        <v>439</v>
      </c>
      <c r="C91" s="24" t="s">
        <v>59</v>
      </c>
      <c r="D91" s="160">
        <v>0.83984850434337421</v>
      </c>
      <c r="E91" s="25" t="s">
        <v>52</v>
      </c>
      <c r="F91" s="23" t="s">
        <v>41</v>
      </c>
      <c r="G91" s="23"/>
      <c r="H91" s="44">
        <f t="shared" si="22"/>
        <v>1672.8405196105307</v>
      </c>
      <c r="I91" s="68"/>
      <c r="J91" s="50">
        <v>0</v>
      </c>
      <c r="K91" s="27">
        <v>0.86199999999999999</v>
      </c>
      <c r="L91" s="27">
        <v>0</v>
      </c>
      <c r="M91" s="27">
        <v>1E-3</v>
      </c>
      <c r="N91" s="27">
        <v>0</v>
      </c>
      <c r="O91" s="27">
        <v>5.0999999999999997E-2</v>
      </c>
      <c r="P91" s="51">
        <v>8.5999999999999993E-2</v>
      </c>
      <c r="Q91" s="47">
        <f t="shared" si="18"/>
        <v>1</v>
      </c>
      <c r="R91" s="55"/>
      <c r="S91" s="27"/>
      <c r="T91" s="40"/>
      <c r="U91" s="45"/>
      <c r="V91" s="50">
        <v>0</v>
      </c>
      <c r="W91" s="51">
        <f t="shared" si="19"/>
        <v>1</v>
      </c>
      <c r="X91" s="53">
        <f t="shared" si="20"/>
        <v>6.8398485043433741</v>
      </c>
      <c r="Y91" s="29"/>
      <c r="Z91" s="29"/>
      <c r="AA91" s="29"/>
      <c r="AB91" s="29"/>
      <c r="AC91" s="6">
        <v>0</v>
      </c>
      <c r="AD91" s="6">
        <v>0</v>
      </c>
      <c r="AE91"/>
      <c r="AF91" s="236" t="s">
        <v>441</v>
      </c>
      <c r="AG91" s="54" t="s">
        <v>380</v>
      </c>
      <c r="AH91" s="30">
        <v>4.1666666666666664E-2</v>
      </c>
      <c r="AI91" s="25" t="s">
        <v>52</v>
      </c>
      <c r="AJ91" s="23" t="s">
        <v>41</v>
      </c>
      <c r="AK91" s="23"/>
      <c r="AL91" s="26">
        <v>1299.6810937119155</v>
      </c>
      <c r="AM91" s="26"/>
      <c r="AN91" s="228">
        <v>7.8000000000000014E-3</v>
      </c>
      <c r="AO91" s="228">
        <v>0.82373125830201399</v>
      </c>
      <c r="AP91" s="229">
        <v>0</v>
      </c>
      <c r="AQ91" s="229">
        <v>0</v>
      </c>
      <c r="AR91" s="229">
        <v>1E-3</v>
      </c>
      <c r="AS91" s="228">
        <v>5.4800000000000001E-2</v>
      </c>
      <c r="AT91" s="228">
        <f t="shared" si="21"/>
        <v>0.11266874169798602</v>
      </c>
      <c r="AU91" s="145">
        <f t="shared" si="23"/>
        <v>1</v>
      </c>
      <c r="AV91" s="27"/>
      <c r="AW91" s="27"/>
      <c r="AX91" s="40"/>
      <c r="AY91" s="149"/>
      <c r="AZ91" s="27">
        <v>0</v>
      </c>
      <c r="BA91" s="27">
        <f t="shared" si="24"/>
        <v>1</v>
      </c>
      <c r="BB91" s="53">
        <f t="shared" si="25"/>
        <v>7.041666666666667</v>
      </c>
      <c r="BC91" s="29"/>
      <c r="BD91" s="29"/>
      <c r="BE91" s="29"/>
      <c r="BF91" s="2"/>
    </row>
    <row r="92" spans="2:58" ht="19.5" customHeight="1" x14ac:dyDescent="0.35">
      <c r="B92" s="233" t="s">
        <v>439</v>
      </c>
      <c r="C92" s="24" t="s">
        <v>59</v>
      </c>
      <c r="D92" s="160">
        <v>0.87694448153041571</v>
      </c>
      <c r="E92" s="25" t="s">
        <v>52</v>
      </c>
      <c r="F92" s="23" t="s">
        <v>41</v>
      </c>
      <c r="G92" s="23"/>
      <c r="H92" s="44">
        <f t="shared" si="22"/>
        <v>1672.8405196105307</v>
      </c>
      <c r="I92" s="68"/>
      <c r="J92" s="50">
        <v>0</v>
      </c>
      <c r="K92" s="27">
        <v>0.86199999999999999</v>
      </c>
      <c r="L92" s="27">
        <v>0</v>
      </c>
      <c r="M92" s="27">
        <v>1E-3</v>
      </c>
      <c r="N92" s="27">
        <v>0</v>
      </c>
      <c r="O92" s="27">
        <v>5.0999999999999997E-2</v>
      </c>
      <c r="P92" s="51">
        <v>8.5999999999999993E-2</v>
      </c>
      <c r="Q92" s="47">
        <f t="shared" si="18"/>
        <v>1</v>
      </c>
      <c r="R92" s="55"/>
      <c r="S92" s="27"/>
      <c r="T92" s="40"/>
      <c r="U92" s="45"/>
      <c r="V92" s="50">
        <v>0</v>
      </c>
      <c r="W92" s="51">
        <f t="shared" si="19"/>
        <v>1</v>
      </c>
      <c r="X92" s="53">
        <f t="shared" si="20"/>
        <v>6.8769444815304155</v>
      </c>
      <c r="Y92" s="29"/>
      <c r="Z92" s="29"/>
      <c r="AA92" s="29"/>
      <c r="AB92" s="29"/>
      <c r="AC92" s="6">
        <v>0</v>
      </c>
      <c r="AD92" s="6">
        <v>0</v>
      </c>
      <c r="AE92"/>
      <c r="AF92" s="23" t="s">
        <v>97</v>
      </c>
      <c r="AG92" s="54" t="s">
        <v>59</v>
      </c>
      <c r="AH92" s="30">
        <v>0.89583333333333337</v>
      </c>
      <c r="AI92" s="25" t="s">
        <v>52</v>
      </c>
      <c r="AJ92" s="23" t="s">
        <v>41</v>
      </c>
      <c r="AK92" s="23"/>
      <c r="AL92" s="26">
        <v>106.87604474228415</v>
      </c>
      <c r="AM92" s="26"/>
      <c r="AN92" s="228">
        <v>0.54</v>
      </c>
      <c r="AO92" s="229">
        <v>0.46</v>
      </c>
      <c r="AP92" s="228">
        <v>0</v>
      </c>
      <c r="AQ92" s="229">
        <v>0</v>
      </c>
      <c r="AR92" s="229">
        <v>0</v>
      </c>
      <c r="AS92" s="228">
        <v>0</v>
      </c>
      <c r="AT92" s="228">
        <v>0</v>
      </c>
      <c r="AU92" s="145">
        <f t="shared" si="23"/>
        <v>1</v>
      </c>
      <c r="AV92" s="27"/>
      <c r="AW92" s="27"/>
      <c r="AX92" s="40"/>
      <c r="AY92" s="149"/>
      <c r="AZ92" s="27">
        <v>0</v>
      </c>
      <c r="BA92" s="27">
        <v>1</v>
      </c>
      <c r="BB92" s="53">
        <f>IFERROR((VALUE(AH92)+VALUE(LEFT(AG92,1))+1),"")</f>
        <v>6.895833333333333</v>
      </c>
      <c r="BC92" s="29"/>
      <c r="BD92" s="29"/>
      <c r="BE92" s="29"/>
      <c r="BF92" s="2"/>
    </row>
    <row r="93" spans="2:58" ht="19.5" customHeight="1" x14ac:dyDescent="0.35">
      <c r="B93" s="233" t="s">
        <v>439</v>
      </c>
      <c r="C93" s="24" t="s">
        <v>59</v>
      </c>
      <c r="D93" s="160">
        <v>0.91870836039425974</v>
      </c>
      <c r="E93" s="25" t="s">
        <v>52</v>
      </c>
      <c r="F93" s="23" t="s">
        <v>41</v>
      </c>
      <c r="G93" s="23"/>
      <c r="H93" s="44">
        <f t="shared" si="22"/>
        <v>1672.8405196105307</v>
      </c>
      <c r="I93" s="68"/>
      <c r="J93" s="50">
        <v>0</v>
      </c>
      <c r="K93" s="27">
        <v>0.86199999999999999</v>
      </c>
      <c r="L93" s="27">
        <v>0</v>
      </c>
      <c r="M93" s="27">
        <v>1E-3</v>
      </c>
      <c r="N93" s="27">
        <v>0</v>
      </c>
      <c r="O93" s="27">
        <v>5.0999999999999997E-2</v>
      </c>
      <c r="P93" s="51">
        <v>8.5999999999999993E-2</v>
      </c>
      <c r="Q93" s="47">
        <f t="shared" si="18"/>
        <v>1</v>
      </c>
      <c r="R93" s="55"/>
      <c r="S93" s="27"/>
      <c r="T93" s="40"/>
      <c r="U93" s="45"/>
      <c r="V93" s="50">
        <v>0</v>
      </c>
      <c r="W93" s="51">
        <f t="shared" si="19"/>
        <v>1</v>
      </c>
      <c r="X93" s="53">
        <f t="shared" si="20"/>
        <v>6.9187083603942598</v>
      </c>
      <c r="Y93" s="29"/>
      <c r="Z93" s="29"/>
      <c r="AA93" s="29"/>
      <c r="AB93" s="29"/>
      <c r="AC93" s="6">
        <v>0</v>
      </c>
      <c r="AD93" s="6">
        <v>0</v>
      </c>
      <c r="AE93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2"/>
    </row>
    <row r="94" spans="2:58" ht="19.5" customHeight="1" x14ac:dyDescent="0.35">
      <c r="B94" s="233" t="s">
        <v>439</v>
      </c>
      <c r="C94" s="24" t="s">
        <v>59</v>
      </c>
      <c r="D94" s="160">
        <v>0.96497195213916009</v>
      </c>
      <c r="E94" s="25" t="s">
        <v>52</v>
      </c>
      <c r="F94" s="23" t="s">
        <v>41</v>
      </c>
      <c r="G94" s="23"/>
      <c r="H94" s="44">
        <f t="shared" si="22"/>
        <v>1672.8405196105307</v>
      </c>
      <c r="I94" s="68"/>
      <c r="J94" s="50">
        <v>0</v>
      </c>
      <c r="K94" s="27">
        <v>0.86199999999999999</v>
      </c>
      <c r="L94" s="27">
        <v>0</v>
      </c>
      <c r="M94" s="27">
        <v>1E-3</v>
      </c>
      <c r="N94" s="27">
        <v>0</v>
      </c>
      <c r="O94" s="27">
        <v>5.0999999999999997E-2</v>
      </c>
      <c r="P94" s="51">
        <v>8.5999999999999993E-2</v>
      </c>
      <c r="Q94" s="47">
        <f t="shared" si="18"/>
        <v>1</v>
      </c>
      <c r="R94" s="55"/>
      <c r="S94" s="27"/>
      <c r="T94" s="40"/>
      <c r="U94" s="45"/>
      <c r="V94" s="50">
        <v>0</v>
      </c>
      <c r="W94" s="51">
        <f t="shared" si="19"/>
        <v>1</v>
      </c>
      <c r="X94" s="53">
        <f t="shared" si="20"/>
        <v>6.9649719521391598</v>
      </c>
      <c r="Y94" s="29"/>
      <c r="Z94" s="29"/>
      <c r="AA94" s="29"/>
      <c r="AB94" s="29"/>
      <c r="AC94" s="6">
        <v>0</v>
      </c>
      <c r="AD94" s="6">
        <v>0</v>
      </c>
      <c r="AE94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2"/>
    </row>
    <row r="95" spans="2:58" ht="19.5" customHeight="1" x14ac:dyDescent="0.35">
      <c r="B95" s="232" t="s">
        <v>440</v>
      </c>
      <c r="C95" s="24" t="s">
        <v>59</v>
      </c>
      <c r="D95" s="160">
        <v>0.66865853079544169</v>
      </c>
      <c r="E95" s="25" t="s">
        <v>52</v>
      </c>
      <c r="F95" s="23" t="s">
        <v>41</v>
      </c>
      <c r="G95" s="23"/>
      <c r="H95" s="44">
        <f t="shared" si="22"/>
        <v>1672.8405196105307</v>
      </c>
      <c r="I95" s="68"/>
      <c r="J95" s="50">
        <v>0</v>
      </c>
      <c r="K95" s="27">
        <v>0.86199999999999999</v>
      </c>
      <c r="L95" s="27">
        <v>0</v>
      </c>
      <c r="M95" s="27">
        <v>1E-3</v>
      </c>
      <c r="N95" s="27">
        <v>0</v>
      </c>
      <c r="O95" s="27">
        <v>5.0999999999999997E-2</v>
      </c>
      <c r="P95" s="51">
        <v>8.5999999999999993E-2</v>
      </c>
      <c r="Q95" s="47">
        <f t="shared" si="18"/>
        <v>1</v>
      </c>
      <c r="R95" s="55"/>
      <c r="S95" s="27"/>
      <c r="T95" s="40"/>
      <c r="U95" s="45"/>
      <c r="V95" s="50">
        <v>0</v>
      </c>
      <c r="W95" s="51">
        <f t="shared" si="19"/>
        <v>1</v>
      </c>
      <c r="X95" s="53">
        <f t="shared" si="20"/>
        <v>6.668658530795442</v>
      </c>
      <c r="Y95" s="29"/>
      <c r="Z95" s="29"/>
      <c r="AA95" s="29"/>
      <c r="AB95" s="29"/>
      <c r="AC95" s="6">
        <v>0</v>
      </c>
      <c r="AD95" s="6">
        <v>0</v>
      </c>
      <c r="AE95"/>
      <c r="AF95" s="6"/>
      <c r="AG95" s="6"/>
      <c r="AH95" s="6"/>
      <c r="AI95" s="6"/>
      <c r="AJ95" s="6"/>
      <c r="AK95" s="6"/>
      <c r="AL95" s="14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2"/>
    </row>
    <row r="96" spans="2:58" ht="19.5" customHeight="1" x14ac:dyDescent="0.35">
      <c r="B96" s="232" t="s">
        <v>440</v>
      </c>
      <c r="C96" s="24" t="s">
        <v>59</v>
      </c>
      <c r="D96" s="160">
        <v>0.71196194814942848</v>
      </c>
      <c r="E96" s="25" t="s">
        <v>52</v>
      </c>
      <c r="F96" s="23" t="s">
        <v>41</v>
      </c>
      <c r="G96" s="23"/>
      <c r="H96" s="44">
        <f t="shared" si="22"/>
        <v>1672.8405196105307</v>
      </c>
      <c r="I96" s="68"/>
      <c r="J96" s="50">
        <v>0</v>
      </c>
      <c r="K96" s="27">
        <v>0.86199999999999999</v>
      </c>
      <c r="L96" s="27">
        <v>0</v>
      </c>
      <c r="M96" s="27">
        <v>1E-3</v>
      </c>
      <c r="N96" s="27">
        <v>0</v>
      </c>
      <c r="O96" s="27">
        <v>5.0999999999999997E-2</v>
      </c>
      <c r="P96" s="51">
        <v>8.5999999999999993E-2</v>
      </c>
      <c r="Q96" s="47">
        <f t="shared" si="18"/>
        <v>1</v>
      </c>
      <c r="R96" s="55"/>
      <c r="S96" s="27"/>
      <c r="T96" s="40"/>
      <c r="U96" s="45"/>
      <c r="V96" s="50">
        <v>0</v>
      </c>
      <c r="W96" s="51">
        <f t="shared" si="19"/>
        <v>1</v>
      </c>
      <c r="X96" s="53">
        <f t="shared" si="20"/>
        <v>6.7119619481494288</v>
      </c>
      <c r="Y96" s="29"/>
      <c r="Z96" s="29"/>
      <c r="AA96" s="29"/>
      <c r="AB96" s="29"/>
      <c r="AC96" s="6"/>
      <c r="AD96" s="6"/>
      <c r="AE9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2"/>
    </row>
    <row r="97" spans="2:58" ht="19.5" customHeight="1" x14ac:dyDescent="0.35">
      <c r="B97" s="232" t="s">
        <v>440</v>
      </c>
      <c r="C97" s="24" t="s">
        <v>59</v>
      </c>
      <c r="D97" s="160">
        <v>0.71333437686766965</v>
      </c>
      <c r="E97" s="25" t="s">
        <v>52</v>
      </c>
      <c r="F97" s="23" t="s">
        <v>41</v>
      </c>
      <c r="G97" s="23"/>
      <c r="H97" s="44">
        <f t="shared" si="22"/>
        <v>1672.8405196105307</v>
      </c>
      <c r="I97" s="68"/>
      <c r="J97" s="50">
        <v>0</v>
      </c>
      <c r="K97" s="27">
        <v>0.86199999999999999</v>
      </c>
      <c r="L97" s="27">
        <v>0</v>
      </c>
      <c r="M97" s="27">
        <v>1E-3</v>
      </c>
      <c r="N97" s="27">
        <v>0</v>
      </c>
      <c r="O97" s="27">
        <v>5.0999999999999997E-2</v>
      </c>
      <c r="P97" s="51">
        <v>8.5999999999999993E-2</v>
      </c>
      <c r="Q97" s="47">
        <f t="shared" si="18"/>
        <v>1</v>
      </c>
      <c r="R97" s="55"/>
      <c r="S97" s="27"/>
      <c r="T97" s="40"/>
      <c r="U97" s="45"/>
      <c r="V97" s="50">
        <v>0</v>
      </c>
      <c r="W97" s="51">
        <f t="shared" si="19"/>
        <v>1</v>
      </c>
      <c r="X97" s="53">
        <f t="shared" si="20"/>
        <v>6.7133343768676692</v>
      </c>
      <c r="Y97" s="29"/>
      <c r="Z97" s="29"/>
      <c r="AA97" s="29"/>
      <c r="AB97" s="29"/>
      <c r="AC97" s="6"/>
      <c r="AD97" s="6"/>
      <c r="AE97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2"/>
    </row>
    <row r="98" spans="2:58" ht="19.5" customHeight="1" x14ac:dyDescent="0.35">
      <c r="B98" s="232" t="s">
        <v>440</v>
      </c>
      <c r="C98" s="24" t="s">
        <v>59</v>
      </c>
      <c r="D98" s="160">
        <v>0.75805640906339955</v>
      </c>
      <c r="E98" s="25" t="s">
        <v>52</v>
      </c>
      <c r="F98" s="23" t="s">
        <v>41</v>
      </c>
      <c r="G98" s="23"/>
      <c r="H98" s="44">
        <f t="shared" si="22"/>
        <v>1672.8405196105307</v>
      </c>
      <c r="I98" s="68"/>
      <c r="J98" s="50">
        <v>0</v>
      </c>
      <c r="K98" s="27">
        <v>0.86199999999999999</v>
      </c>
      <c r="L98" s="27">
        <v>0</v>
      </c>
      <c r="M98" s="27">
        <v>1E-3</v>
      </c>
      <c r="N98" s="27">
        <v>0</v>
      </c>
      <c r="O98" s="27">
        <v>5.0999999999999997E-2</v>
      </c>
      <c r="P98" s="51">
        <v>8.5999999999999993E-2</v>
      </c>
      <c r="Q98" s="47">
        <f t="shared" si="18"/>
        <v>1</v>
      </c>
      <c r="R98" s="55"/>
      <c r="S98" s="27"/>
      <c r="T98" s="40"/>
      <c r="U98" s="45"/>
      <c r="V98" s="50">
        <v>0</v>
      </c>
      <c r="W98" s="51">
        <f t="shared" si="19"/>
        <v>1</v>
      </c>
      <c r="X98" s="53">
        <f t="shared" si="20"/>
        <v>6.7580564090633999</v>
      </c>
      <c r="Y98" s="29"/>
      <c r="Z98" s="29"/>
      <c r="AA98" s="29"/>
      <c r="AB98" s="29"/>
      <c r="AC98" s="6"/>
      <c r="AD98" s="6"/>
      <c r="AE98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2"/>
    </row>
    <row r="99" spans="2:58" ht="19.5" customHeight="1" x14ac:dyDescent="0.35">
      <c r="B99" s="232" t="s">
        <v>440</v>
      </c>
      <c r="C99" s="24" t="s">
        <v>59</v>
      </c>
      <c r="D99" s="160">
        <v>0.76339948662055779</v>
      </c>
      <c r="E99" s="25" t="s">
        <v>52</v>
      </c>
      <c r="F99" s="23" t="s">
        <v>41</v>
      </c>
      <c r="G99" s="23"/>
      <c r="H99" s="44">
        <f t="shared" si="22"/>
        <v>1672.8405196105307</v>
      </c>
      <c r="I99" s="68"/>
      <c r="J99" s="50">
        <v>0</v>
      </c>
      <c r="K99" s="27">
        <v>0.86199999999999999</v>
      </c>
      <c r="L99" s="27">
        <v>0</v>
      </c>
      <c r="M99" s="27">
        <v>1E-3</v>
      </c>
      <c r="N99" s="27">
        <v>0</v>
      </c>
      <c r="O99" s="27">
        <v>5.0999999999999997E-2</v>
      </c>
      <c r="P99" s="51">
        <v>8.5999999999999993E-2</v>
      </c>
      <c r="Q99" s="47">
        <f t="shared" si="18"/>
        <v>1</v>
      </c>
      <c r="R99" s="55"/>
      <c r="S99" s="27"/>
      <c r="T99" s="40"/>
      <c r="U99" s="45"/>
      <c r="V99" s="50">
        <v>0</v>
      </c>
      <c r="W99" s="51">
        <f t="shared" si="19"/>
        <v>1</v>
      </c>
      <c r="X99" s="53">
        <f t="shared" si="20"/>
        <v>6.7633994866205578</v>
      </c>
      <c r="Y99" s="29"/>
      <c r="Z99" s="29"/>
      <c r="AA99" s="29"/>
      <c r="AB99" s="29"/>
      <c r="AC99" s="6"/>
      <c r="AD99" s="6"/>
      <c r="AE99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2"/>
    </row>
    <row r="100" spans="2:58" ht="19.5" customHeight="1" x14ac:dyDescent="0.35">
      <c r="B100" s="232" t="s">
        <v>440</v>
      </c>
      <c r="C100" s="24" t="s">
        <v>59</v>
      </c>
      <c r="D100" s="160">
        <v>0.79186905047077472</v>
      </c>
      <c r="E100" s="25" t="s">
        <v>52</v>
      </c>
      <c r="F100" s="23" t="s">
        <v>41</v>
      </c>
      <c r="G100" s="23"/>
      <c r="H100" s="44">
        <f t="shared" si="22"/>
        <v>1672.8405196105307</v>
      </c>
      <c r="I100" s="68"/>
      <c r="J100" s="50">
        <v>0</v>
      </c>
      <c r="K100" s="27">
        <v>0.86199999999999999</v>
      </c>
      <c r="L100" s="27">
        <v>0</v>
      </c>
      <c r="M100" s="27">
        <v>1E-3</v>
      </c>
      <c r="N100" s="27">
        <v>0</v>
      </c>
      <c r="O100" s="27">
        <v>5.0999999999999997E-2</v>
      </c>
      <c r="P100" s="51">
        <v>8.5999999999999993E-2</v>
      </c>
      <c r="Q100" s="47">
        <f t="shared" si="18"/>
        <v>1</v>
      </c>
      <c r="R100" s="55"/>
      <c r="S100" s="27"/>
      <c r="T100" s="40"/>
      <c r="U100" s="45"/>
      <c r="V100" s="50">
        <v>0</v>
      </c>
      <c r="W100" s="51">
        <f t="shared" si="19"/>
        <v>1</v>
      </c>
      <c r="X100" s="53">
        <f t="shared" si="20"/>
        <v>6.7918690504707744</v>
      </c>
      <c r="Y100" s="29"/>
      <c r="Z100" s="29"/>
      <c r="AA100" s="29"/>
      <c r="AB100" s="29"/>
      <c r="AC100" s="6"/>
      <c r="AD100" s="6"/>
      <c r="AE100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2"/>
    </row>
    <row r="101" spans="2:58" ht="19.5" customHeight="1" x14ac:dyDescent="0.35">
      <c r="B101" s="232" t="s">
        <v>440</v>
      </c>
      <c r="C101" s="24" t="s">
        <v>59</v>
      </c>
      <c r="D101" s="160">
        <v>0.80459658218239127</v>
      </c>
      <c r="E101" s="25" t="s">
        <v>52</v>
      </c>
      <c r="F101" s="23" t="s">
        <v>41</v>
      </c>
      <c r="G101" s="23"/>
      <c r="H101" s="44">
        <f t="shared" si="22"/>
        <v>1672.8405196105307</v>
      </c>
      <c r="I101" s="68"/>
      <c r="J101" s="50">
        <v>0</v>
      </c>
      <c r="K101" s="27">
        <v>0.86199999999999999</v>
      </c>
      <c r="L101" s="27">
        <v>0</v>
      </c>
      <c r="M101" s="27">
        <v>1E-3</v>
      </c>
      <c r="N101" s="27">
        <v>0</v>
      </c>
      <c r="O101" s="27">
        <v>5.0999999999999997E-2</v>
      </c>
      <c r="P101" s="51">
        <v>8.5999999999999993E-2</v>
      </c>
      <c r="Q101" s="47">
        <f t="shared" si="18"/>
        <v>1</v>
      </c>
      <c r="R101" s="55"/>
      <c r="S101" s="27"/>
      <c r="T101" s="40"/>
      <c r="U101" s="45"/>
      <c r="V101" s="50">
        <v>0</v>
      </c>
      <c r="W101" s="51">
        <f t="shared" si="19"/>
        <v>1</v>
      </c>
      <c r="X101" s="53">
        <f t="shared" si="20"/>
        <v>6.8045965821823913</v>
      </c>
      <c r="Y101" s="29"/>
      <c r="Z101" s="29"/>
      <c r="AA101" s="29"/>
      <c r="AB101" s="29"/>
      <c r="AC101" s="6"/>
      <c r="AD101" s="6"/>
      <c r="AE101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2"/>
    </row>
    <row r="102" spans="2:58" ht="19.5" customHeight="1" x14ac:dyDescent="0.35">
      <c r="B102" s="232" t="s">
        <v>440</v>
      </c>
      <c r="C102" s="24" t="s">
        <v>59</v>
      </c>
      <c r="D102" s="160">
        <v>0.83684621712849294</v>
      </c>
      <c r="E102" s="25" t="s">
        <v>52</v>
      </c>
      <c r="F102" s="23" t="s">
        <v>41</v>
      </c>
      <c r="G102" s="23"/>
      <c r="H102" s="44">
        <f t="shared" si="22"/>
        <v>1672.8405196105307</v>
      </c>
      <c r="I102" s="68"/>
      <c r="J102" s="50">
        <v>0</v>
      </c>
      <c r="K102" s="27">
        <v>0.86199999999999999</v>
      </c>
      <c r="L102" s="27">
        <v>0</v>
      </c>
      <c r="M102" s="27">
        <v>1E-3</v>
      </c>
      <c r="N102" s="27">
        <v>0</v>
      </c>
      <c r="O102" s="27">
        <v>5.0999999999999997E-2</v>
      </c>
      <c r="P102" s="51">
        <v>8.5999999999999993E-2</v>
      </c>
      <c r="Q102" s="47">
        <f t="shared" si="18"/>
        <v>1</v>
      </c>
      <c r="R102" s="55"/>
      <c r="S102" s="27"/>
      <c r="T102" s="40"/>
      <c r="U102" s="45"/>
      <c r="V102" s="50">
        <v>0</v>
      </c>
      <c r="W102" s="51">
        <f t="shared" si="19"/>
        <v>1</v>
      </c>
      <c r="X102" s="53">
        <f t="shared" si="20"/>
        <v>6.8368462171284925</v>
      </c>
      <c r="Y102" s="29"/>
      <c r="Z102" s="29"/>
      <c r="AA102" s="29"/>
      <c r="AB102" s="29"/>
      <c r="AC102" s="6"/>
      <c r="AD102" s="6"/>
      <c r="AE102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2"/>
    </row>
    <row r="103" spans="2:58" ht="19.5" customHeight="1" x14ac:dyDescent="0.35">
      <c r="B103" s="232" t="s">
        <v>440</v>
      </c>
      <c r="C103" s="24" t="s">
        <v>59</v>
      </c>
      <c r="D103" s="160">
        <v>0.84260555052262143</v>
      </c>
      <c r="E103" s="25" t="s">
        <v>52</v>
      </c>
      <c r="F103" s="23" t="s">
        <v>41</v>
      </c>
      <c r="G103" s="23"/>
      <c r="H103" s="44">
        <f t="shared" si="22"/>
        <v>1672.8405196105307</v>
      </c>
      <c r="I103" s="68"/>
      <c r="J103" s="50">
        <v>0</v>
      </c>
      <c r="K103" s="27">
        <v>0.86199999999999999</v>
      </c>
      <c r="L103" s="27">
        <v>0</v>
      </c>
      <c r="M103" s="27">
        <v>1E-3</v>
      </c>
      <c r="N103" s="27">
        <v>0</v>
      </c>
      <c r="O103" s="27">
        <v>5.0999999999999997E-2</v>
      </c>
      <c r="P103" s="51">
        <v>8.5999999999999993E-2</v>
      </c>
      <c r="Q103" s="47">
        <f t="shared" si="18"/>
        <v>1</v>
      </c>
      <c r="R103" s="55"/>
      <c r="S103" s="27"/>
      <c r="T103" s="40"/>
      <c r="U103" s="45"/>
      <c r="V103" s="50">
        <v>0</v>
      </c>
      <c r="W103" s="51">
        <f t="shared" si="19"/>
        <v>1</v>
      </c>
      <c r="X103" s="53">
        <f t="shared" si="20"/>
        <v>6.8426055505226211</v>
      </c>
      <c r="Y103" s="29"/>
      <c r="Z103" s="29"/>
      <c r="AA103" s="29"/>
      <c r="AB103" s="29"/>
      <c r="AC103" s="6"/>
      <c r="AD103" s="6"/>
      <c r="AE103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2"/>
    </row>
    <row r="104" spans="2:58" ht="19.5" customHeight="1" x14ac:dyDescent="0.35">
      <c r="B104" s="232" t="s">
        <v>440</v>
      </c>
      <c r="C104" s="24" t="s">
        <v>59</v>
      </c>
      <c r="D104" s="160">
        <v>0.87852905928755165</v>
      </c>
      <c r="E104" s="25" t="s">
        <v>52</v>
      </c>
      <c r="F104" s="23" t="s">
        <v>41</v>
      </c>
      <c r="G104" s="23"/>
      <c r="H104" s="44">
        <f t="shared" si="22"/>
        <v>1672.8405196105307</v>
      </c>
      <c r="I104" s="68"/>
      <c r="J104" s="50">
        <v>0</v>
      </c>
      <c r="K104" s="27">
        <v>0.86199999999999999</v>
      </c>
      <c r="L104" s="27">
        <v>0</v>
      </c>
      <c r="M104" s="27">
        <v>1E-3</v>
      </c>
      <c r="N104" s="27">
        <v>0</v>
      </c>
      <c r="O104" s="27">
        <v>5.0999999999999997E-2</v>
      </c>
      <c r="P104" s="51">
        <v>8.5999999999999993E-2</v>
      </c>
      <c r="Q104" s="47">
        <f t="shared" si="18"/>
        <v>1</v>
      </c>
      <c r="R104" s="55"/>
      <c r="S104" s="27"/>
      <c r="T104" s="40"/>
      <c r="U104" s="45"/>
      <c r="V104" s="50">
        <v>0</v>
      </c>
      <c r="W104" s="51">
        <f t="shared" si="19"/>
        <v>1</v>
      </c>
      <c r="X104" s="53">
        <f t="shared" si="20"/>
        <v>6.8785290592875512</v>
      </c>
      <c r="Y104" s="29"/>
      <c r="Z104" s="29"/>
      <c r="AA104" s="29"/>
      <c r="AB104" s="29"/>
      <c r="AC104" s="6"/>
      <c r="AD104" s="6"/>
      <c r="AE104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2"/>
    </row>
    <row r="105" spans="2:58" ht="19.5" customHeight="1" x14ac:dyDescent="0.35">
      <c r="B105" s="232" t="s">
        <v>440</v>
      </c>
      <c r="C105" s="24" t="s">
        <v>59</v>
      </c>
      <c r="D105" s="160">
        <v>0.88011067960647216</v>
      </c>
      <c r="E105" s="25" t="s">
        <v>52</v>
      </c>
      <c r="F105" s="23" t="s">
        <v>41</v>
      </c>
      <c r="G105" s="23"/>
      <c r="H105" s="44">
        <f t="shared" si="22"/>
        <v>1672.8405196105307</v>
      </c>
      <c r="I105" s="68"/>
      <c r="J105" s="50">
        <v>0</v>
      </c>
      <c r="K105" s="27">
        <v>0.86199999999999999</v>
      </c>
      <c r="L105" s="27">
        <v>0</v>
      </c>
      <c r="M105" s="27">
        <v>1E-3</v>
      </c>
      <c r="N105" s="27">
        <v>0</v>
      </c>
      <c r="O105" s="27">
        <v>5.0999999999999997E-2</v>
      </c>
      <c r="P105" s="51">
        <v>8.5999999999999993E-2</v>
      </c>
      <c r="Q105" s="47">
        <f t="shared" si="18"/>
        <v>1</v>
      </c>
      <c r="R105" s="55"/>
      <c r="S105" s="27"/>
      <c r="T105" s="40"/>
      <c r="U105" s="45"/>
      <c r="V105" s="50">
        <v>0</v>
      </c>
      <c r="W105" s="51">
        <f t="shared" si="19"/>
        <v>1</v>
      </c>
      <c r="X105" s="53">
        <f t="shared" si="20"/>
        <v>6.8801106796064726</v>
      </c>
      <c r="Y105" s="29"/>
      <c r="Z105" s="29"/>
      <c r="AA105" s="29"/>
      <c r="AB105" s="29"/>
      <c r="AC105" s="6"/>
      <c r="AD105" s="6"/>
      <c r="AE105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2"/>
    </row>
    <row r="106" spans="2:58" ht="19.5" customHeight="1" x14ac:dyDescent="0.35">
      <c r="B106" s="232" t="s">
        <v>440</v>
      </c>
      <c r="C106" s="24" t="s">
        <v>59</v>
      </c>
      <c r="D106" s="160">
        <v>0.92122050177269121</v>
      </c>
      <c r="E106" s="25" t="s">
        <v>52</v>
      </c>
      <c r="F106" s="23" t="s">
        <v>41</v>
      </c>
      <c r="G106" s="23"/>
      <c r="H106" s="44">
        <f t="shared" si="22"/>
        <v>1672.8405196105307</v>
      </c>
      <c r="I106" s="68"/>
      <c r="J106" s="50">
        <v>0</v>
      </c>
      <c r="K106" s="27">
        <v>0.86199999999999999</v>
      </c>
      <c r="L106" s="27">
        <v>0</v>
      </c>
      <c r="M106" s="27">
        <v>1E-3</v>
      </c>
      <c r="N106" s="27">
        <v>0</v>
      </c>
      <c r="O106" s="27">
        <v>5.0999999999999997E-2</v>
      </c>
      <c r="P106" s="51">
        <v>8.5999999999999993E-2</v>
      </c>
      <c r="Q106" s="47">
        <f t="shared" si="18"/>
        <v>1</v>
      </c>
      <c r="R106" s="55"/>
      <c r="S106" s="27"/>
      <c r="T106" s="40"/>
      <c r="U106" s="45"/>
      <c r="V106" s="50">
        <v>0</v>
      </c>
      <c r="W106" s="51">
        <f t="shared" si="19"/>
        <v>1</v>
      </c>
      <c r="X106" s="53">
        <f t="shared" si="20"/>
        <v>6.9212205017726909</v>
      </c>
      <c r="Y106" s="29"/>
      <c r="Z106" s="29"/>
      <c r="AA106" s="29"/>
      <c r="AB106" s="29"/>
      <c r="AC106" s="6"/>
      <c r="AD106" s="6"/>
      <c r="AE10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2"/>
    </row>
    <row r="107" spans="2:58" ht="19.5" customHeight="1" x14ac:dyDescent="0.35">
      <c r="B107" s="232" t="s">
        <v>440</v>
      </c>
      <c r="C107" s="24" t="s">
        <v>59</v>
      </c>
      <c r="D107" s="160">
        <v>0.96193779921153977</v>
      </c>
      <c r="E107" s="25" t="s">
        <v>52</v>
      </c>
      <c r="F107" s="23" t="s">
        <v>41</v>
      </c>
      <c r="G107" s="23"/>
      <c r="H107" s="44">
        <f t="shared" si="22"/>
        <v>1672.8405196105307</v>
      </c>
      <c r="I107" s="68"/>
      <c r="J107" s="50">
        <v>0</v>
      </c>
      <c r="K107" s="27">
        <v>0.86199999999999999</v>
      </c>
      <c r="L107" s="27">
        <v>0</v>
      </c>
      <c r="M107" s="27">
        <v>1E-3</v>
      </c>
      <c r="N107" s="27">
        <v>0</v>
      </c>
      <c r="O107" s="27">
        <v>5.0999999999999997E-2</v>
      </c>
      <c r="P107" s="51">
        <v>8.5999999999999993E-2</v>
      </c>
      <c r="Q107" s="47">
        <f t="shared" si="18"/>
        <v>1</v>
      </c>
      <c r="R107" s="55"/>
      <c r="S107" s="27"/>
      <c r="T107" s="40"/>
      <c r="U107" s="45"/>
      <c r="V107" s="50">
        <v>0</v>
      </c>
      <c r="W107" s="51">
        <f t="shared" si="19"/>
        <v>1</v>
      </c>
      <c r="X107" s="53">
        <f t="shared" si="20"/>
        <v>6.9619377992115394</v>
      </c>
      <c r="Y107" s="29"/>
      <c r="Z107" s="29"/>
      <c r="AA107" s="29"/>
      <c r="AB107" s="29"/>
      <c r="AC107" s="6"/>
      <c r="AD107" s="6"/>
      <c r="AE107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2"/>
    </row>
    <row r="108" spans="2:58" ht="19.5" customHeight="1" x14ac:dyDescent="0.35">
      <c r="B108" s="231" t="s">
        <v>441</v>
      </c>
      <c r="C108" s="24" t="s">
        <v>59</v>
      </c>
      <c r="D108" s="160">
        <v>0.6694444444444444</v>
      </c>
      <c r="E108" s="25" t="s">
        <v>52</v>
      </c>
      <c r="F108" s="23" t="s">
        <v>41</v>
      </c>
      <c r="G108" s="23"/>
      <c r="H108" s="44">
        <f t="shared" si="22"/>
        <v>1672.8405196105307</v>
      </c>
      <c r="I108" s="68"/>
      <c r="J108" s="50">
        <v>0</v>
      </c>
      <c r="K108" s="27">
        <v>0.86199999999999999</v>
      </c>
      <c r="L108" s="27">
        <v>0</v>
      </c>
      <c r="M108" s="27">
        <v>1E-3</v>
      </c>
      <c r="N108" s="27">
        <v>0</v>
      </c>
      <c r="O108" s="27">
        <v>5.0999999999999997E-2</v>
      </c>
      <c r="P108" s="51">
        <v>8.5999999999999993E-2</v>
      </c>
      <c r="Q108" s="47">
        <f t="shared" si="18"/>
        <v>1</v>
      </c>
      <c r="R108" s="55"/>
      <c r="S108" s="27"/>
      <c r="T108" s="40"/>
      <c r="U108" s="45"/>
      <c r="V108" s="50">
        <v>0</v>
      </c>
      <c r="W108" s="51">
        <f t="shared" si="19"/>
        <v>1</v>
      </c>
      <c r="X108" s="53">
        <f t="shared" si="20"/>
        <v>6.6694444444444443</v>
      </c>
      <c r="Y108" s="29"/>
      <c r="Z108" s="29"/>
      <c r="AA108" s="29"/>
      <c r="AB108" s="29"/>
      <c r="AC108" s="6"/>
      <c r="AD108" s="6"/>
      <c r="AE108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2"/>
    </row>
    <row r="109" spans="2:58" ht="19.5" customHeight="1" x14ac:dyDescent="0.35">
      <c r="B109" s="231" t="s">
        <v>441</v>
      </c>
      <c r="C109" s="24" t="s">
        <v>59</v>
      </c>
      <c r="D109" s="160">
        <v>0.71456036136181711</v>
      </c>
      <c r="E109" s="25" t="s">
        <v>52</v>
      </c>
      <c r="F109" s="23" t="s">
        <v>41</v>
      </c>
      <c r="G109" s="23"/>
      <c r="H109" s="44">
        <f t="shared" si="22"/>
        <v>1672.8405196105307</v>
      </c>
      <c r="I109" s="68"/>
      <c r="J109" s="50">
        <v>0</v>
      </c>
      <c r="K109" s="27">
        <v>0.86199999999999999</v>
      </c>
      <c r="L109" s="27">
        <v>0</v>
      </c>
      <c r="M109" s="27">
        <v>1E-3</v>
      </c>
      <c r="N109" s="27">
        <v>0</v>
      </c>
      <c r="O109" s="27">
        <v>5.0999999999999997E-2</v>
      </c>
      <c r="P109" s="51">
        <v>8.5999999999999993E-2</v>
      </c>
      <c r="Q109" s="47">
        <f t="shared" si="18"/>
        <v>1</v>
      </c>
      <c r="R109" s="55"/>
      <c r="S109" s="27"/>
      <c r="T109" s="40"/>
      <c r="U109" s="45"/>
      <c r="V109" s="50">
        <v>0</v>
      </c>
      <c r="W109" s="51">
        <f t="shared" si="19"/>
        <v>1</v>
      </c>
      <c r="X109" s="53">
        <f t="shared" si="20"/>
        <v>6.7145603613618174</v>
      </c>
      <c r="Y109" s="29"/>
      <c r="Z109" s="29"/>
      <c r="AA109" s="29"/>
      <c r="AB109" s="29"/>
      <c r="AC109" s="6"/>
      <c r="AD109" s="6"/>
      <c r="AE109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2"/>
    </row>
    <row r="110" spans="2:58" ht="19.5" customHeight="1" x14ac:dyDescent="0.35">
      <c r="B110" s="231" t="s">
        <v>441</v>
      </c>
      <c r="C110" s="24" t="s">
        <v>59</v>
      </c>
      <c r="D110" s="160">
        <v>0.72008650732517598</v>
      </c>
      <c r="E110" s="25" t="s">
        <v>52</v>
      </c>
      <c r="F110" s="23" t="s">
        <v>41</v>
      </c>
      <c r="G110" s="23"/>
      <c r="H110" s="44">
        <f t="shared" si="22"/>
        <v>1672.8405196105307</v>
      </c>
      <c r="I110" s="68"/>
      <c r="J110" s="50">
        <v>0</v>
      </c>
      <c r="K110" s="27">
        <v>0.86199999999999999</v>
      </c>
      <c r="L110" s="27">
        <v>0</v>
      </c>
      <c r="M110" s="27">
        <v>1E-3</v>
      </c>
      <c r="N110" s="27">
        <v>0</v>
      </c>
      <c r="O110" s="27">
        <v>5.0999999999999997E-2</v>
      </c>
      <c r="P110" s="51">
        <v>8.5999999999999993E-2</v>
      </c>
      <c r="Q110" s="47">
        <f t="shared" si="18"/>
        <v>1</v>
      </c>
      <c r="R110" s="55"/>
      <c r="S110" s="27"/>
      <c r="T110" s="40"/>
      <c r="U110" s="45"/>
      <c r="V110" s="50">
        <v>0</v>
      </c>
      <c r="W110" s="51">
        <f t="shared" si="19"/>
        <v>1</v>
      </c>
      <c r="X110" s="53">
        <f t="shared" si="20"/>
        <v>6.7200865073251759</v>
      </c>
      <c r="Y110" s="29"/>
      <c r="Z110" s="29"/>
      <c r="AA110" s="29"/>
      <c r="AB110" s="29"/>
      <c r="AC110" s="6"/>
      <c r="AD110" s="6"/>
      <c r="AE110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2"/>
    </row>
    <row r="111" spans="2:58" ht="19.5" customHeight="1" x14ac:dyDescent="0.35">
      <c r="B111" s="231" t="s">
        <v>441</v>
      </c>
      <c r="C111" s="24" t="s">
        <v>59</v>
      </c>
      <c r="D111" s="160">
        <v>0.75790436198339117</v>
      </c>
      <c r="E111" s="25" t="s">
        <v>52</v>
      </c>
      <c r="F111" s="23" t="s">
        <v>41</v>
      </c>
      <c r="G111" s="23"/>
      <c r="H111" s="44">
        <f t="shared" si="22"/>
        <v>1672.8405196105307</v>
      </c>
      <c r="I111" s="68"/>
      <c r="J111" s="50">
        <v>0</v>
      </c>
      <c r="K111" s="27">
        <v>0.86199999999999999</v>
      </c>
      <c r="L111" s="27">
        <v>0</v>
      </c>
      <c r="M111" s="27">
        <v>1E-3</v>
      </c>
      <c r="N111" s="27">
        <v>0</v>
      </c>
      <c r="O111" s="27">
        <v>5.0999999999999997E-2</v>
      </c>
      <c r="P111" s="51">
        <v>8.5999999999999993E-2</v>
      </c>
      <c r="Q111" s="47">
        <f t="shared" si="18"/>
        <v>1</v>
      </c>
      <c r="R111" s="55"/>
      <c r="S111" s="27"/>
      <c r="T111" s="40"/>
      <c r="U111" s="45"/>
      <c r="V111" s="50">
        <v>0</v>
      </c>
      <c r="W111" s="51">
        <f t="shared" si="19"/>
        <v>1</v>
      </c>
      <c r="X111" s="53">
        <f t="shared" si="20"/>
        <v>6.7579043619833907</v>
      </c>
      <c r="Y111" s="29"/>
      <c r="Z111" s="29"/>
      <c r="AA111" s="29"/>
      <c r="AB111" s="29"/>
      <c r="AC111" s="6"/>
      <c r="AD111" s="6"/>
      <c r="AE111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2"/>
    </row>
    <row r="112" spans="2:58" ht="19.5" customHeight="1" x14ac:dyDescent="0.35">
      <c r="B112" s="231" t="s">
        <v>441</v>
      </c>
      <c r="C112" s="24" t="s">
        <v>59</v>
      </c>
      <c r="D112" s="160">
        <v>0.76290146177471529</v>
      </c>
      <c r="E112" s="25" t="s">
        <v>52</v>
      </c>
      <c r="F112" s="23" t="s">
        <v>41</v>
      </c>
      <c r="G112" s="23"/>
      <c r="H112" s="44">
        <f t="shared" si="22"/>
        <v>1672.8405196105307</v>
      </c>
      <c r="I112" s="68"/>
      <c r="J112" s="50">
        <v>0</v>
      </c>
      <c r="K112" s="27">
        <v>0.86199999999999999</v>
      </c>
      <c r="L112" s="27">
        <v>0</v>
      </c>
      <c r="M112" s="27">
        <v>1E-3</v>
      </c>
      <c r="N112" s="27">
        <v>0</v>
      </c>
      <c r="O112" s="27">
        <v>5.0999999999999997E-2</v>
      </c>
      <c r="P112" s="51">
        <v>8.5999999999999993E-2</v>
      </c>
      <c r="Q112" s="47">
        <f t="shared" si="18"/>
        <v>1</v>
      </c>
      <c r="R112" s="55"/>
      <c r="S112" s="27"/>
      <c r="T112" s="40"/>
      <c r="U112" s="45"/>
      <c r="V112" s="50">
        <v>0</v>
      </c>
      <c r="W112" s="51">
        <f t="shared" si="19"/>
        <v>1</v>
      </c>
      <c r="X112" s="53">
        <f t="shared" si="20"/>
        <v>6.7629014617747156</v>
      </c>
      <c r="Y112" s="29"/>
      <c r="Z112" s="29"/>
      <c r="AA112" s="29"/>
      <c r="AB112" s="29"/>
      <c r="AC112" s="6"/>
      <c r="AD112" s="6"/>
      <c r="AE112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2"/>
    </row>
    <row r="113" spans="2:58" ht="19.5" customHeight="1" x14ac:dyDescent="0.35">
      <c r="B113" s="231" t="s">
        <v>441</v>
      </c>
      <c r="C113" s="24" t="s">
        <v>59</v>
      </c>
      <c r="D113" s="160">
        <v>0.7947723056766004</v>
      </c>
      <c r="E113" s="25" t="s">
        <v>52</v>
      </c>
      <c r="F113" s="23" t="s">
        <v>41</v>
      </c>
      <c r="G113" s="23"/>
      <c r="H113" s="44">
        <f t="shared" si="22"/>
        <v>1672.8405196105307</v>
      </c>
      <c r="I113" s="68"/>
      <c r="J113" s="50">
        <v>0</v>
      </c>
      <c r="K113" s="27">
        <v>0.86199999999999999</v>
      </c>
      <c r="L113" s="27">
        <v>0</v>
      </c>
      <c r="M113" s="27">
        <v>1E-3</v>
      </c>
      <c r="N113" s="27">
        <v>0</v>
      </c>
      <c r="O113" s="27">
        <v>5.0999999999999997E-2</v>
      </c>
      <c r="P113" s="51">
        <v>8.5999999999999993E-2</v>
      </c>
      <c r="Q113" s="47">
        <f t="shared" si="18"/>
        <v>1</v>
      </c>
      <c r="R113" s="55"/>
      <c r="S113" s="27"/>
      <c r="T113" s="40"/>
      <c r="U113" s="45"/>
      <c r="V113" s="50">
        <v>0</v>
      </c>
      <c r="W113" s="51">
        <f t="shared" si="19"/>
        <v>1</v>
      </c>
      <c r="X113" s="53">
        <f t="shared" si="20"/>
        <v>6.7947723056766005</v>
      </c>
      <c r="Y113" s="29"/>
      <c r="Z113" s="29"/>
      <c r="AA113" s="29"/>
      <c r="AB113" s="29"/>
      <c r="AC113" s="6"/>
      <c r="AD113" s="6"/>
      <c r="AE113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2"/>
    </row>
    <row r="114" spans="2:58" ht="19.5" customHeight="1" x14ac:dyDescent="0.35">
      <c r="B114" s="231" t="s">
        <v>441</v>
      </c>
      <c r="C114" s="24" t="s">
        <v>59</v>
      </c>
      <c r="D114" s="160">
        <v>0.79486365081345056</v>
      </c>
      <c r="E114" s="25" t="s">
        <v>52</v>
      </c>
      <c r="F114" s="23" t="s">
        <v>41</v>
      </c>
      <c r="G114" s="23"/>
      <c r="H114" s="44">
        <f t="shared" si="22"/>
        <v>1672.8405196105307</v>
      </c>
      <c r="I114" s="68"/>
      <c r="J114" s="50">
        <v>0</v>
      </c>
      <c r="K114" s="27">
        <v>0.86199999999999999</v>
      </c>
      <c r="L114" s="27">
        <v>0</v>
      </c>
      <c r="M114" s="27">
        <v>1E-3</v>
      </c>
      <c r="N114" s="27">
        <v>0</v>
      </c>
      <c r="O114" s="27">
        <v>5.0999999999999997E-2</v>
      </c>
      <c r="P114" s="51">
        <v>8.5999999999999993E-2</v>
      </c>
      <c r="Q114" s="47">
        <f t="shared" si="18"/>
        <v>1</v>
      </c>
      <c r="R114" s="55"/>
      <c r="S114" s="27"/>
      <c r="T114" s="40"/>
      <c r="U114" s="45"/>
      <c r="V114" s="50">
        <v>0</v>
      </c>
      <c r="W114" s="51">
        <f t="shared" si="19"/>
        <v>1</v>
      </c>
      <c r="X114" s="53">
        <f t="shared" si="20"/>
        <v>6.7948636508134506</v>
      </c>
      <c r="Y114" s="29"/>
      <c r="Z114" s="29"/>
      <c r="AA114" s="29"/>
      <c r="AB114" s="29"/>
      <c r="AC114" s="6"/>
      <c r="AD114" s="6"/>
      <c r="AE114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2"/>
    </row>
    <row r="115" spans="2:58" ht="19.5" customHeight="1" x14ac:dyDescent="0.35">
      <c r="B115" s="231" t="s">
        <v>441</v>
      </c>
      <c r="C115" s="24" t="s">
        <v>59</v>
      </c>
      <c r="D115" s="160">
        <v>0.84027843719119866</v>
      </c>
      <c r="E115" s="25" t="s">
        <v>52</v>
      </c>
      <c r="F115" s="23" t="s">
        <v>41</v>
      </c>
      <c r="G115" s="23"/>
      <c r="H115" s="44">
        <f t="shared" si="22"/>
        <v>1672.8405196105307</v>
      </c>
      <c r="I115" s="68"/>
      <c r="J115" s="50">
        <v>0</v>
      </c>
      <c r="K115" s="27">
        <v>0.86199999999999999</v>
      </c>
      <c r="L115" s="27">
        <v>0</v>
      </c>
      <c r="M115" s="27">
        <v>1E-3</v>
      </c>
      <c r="N115" s="27">
        <v>0</v>
      </c>
      <c r="O115" s="27">
        <v>5.0999999999999997E-2</v>
      </c>
      <c r="P115" s="51">
        <v>8.5999999999999993E-2</v>
      </c>
      <c r="Q115" s="47">
        <f t="shared" si="18"/>
        <v>1</v>
      </c>
      <c r="R115" s="55"/>
      <c r="S115" s="27"/>
      <c r="T115" s="40"/>
      <c r="U115" s="45"/>
      <c r="V115" s="50">
        <v>0</v>
      </c>
      <c r="W115" s="51">
        <f t="shared" si="19"/>
        <v>1</v>
      </c>
      <c r="X115" s="53">
        <f t="shared" si="20"/>
        <v>6.8402784371911984</v>
      </c>
      <c r="Y115" s="29"/>
      <c r="Z115" s="29"/>
      <c r="AA115" s="29"/>
      <c r="AB115" s="29"/>
      <c r="AC115" s="6"/>
      <c r="AD115" s="6"/>
      <c r="AE115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2"/>
    </row>
    <row r="116" spans="2:58" ht="19.5" customHeight="1" x14ac:dyDescent="0.35">
      <c r="B116" s="231" t="s">
        <v>441</v>
      </c>
      <c r="C116" s="24" t="s">
        <v>59</v>
      </c>
      <c r="D116" s="160">
        <v>0.87525686891345544</v>
      </c>
      <c r="E116" s="25" t="s">
        <v>52</v>
      </c>
      <c r="F116" s="23" t="s">
        <v>41</v>
      </c>
      <c r="G116" s="23"/>
      <c r="H116" s="44">
        <f t="shared" si="22"/>
        <v>1672.8405196105307</v>
      </c>
      <c r="I116" s="68"/>
      <c r="J116" s="50">
        <v>0</v>
      </c>
      <c r="K116" s="27">
        <v>0.86199999999999999</v>
      </c>
      <c r="L116" s="27">
        <v>0</v>
      </c>
      <c r="M116" s="27">
        <v>1E-3</v>
      </c>
      <c r="N116" s="27">
        <v>0</v>
      </c>
      <c r="O116" s="27">
        <v>5.0999999999999997E-2</v>
      </c>
      <c r="P116" s="51">
        <v>8.5999999999999993E-2</v>
      </c>
      <c r="Q116" s="47">
        <f t="shared" si="18"/>
        <v>1</v>
      </c>
      <c r="R116" s="55"/>
      <c r="S116" s="27"/>
      <c r="T116" s="40"/>
      <c r="U116" s="45"/>
      <c r="V116" s="50">
        <v>0</v>
      </c>
      <c r="W116" s="51">
        <f t="shared" si="19"/>
        <v>1</v>
      </c>
      <c r="X116" s="53">
        <f t="shared" si="20"/>
        <v>6.8752568689134552</v>
      </c>
      <c r="Y116" s="29"/>
      <c r="Z116" s="29"/>
      <c r="AA116" s="29"/>
      <c r="AB116" s="29"/>
      <c r="AC116" s="6"/>
      <c r="AD116" s="6"/>
      <c r="AE11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2"/>
    </row>
    <row r="117" spans="2:58" ht="19.5" customHeight="1" x14ac:dyDescent="0.35">
      <c r="B117" s="231" t="s">
        <v>441</v>
      </c>
      <c r="C117" s="24" t="s">
        <v>59</v>
      </c>
      <c r="D117" s="160">
        <v>0.88042468583335975</v>
      </c>
      <c r="E117" s="25" t="s">
        <v>52</v>
      </c>
      <c r="F117" s="23" t="s">
        <v>41</v>
      </c>
      <c r="G117" s="23"/>
      <c r="H117" s="44">
        <f t="shared" si="22"/>
        <v>1672.8405196105307</v>
      </c>
      <c r="I117" s="68"/>
      <c r="J117" s="50">
        <v>0</v>
      </c>
      <c r="K117" s="27">
        <v>0.86199999999999999</v>
      </c>
      <c r="L117" s="27">
        <v>0</v>
      </c>
      <c r="M117" s="27">
        <v>1E-3</v>
      </c>
      <c r="N117" s="27">
        <v>0</v>
      </c>
      <c r="O117" s="27">
        <v>5.0999999999999997E-2</v>
      </c>
      <c r="P117" s="51">
        <v>8.5999999999999993E-2</v>
      </c>
      <c r="Q117" s="47">
        <f t="shared" si="18"/>
        <v>1</v>
      </c>
      <c r="R117" s="55"/>
      <c r="S117" s="27"/>
      <c r="T117" s="40"/>
      <c r="U117" s="45"/>
      <c r="V117" s="50">
        <v>0</v>
      </c>
      <c r="W117" s="51">
        <f t="shared" si="19"/>
        <v>1</v>
      </c>
      <c r="X117" s="53">
        <f t="shared" si="20"/>
        <v>6.8804246858333595</v>
      </c>
      <c r="Y117" s="29"/>
      <c r="Z117" s="29"/>
      <c r="AA117" s="29"/>
      <c r="AB117" s="29"/>
      <c r="AC117" s="6"/>
      <c r="AD117" s="6"/>
      <c r="AE117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2"/>
    </row>
    <row r="118" spans="2:58" ht="19.5" customHeight="1" x14ac:dyDescent="0.35">
      <c r="B118" s="231" t="s">
        <v>441</v>
      </c>
      <c r="C118" s="24" t="s">
        <v>59</v>
      </c>
      <c r="D118" s="160">
        <v>0.92710140438150979</v>
      </c>
      <c r="E118" s="25" t="s">
        <v>52</v>
      </c>
      <c r="F118" s="23" t="s">
        <v>41</v>
      </c>
      <c r="G118" s="23"/>
      <c r="H118" s="44">
        <f t="shared" si="22"/>
        <v>1672.8405196105307</v>
      </c>
      <c r="I118" s="68"/>
      <c r="J118" s="50">
        <v>0</v>
      </c>
      <c r="K118" s="27">
        <v>0.86199999999999999</v>
      </c>
      <c r="L118" s="27">
        <v>0</v>
      </c>
      <c r="M118" s="27">
        <v>1E-3</v>
      </c>
      <c r="N118" s="27">
        <v>0</v>
      </c>
      <c r="O118" s="27">
        <v>5.0999999999999997E-2</v>
      </c>
      <c r="P118" s="51">
        <v>8.5999999999999993E-2</v>
      </c>
      <c r="Q118" s="47">
        <f t="shared" si="18"/>
        <v>1</v>
      </c>
      <c r="R118" s="55"/>
      <c r="S118" s="27"/>
      <c r="T118" s="40"/>
      <c r="U118" s="45"/>
      <c r="V118" s="50">
        <v>0</v>
      </c>
      <c r="W118" s="51">
        <f t="shared" si="19"/>
        <v>1</v>
      </c>
      <c r="X118" s="53">
        <f t="shared" si="20"/>
        <v>6.92710140438151</v>
      </c>
      <c r="Y118" s="29"/>
      <c r="Z118" s="29"/>
      <c r="AA118" s="29"/>
      <c r="AB118" s="29"/>
      <c r="AC118" s="6">
        <v>0</v>
      </c>
      <c r="AD118" s="6">
        <v>0</v>
      </c>
      <c r="AE118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2"/>
    </row>
    <row r="119" spans="2:58" ht="19.5" customHeight="1" x14ac:dyDescent="0.35">
      <c r="B119" s="231" t="s">
        <v>441</v>
      </c>
      <c r="C119" s="24" t="s">
        <v>59</v>
      </c>
      <c r="D119" s="160">
        <v>0.92820199089802546</v>
      </c>
      <c r="E119" s="25" t="s">
        <v>52</v>
      </c>
      <c r="F119" s="23" t="s">
        <v>41</v>
      </c>
      <c r="G119" s="23"/>
      <c r="H119" s="44">
        <f t="shared" si="22"/>
        <v>1672.8405196105307</v>
      </c>
      <c r="I119" s="68"/>
      <c r="J119" s="50">
        <v>0</v>
      </c>
      <c r="K119" s="27">
        <v>0.86199999999999999</v>
      </c>
      <c r="L119" s="27">
        <v>0</v>
      </c>
      <c r="M119" s="27">
        <v>1E-3</v>
      </c>
      <c r="N119" s="27">
        <v>0</v>
      </c>
      <c r="O119" s="27">
        <v>5.0999999999999997E-2</v>
      </c>
      <c r="P119" s="51">
        <v>8.5999999999999993E-2</v>
      </c>
      <c r="Q119" s="47">
        <f t="shared" si="18"/>
        <v>1</v>
      </c>
      <c r="R119" s="55"/>
      <c r="S119" s="27"/>
      <c r="T119" s="40"/>
      <c r="U119" s="45"/>
      <c r="V119" s="50">
        <v>0</v>
      </c>
      <c r="W119" s="51">
        <f t="shared" si="19"/>
        <v>1</v>
      </c>
      <c r="X119" s="53">
        <f t="shared" si="20"/>
        <v>6.9282019908980255</v>
      </c>
      <c r="Y119" s="29"/>
      <c r="Z119" s="29"/>
      <c r="AA119" s="29"/>
      <c r="AB119" s="29"/>
      <c r="AC119" s="6">
        <v>0</v>
      </c>
      <c r="AD119" s="6">
        <v>0</v>
      </c>
      <c r="AE119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2"/>
    </row>
    <row r="120" spans="2:58" ht="19.5" customHeight="1" x14ac:dyDescent="0.35">
      <c r="B120" s="231" t="s">
        <v>441</v>
      </c>
      <c r="C120" s="24" t="s">
        <v>59</v>
      </c>
      <c r="D120" s="160">
        <v>0.9710609237006308</v>
      </c>
      <c r="E120" s="25" t="s">
        <v>52</v>
      </c>
      <c r="F120" s="23" t="s">
        <v>41</v>
      </c>
      <c r="G120" s="23"/>
      <c r="H120" s="44">
        <f t="shared" si="22"/>
        <v>1672.8405196105307</v>
      </c>
      <c r="I120" s="68"/>
      <c r="J120" s="50">
        <v>0</v>
      </c>
      <c r="K120" s="27">
        <v>0.86199999999999999</v>
      </c>
      <c r="L120" s="27">
        <v>0</v>
      </c>
      <c r="M120" s="27">
        <v>1E-3</v>
      </c>
      <c r="N120" s="27">
        <v>0</v>
      </c>
      <c r="O120" s="27">
        <v>5.0999999999999997E-2</v>
      </c>
      <c r="P120" s="51">
        <v>8.5999999999999993E-2</v>
      </c>
      <c r="Q120" s="47">
        <f t="shared" si="18"/>
        <v>1</v>
      </c>
      <c r="R120" s="55"/>
      <c r="S120" s="27"/>
      <c r="T120" s="40"/>
      <c r="U120" s="45"/>
      <c r="V120" s="50">
        <v>0</v>
      </c>
      <c r="W120" s="51">
        <f t="shared" si="19"/>
        <v>1</v>
      </c>
      <c r="X120" s="53">
        <f t="shared" si="20"/>
        <v>6.9710609237006311</v>
      </c>
      <c r="Y120" s="29"/>
      <c r="Z120" s="29"/>
      <c r="AA120" s="29"/>
      <c r="AB120" s="29"/>
      <c r="AC120" s="6">
        <v>0</v>
      </c>
      <c r="AD120" s="6">
        <v>0</v>
      </c>
      <c r="AE120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2"/>
    </row>
    <row r="121" spans="2:58" ht="19.5" customHeight="1" x14ac:dyDescent="0.35">
      <c r="B121" s="216" t="s">
        <v>97</v>
      </c>
      <c r="C121" s="24" t="s">
        <v>59</v>
      </c>
      <c r="D121" s="160">
        <v>0.33333333333333331</v>
      </c>
      <c r="E121" s="25" t="s">
        <v>52</v>
      </c>
      <c r="F121" s="23" t="s">
        <v>41</v>
      </c>
      <c r="G121" s="23"/>
      <c r="H121" s="44">
        <v>2169</v>
      </c>
      <c r="I121" s="68"/>
      <c r="J121" s="50">
        <v>0.57999999999999996</v>
      </c>
      <c r="K121" s="27">
        <v>0.42</v>
      </c>
      <c r="L121" s="27">
        <v>0</v>
      </c>
      <c r="M121" s="27">
        <v>0</v>
      </c>
      <c r="N121" s="27">
        <v>0</v>
      </c>
      <c r="O121" s="27">
        <v>0</v>
      </c>
      <c r="P121" s="51">
        <v>0</v>
      </c>
      <c r="Q121" s="47">
        <f>SUM(J121:P121)</f>
        <v>1</v>
      </c>
      <c r="R121" s="55"/>
      <c r="S121" s="27"/>
      <c r="T121" s="40"/>
      <c r="U121" s="45"/>
      <c r="V121" s="50">
        <v>0</v>
      </c>
      <c r="W121" s="51">
        <f>1-V121%</f>
        <v>1</v>
      </c>
      <c r="X121" s="53">
        <f>IFERROR(VALUE(D121)+VALUE(LEFT(C121,1))+1,"")</f>
        <v>6.333333333333333</v>
      </c>
      <c r="Y121" s="29"/>
      <c r="Z121" s="29"/>
      <c r="AA121" s="29"/>
      <c r="AB121" s="29"/>
      <c r="AC121" s="6"/>
      <c r="AD121" s="6"/>
      <c r="AE121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2"/>
    </row>
    <row r="122" spans="2:58" ht="19.5" customHeight="1" x14ac:dyDescent="0.35">
      <c r="B122" s="217" t="s">
        <v>402</v>
      </c>
      <c r="C122" s="24" t="s">
        <v>59</v>
      </c>
      <c r="D122" s="160">
        <v>0.45583333333333331</v>
      </c>
      <c r="E122" s="25" t="s">
        <v>345</v>
      </c>
      <c r="F122" s="23" t="s">
        <v>343</v>
      </c>
      <c r="G122" s="23"/>
      <c r="H122" s="212">
        <v>384.81399850472377</v>
      </c>
      <c r="I122" s="68"/>
      <c r="J122" s="50">
        <v>0</v>
      </c>
      <c r="K122" s="27">
        <v>0.78</v>
      </c>
      <c r="L122" s="27">
        <v>0</v>
      </c>
      <c r="M122" s="27">
        <v>0</v>
      </c>
      <c r="N122" s="27">
        <v>0.02</v>
      </c>
      <c r="O122" s="27">
        <v>0.02</v>
      </c>
      <c r="P122" s="51">
        <v>0.18</v>
      </c>
      <c r="Q122" s="47">
        <f t="shared" ref="Q122:Q157" si="26">SUM(J122:P122)</f>
        <v>1</v>
      </c>
      <c r="R122" s="55"/>
      <c r="S122" s="27"/>
      <c r="T122" s="40"/>
      <c r="U122" s="45"/>
      <c r="V122" s="50">
        <v>0</v>
      </c>
      <c r="W122" s="51">
        <f t="shared" ref="W122:W157" si="27">1-V122</f>
        <v>1</v>
      </c>
      <c r="X122" s="53">
        <f t="shared" ref="X122:X157" si="28">IFERROR((VALUE(D122)+VALUE(LEFT(C122,1))+1),"")</f>
        <v>6.4558333333333335</v>
      </c>
      <c r="Y122" s="29"/>
      <c r="Z122" s="29"/>
      <c r="AA122" s="29"/>
      <c r="AB122" s="29"/>
      <c r="AC122" s="6"/>
      <c r="AD122" s="6"/>
      <c r="AE122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2"/>
    </row>
    <row r="123" spans="2:58" ht="19.5" customHeight="1" x14ac:dyDescent="0.35">
      <c r="B123" s="217" t="s">
        <v>403</v>
      </c>
      <c r="C123" s="24" t="s">
        <v>59</v>
      </c>
      <c r="D123" s="160">
        <v>0.53745370370370371</v>
      </c>
      <c r="E123" s="25" t="s">
        <v>345</v>
      </c>
      <c r="F123" s="23" t="s">
        <v>343</v>
      </c>
      <c r="G123" s="23"/>
      <c r="H123" s="212">
        <v>514.81399850472371</v>
      </c>
      <c r="I123" s="68"/>
      <c r="J123" s="50">
        <v>0</v>
      </c>
      <c r="K123" s="27">
        <v>0.78</v>
      </c>
      <c r="L123" s="27">
        <v>0</v>
      </c>
      <c r="M123" s="27">
        <v>0</v>
      </c>
      <c r="N123" s="27">
        <v>0.02</v>
      </c>
      <c r="O123" s="27">
        <v>0.02</v>
      </c>
      <c r="P123" s="51">
        <v>0.18</v>
      </c>
      <c r="Q123" s="47">
        <f t="shared" si="26"/>
        <v>1</v>
      </c>
      <c r="R123" s="55"/>
      <c r="S123" s="27"/>
      <c r="T123" s="40"/>
      <c r="U123" s="45"/>
      <c r="V123" s="50">
        <v>0</v>
      </c>
      <c r="W123" s="51">
        <f t="shared" si="27"/>
        <v>1</v>
      </c>
      <c r="X123" s="53">
        <f t="shared" si="28"/>
        <v>6.5374537037037035</v>
      </c>
      <c r="Y123" s="29"/>
      <c r="Z123" s="29"/>
      <c r="AA123" s="29"/>
      <c r="AB123" s="29"/>
      <c r="AC123" s="6"/>
      <c r="AD123" s="6"/>
      <c r="AE123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2"/>
    </row>
    <row r="124" spans="2:58" ht="19.5" customHeight="1" x14ac:dyDescent="0.35">
      <c r="B124" s="217" t="s">
        <v>404</v>
      </c>
      <c r="C124" s="24" t="s">
        <v>59</v>
      </c>
      <c r="D124" s="160">
        <v>0.55626157407407406</v>
      </c>
      <c r="E124" s="25" t="s">
        <v>345</v>
      </c>
      <c r="F124" s="23" t="s">
        <v>343</v>
      </c>
      <c r="G124" s="23"/>
      <c r="H124" s="212">
        <v>237.81399850472371</v>
      </c>
      <c r="I124" s="68"/>
      <c r="J124" s="50">
        <v>0</v>
      </c>
      <c r="K124" s="27">
        <v>0.78</v>
      </c>
      <c r="L124" s="27">
        <v>0</v>
      </c>
      <c r="M124" s="27">
        <v>0</v>
      </c>
      <c r="N124" s="27">
        <v>0.02</v>
      </c>
      <c r="O124" s="27">
        <v>0.02</v>
      </c>
      <c r="P124" s="51">
        <v>0.18</v>
      </c>
      <c r="Q124" s="47">
        <f t="shared" si="26"/>
        <v>1</v>
      </c>
      <c r="R124" s="55"/>
      <c r="S124" s="27"/>
      <c r="T124" s="40"/>
      <c r="U124" s="45"/>
      <c r="V124" s="50">
        <v>0</v>
      </c>
      <c r="W124" s="51">
        <f t="shared" si="27"/>
        <v>1</v>
      </c>
      <c r="X124" s="53">
        <f t="shared" si="28"/>
        <v>6.5562615740740737</v>
      </c>
      <c r="Y124" s="29"/>
      <c r="Z124" s="29"/>
      <c r="AA124" s="29"/>
      <c r="AB124" s="29"/>
      <c r="AC124" s="6"/>
      <c r="AD124" s="6"/>
      <c r="AE124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2"/>
    </row>
    <row r="125" spans="2:58" ht="19.5" customHeight="1" x14ac:dyDescent="0.35">
      <c r="B125" s="217" t="s">
        <v>405</v>
      </c>
      <c r="C125" s="24" t="s">
        <v>59</v>
      </c>
      <c r="D125" s="160">
        <v>0.62796296296296295</v>
      </c>
      <c r="E125" s="25" t="s">
        <v>345</v>
      </c>
      <c r="F125" s="23" t="s">
        <v>343</v>
      </c>
      <c r="G125" s="23"/>
      <c r="H125" s="212">
        <v>456.81399850472377</v>
      </c>
      <c r="I125" s="68"/>
      <c r="J125" s="50">
        <v>0</v>
      </c>
      <c r="K125" s="27">
        <v>0.78</v>
      </c>
      <c r="L125" s="27">
        <v>0</v>
      </c>
      <c r="M125" s="27">
        <v>0</v>
      </c>
      <c r="N125" s="27">
        <v>0.02</v>
      </c>
      <c r="O125" s="27">
        <v>0.02</v>
      </c>
      <c r="P125" s="51">
        <v>0.18</v>
      </c>
      <c r="Q125" s="47">
        <f t="shared" si="26"/>
        <v>1</v>
      </c>
      <c r="R125" s="55"/>
      <c r="S125" s="27"/>
      <c r="T125" s="40"/>
      <c r="U125" s="45"/>
      <c r="V125" s="50">
        <v>0</v>
      </c>
      <c r="W125" s="51">
        <f t="shared" si="27"/>
        <v>1</v>
      </c>
      <c r="X125" s="53">
        <f t="shared" si="28"/>
        <v>6.6279629629629628</v>
      </c>
      <c r="Y125" s="29"/>
      <c r="Z125" s="29"/>
      <c r="AA125" s="29"/>
      <c r="AB125" s="29"/>
      <c r="AC125" s="6"/>
      <c r="AD125" s="6"/>
      <c r="AE125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2"/>
    </row>
    <row r="126" spans="2:58" ht="19.5" customHeight="1" x14ac:dyDescent="0.35">
      <c r="B126" s="217" t="s">
        <v>406</v>
      </c>
      <c r="C126" s="24" t="s">
        <v>59</v>
      </c>
      <c r="D126" s="160">
        <v>0.69987268518518519</v>
      </c>
      <c r="E126" s="25" t="s">
        <v>345</v>
      </c>
      <c r="F126" s="23" t="s">
        <v>343</v>
      </c>
      <c r="G126" s="23"/>
      <c r="H126" s="212">
        <v>220.81399850472371</v>
      </c>
      <c r="I126" s="68"/>
      <c r="J126" s="50">
        <v>0</v>
      </c>
      <c r="K126" s="27">
        <v>0.78</v>
      </c>
      <c r="L126" s="27">
        <v>0</v>
      </c>
      <c r="M126" s="27">
        <v>0</v>
      </c>
      <c r="N126" s="27">
        <v>0.02</v>
      </c>
      <c r="O126" s="27">
        <v>0.02</v>
      </c>
      <c r="P126" s="51">
        <v>0.18</v>
      </c>
      <c r="Q126" s="47">
        <f t="shared" si="26"/>
        <v>1</v>
      </c>
      <c r="R126" s="55"/>
      <c r="S126" s="27"/>
      <c r="T126" s="40"/>
      <c r="U126" s="45"/>
      <c r="V126" s="50">
        <v>0</v>
      </c>
      <c r="W126" s="51">
        <f t="shared" si="27"/>
        <v>1</v>
      </c>
      <c r="X126" s="53">
        <f t="shared" si="28"/>
        <v>6.6998726851851851</v>
      </c>
      <c r="Y126" s="29"/>
      <c r="Z126" s="29"/>
      <c r="AA126" s="29"/>
      <c r="AB126" s="29"/>
      <c r="AC126" s="6"/>
      <c r="AD126" s="6"/>
      <c r="AE12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2"/>
    </row>
    <row r="127" spans="2:58" ht="19.5" customHeight="1" x14ac:dyDescent="0.35">
      <c r="B127" s="217" t="s">
        <v>407</v>
      </c>
      <c r="C127" s="24" t="s">
        <v>59</v>
      </c>
      <c r="D127" s="160">
        <v>0.73466435185185175</v>
      </c>
      <c r="E127" s="25" t="s">
        <v>345</v>
      </c>
      <c r="F127" s="23" t="s">
        <v>343</v>
      </c>
      <c r="G127" s="23"/>
      <c r="H127" s="212">
        <v>189.81399850472371</v>
      </c>
      <c r="I127" s="68"/>
      <c r="J127" s="50">
        <v>0</v>
      </c>
      <c r="K127" s="27">
        <v>0.78</v>
      </c>
      <c r="L127" s="27">
        <v>0</v>
      </c>
      <c r="M127" s="27">
        <v>0</v>
      </c>
      <c r="N127" s="27">
        <v>0.02</v>
      </c>
      <c r="O127" s="27">
        <v>0.02</v>
      </c>
      <c r="P127" s="51">
        <v>0.18</v>
      </c>
      <c r="Q127" s="47">
        <f t="shared" si="26"/>
        <v>1</v>
      </c>
      <c r="R127" s="55"/>
      <c r="S127" s="27"/>
      <c r="T127" s="40"/>
      <c r="U127" s="45"/>
      <c r="V127" s="50">
        <v>0</v>
      </c>
      <c r="W127" s="51">
        <f t="shared" si="27"/>
        <v>1</v>
      </c>
      <c r="X127" s="53">
        <f t="shared" si="28"/>
        <v>6.7346643518518521</v>
      </c>
      <c r="Y127" s="29"/>
      <c r="Z127" s="29"/>
      <c r="AA127" s="29"/>
      <c r="AB127" s="29"/>
      <c r="AC127" s="6"/>
      <c r="AD127" s="6"/>
      <c r="AE127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2"/>
    </row>
    <row r="128" spans="2:58" ht="19.5" customHeight="1" x14ac:dyDescent="0.35">
      <c r="B128" s="217" t="s">
        <v>408</v>
      </c>
      <c r="C128" s="24" t="s">
        <v>59</v>
      </c>
      <c r="D128" s="160">
        <v>0.69088060521242645</v>
      </c>
      <c r="E128" s="25" t="s">
        <v>345</v>
      </c>
      <c r="F128" s="23" t="s">
        <v>343</v>
      </c>
      <c r="G128" s="23"/>
      <c r="H128" s="212">
        <v>420.81399850472377</v>
      </c>
      <c r="I128" s="68"/>
      <c r="J128" s="50">
        <v>0</v>
      </c>
      <c r="K128" s="27">
        <v>0.78</v>
      </c>
      <c r="L128" s="27">
        <v>0</v>
      </c>
      <c r="M128" s="27">
        <v>0</v>
      </c>
      <c r="N128" s="27">
        <v>0.02</v>
      </c>
      <c r="O128" s="27">
        <v>0.02</v>
      </c>
      <c r="P128" s="51">
        <v>0.18</v>
      </c>
      <c r="Q128" s="47">
        <f t="shared" si="26"/>
        <v>1</v>
      </c>
      <c r="R128" s="55"/>
      <c r="S128" s="27"/>
      <c r="T128" s="40"/>
      <c r="U128" s="45"/>
      <c r="V128" s="50">
        <v>0</v>
      </c>
      <c r="W128" s="51">
        <f t="shared" si="27"/>
        <v>1</v>
      </c>
      <c r="X128" s="53">
        <f t="shared" si="28"/>
        <v>6.6908806052124268</v>
      </c>
      <c r="Y128" s="29"/>
      <c r="Z128" s="29"/>
      <c r="AA128" s="29"/>
      <c r="AB128" s="29"/>
      <c r="AC128" s="6"/>
      <c r="AD128" s="6"/>
      <c r="AE128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2"/>
    </row>
    <row r="129" spans="2:58" ht="19.5" customHeight="1" x14ac:dyDescent="0.35">
      <c r="B129" s="217" t="s">
        <v>409</v>
      </c>
      <c r="C129" s="24" t="s">
        <v>59</v>
      </c>
      <c r="D129" s="160">
        <v>0.77641203703703709</v>
      </c>
      <c r="E129" s="25" t="s">
        <v>345</v>
      </c>
      <c r="F129" s="23" t="s">
        <v>343</v>
      </c>
      <c r="G129" s="23"/>
      <c r="H129" s="212">
        <v>421.81399850472377</v>
      </c>
      <c r="I129" s="68"/>
      <c r="J129" s="50">
        <v>0</v>
      </c>
      <c r="K129" s="27">
        <v>0.78</v>
      </c>
      <c r="L129" s="27">
        <v>0</v>
      </c>
      <c r="M129" s="27">
        <v>0</v>
      </c>
      <c r="N129" s="27">
        <v>0.02</v>
      </c>
      <c r="O129" s="27">
        <v>0.02</v>
      </c>
      <c r="P129" s="51">
        <v>0.18</v>
      </c>
      <c r="Q129" s="47">
        <f t="shared" si="26"/>
        <v>1</v>
      </c>
      <c r="R129" s="55"/>
      <c r="S129" s="27"/>
      <c r="T129" s="40"/>
      <c r="U129" s="45"/>
      <c r="V129" s="50">
        <v>0</v>
      </c>
      <c r="W129" s="51">
        <f t="shared" si="27"/>
        <v>1</v>
      </c>
      <c r="X129" s="53">
        <f t="shared" si="28"/>
        <v>6.7764120370370371</v>
      </c>
      <c r="Y129" s="29"/>
      <c r="Z129" s="29"/>
      <c r="AA129" s="29"/>
      <c r="AB129" s="29"/>
      <c r="AC129" s="6"/>
      <c r="AD129" s="6"/>
      <c r="AE129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2"/>
    </row>
    <row r="130" spans="2:58" ht="19.5" customHeight="1" x14ac:dyDescent="0.35">
      <c r="B130" s="217" t="s">
        <v>410</v>
      </c>
      <c r="C130" s="24" t="s">
        <v>59</v>
      </c>
      <c r="D130" s="160">
        <v>0.76825231481481471</v>
      </c>
      <c r="E130" s="25" t="s">
        <v>345</v>
      </c>
      <c r="F130" s="23" t="s">
        <v>343</v>
      </c>
      <c r="G130" s="23"/>
      <c r="H130" s="212">
        <v>298.81399850472377</v>
      </c>
      <c r="I130" s="68"/>
      <c r="J130" s="50">
        <v>0</v>
      </c>
      <c r="K130" s="27">
        <v>0.78</v>
      </c>
      <c r="L130" s="27">
        <v>0</v>
      </c>
      <c r="M130" s="27">
        <v>0</v>
      </c>
      <c r="N130" s="27">
        <v>0.02</v>
      </c>
      <c r="O130" s="27">
        <v>0.02</v>
      </c>
      <c r="P130" s="51">
        <v>0.18</v>
      </c>
      <c r="Q130" s="47">
        <f t="shared" si="26"/>
        <v>1</v>
      </c>
      <c r="R130" s="55"/>
      <c r="S130" s="27"/>
      <c r="T130" s="40"/>
      <c r="U130" s="45"/>
      <c r="V130" s="50">
        <v>0</v>
      </c>
      <c r="W130" s="51">
        <f t="shared" si="27"/>
        <v>1</v>
      </c>
      <c r="X130" s="53">
        <f t="shared" si="28"/>
        <v>6.7682523148148146</v>
      </c>
      <c r="Y130" s="29"/>
      <c r="Z130" s="29"/>
      <c r="AA130" s="29"/>
      <c r="AB130" s="29"/>
      <c r="AC130" s="6"/>
      <c r="AD130" s="6"/>
      <c r="AE130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2"/>
    </row>
    <row r="131" spans="2:58" ht="19.5" customHeight="1" x14ac:dyDescent="0.35">
      <c r="B131" s="217" t="s">
        <v>411</v>
      </c>
      <c r="C131" s="24" t="s">
        <v>59</v>
      </c>
      <c r="D131" s="160">
        <v>0.7896643518518518</v>
      </c>
      <c r="E131" s="25" t="s">
        <v>345</v>
      </c>
      <c r="F131" s="23" t="s">
        <v>343</v>
      </c>
      <c r="G131" s="23"/>
      <c r="H131" s="212">
        <v>258.81399850472371</v>
      </c>
      <c r="I131" s="68"/>
      <c r="J131" s="50">
        <v>0</v>
      </c>
      <c r="K131" s="27">
        <v>0.78</v>
      </c>
      <c r="L131" s="27">
        <v>0</v>
      </c>
      <c r="M131" s="27">
        <v>0</v>
      </c>
      <c r="N131" s="27">
        <v>0.02</v>
      </c>
      <c r="O131" s="27">
        <v>0.02</v>
      </c>
      <c r="P131" s="51">
        <v>0.18</v>
      </c>
      <c r="Q131" s="47">
        <f t="shared" si="26"/>
        <v>1</v>
      </c>
      <c r="R131" s="55"/>
      <c r="S131" s="27"/>
      <c r="T131" s="40"/>
      <c r="U131" s="45"/>
      <c r="V131" s="50">
        <v>0</v>
      </c>
      <c r="W131" s="51">
        <f t="shared" si="27"/>
        <v>1</v>
      </c>
      <c r="X131" s="53">
        <f t="shared" si="28"/>
        <v>6.7896643518518518</v>
      </c>
      <c r="Y131" s="29"/>
      <c r="Z131" s="29"/>
      <c r="AA131" s="29"/>
      <c r="AB131" s="29"/>
      <c r="AC131" s="6"/>
      <c r="AD131" s="6"/>
      <c r="AE131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2"/>
    </row>
    <row r="132" spans="2:58" ht="19.5" customHeight="1" x14ac:dyDescent="0.35">
      <c r="B132" s="217" t="s">
        <v>412</v>
      </c>
      <c r="C132" s="24" t="s">
        <v>59</v>
      </c>
      <c r="D132" s="160">
        <v>0.76040509259259259</v>
      </c>
      <c r="E132" s="25" t="s">
        <v>345</v>
      </c>
      <c r="F132" s="23" t="s">
        <v>343</v>
      </c>
      <c r="G132" s="23"/>
      <c r="H132" s="212">
        <v>361.81399850472377</v>
      </c>
      <c r="I132" s="68"/>
      <c r="J132" s="50">
        <v>0</v>
      </c>
      <c r="K132" s="27">
        <v>0.78</v>
      </c>
      <c r="L132" s="27">
        <v>0</v>
      </c>
      <c r="M132" s="27">
        <v>0</v>
      </c>
      <c r="N132" s="27">
        <v>0.02</v>
      </c>
      <c r="O132" s="27">
        <v>0.02</v>
      </c>
      <c r="P132" s="51">
        <v>0.18</v>
      </c>
      <c r="Q132" s="47">
        <f t="shared" si="26"/>
        <v>1</v>
      </c>
      <c r="R132" s="55"/>
      <c r="S132" s="27"/>
      <c r="T132" s="40"/>
      <c r="U132" s="45"/>
      <c r="V132" s="50">
        <v>0</v>
      </c>
      <c r="W132" s="51">
        <f t="shared" si="27"/>
        <v>1</v>
      </c>
      <c r="X132" s="53">
        <f t="shared" si="28"/>
        <v>6.7604050925925927</v>
      </c>
      <c r="Y132" s="29"/>
      <c r="Z132" s="29"/>
      <c r="AA132" s="29"/>
      <c r="AB132" s="29"/>
      <c r="AC132" s="6"/>
      <c r="AD132" s="6"/>
      <c r="AE132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2"/>
    </row>
    <row r="133" spans="2:58" ht="19.5" customHeight="1" x14ac:dyDescent="0.35">
      <c r="B133" s="217" t="s">
        <v>413</v>
      </c>
      <c r="C133" s="24" t="s">
        <v>59</v>
      </c>
      <c r="D133" s="160">
        <v>0.80109953703703696</v>
      </c>
      <c r="E133" s="25" t="s">
        <v>345</v>
      </c>
      <c r="F133" s="23" t="s">
        <v>343</v>
      </c>
      <c r="G133" s="23"/>
      <c r="H133" s="212">
        <v>468.81399850472377</v>
      </c>
      <c r="I133" s="68"/>
      <c r="J133" s="50">
        <v>0</v>
      </c>
      <c r="K133" s="27">
        <v>0.78</v>
      </c>
      <c r="L133" s="27">
        <v>0</v>
      </c>
      <c r="M133" s="27">
        <v>0</v>
      </c>
      <c r="N133" s="27">
        <v>0.02</v>
      </c>
      <c r="O133" s="27">
        <v>0.02</v>
      </c>
      <c r="P133" s="51">
        <v>0.18</v>
      </c>
      <c r="Q133" s="47">
        <f t="shared" si="26"/>
        <v>1</v>
      </c>
      <c r="R133" s="55"/>
      <c r="S133" s="27"/>
      <c r="T133" s="40"/>
      <c r="U133" s="45"/>
      <c r="V133" s="50">
        <v>0</v>
      </c>
      <c r="W133" s="51">
        <f t="shared" si="27"/>
        <v>1</v>
      </c>
      <c r="X133" s="53">
        <f t="shared" si="28"/>
        <v>6.8010995370370368</v>
      </c>
      <c r="Y133" s="29"/>
      <c r="Z133" s="29"/>
      <c r="AA133" s="29"/>
      <c r="AB133" s="29"/>
      <c r="AC133" s="6"/>
      <c r="AD133" s="6"/>
      <c r="AE133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2"/>
    </row>
    <row r="134" spans="2:58" ht="19.5" customHeight="1" x14ac:dyDescent="0.35">
      <c r="B134" s="217" t="s">
        <v>414</v>
      </c>
      <c r="C134" s="24" t="s">
        <v>59</v>
      </c>
      <c r="D134" s="160">
        <v>0.81273148148148155</v>
      </c>
      <c r="E134" s="25" t="s">
        <v>345</v>
      </c>
      <c r="F134" s="23" t="s">
        <v>343</v>
      </c>
      <c r="G134" s="23"/>
      <c r="H134" s="212">
        <v>602.8139985047236</v>
      </c>
      <c r="I134" s="68"/>
      <c r="J134" s="50">
        <v>0</v>
      </c>
      <c r="K134" s="27">
        <v>0.78</v>
      </c>
      <c r="L134" s="27">
        <v>0</v>
      </c>
      <c r="M134" s="27">
        <v>0</v>
      </c>
      <c r="N134" s="27">
        <v>0.02</v>
      </c>
      <c r="O134" s="27">
        <v>0.02</v>
      </c>
      <c r="P134" s="51">
        <v>0.18</v>
      </c>
      <c r="Q134" s="47">
        <f t="shared" si="26"/>
        <v>1</v>
      </c>
      <c r="R134" s="55"/>
      <c r="S134" s="27"/>
      <c r="T134" s="40"/>
      <c r="U134" s="45"/>
      <c r="V134" s="50">
        <v>0</v>
      </c>
      <c r="W134" s="51">
        <f t="shared" si="27"/>
        <v>1</v>
      </c>
      <c r="X134" s="53">
        <f t="shared" si="28"/>
        <v>6.8127314814814817</v>
      </c>
      <c r="Y134" s="29"/>
      <c r="Z134" s="29"/>
      <c r="AA134" s="29"/>
      <c r="AB134" s="29"/>
      <c r="AC134" s="6"/>
      <c r="AD134" s="6"/>
      <c r="AE134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2"/>
    </row>
    <row r="135" spans="2:58" ht="19.5" customHeight="1" x14ac:dyDescent="0.35">
      <c r="B135" s="217" t="s">
        <v>415</v>
      </c>
      <c r="C135" s="24" t="s">
        <v>59</v>
      </c>
      <c r="D135" s="160">
        <v>0.80936342592592592</v>
      </c>
      <c r="E135" s="25" t="s">
        <v>345</v>
      </c>
      <c r="F135" s="23" t="s">
        <v>343</v>
      </c>
      <c r="G135" s="23"/>
      <c r="H135" s="212">
        <v>474.81399850472377</v>
      </c>
      <c r="I135" s="68"/>
      <c r="J135" s="50">
        <v>0</v>
      </c>
      <c r="K135" s="27">
        <v>0.78</v>
      </c>
      <c r="L135" s="27">
        <v>0</v>
      </c>
      <c r="M135" s="27">
        <v>0</v>
      </c>
      <c r="N135" s="27">
        <v>0.02</v>
      </c>
      <c r="O135" s="27">
        <v>0.02</v>
      </c>
      <c r="P135" s="51">
        <v>0.18</v>
      </c>
      <c r="Q135" s="47">
        <f t="shared" si="26"/>
        <v>1</v>
      </c>
      <c r="R135" s="55"/>
      <c r="S135" s="27"/>
      <c r="T135" s="40"/>
      <c r="U135" s="45"/>
      <c r="V135" s="50">
        <v>0</v>
      </c>
      <c r="W135" s="51">
        <f t="shared" si="27"/>
        <v>1</v>
      </c>
      <c r="X135" s="53">
        <f t="shared" si="28"/>
        <v>6.8093634259259259</v>
      </c>
      <c r="Y135" s="29"/>
      <c r="Z135" s="29"/>
      <c r="AA135" s="29"/>
      <c r="AB135" s="29"/>
      <c r="AC135" s="6"/>
      <c r="AD135" s="6"/>
      <c r="AE135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2"/>
    </row>
    <row r="136" spans="2:58" ht="19.5" customHeight="1" x14ac:dyDescent="0.35">
      <c r="B136" s="217" t="s">
        <v>416</v>
      </c>
      <c r="C136" s="24" t="s">
        <v>59</v>
      </c>
      <c r="D136" s="160">
        <v>0.83017361111111121</v>
      </c>
      <c r="E136" s="25" t="s">
        <v>345</v>
      </c>
      <c r="F136" s="23" t="s">
        <v>343</v>
      </c>
      <c r="G136" s="23"/>
      <c r="H136" s="212">
        <v>341.81399850472377</v>
      </c>
      <c r="I136" s="68"/>
      <c r="J136" s="50">
        <v>0</v>
      </c>
      <c r="K136" s="27">
        <v>0.78</v>
      </c>
      <c r="L136" s="27">
        <v>0</v>
      </c>
      <c r="M136" s="27">
        <v>0</v>
      </c>
      <c r="N136" s="27">
        <v>0.02</v>
      </c>
      <c r="O136" s="27">
        <v>0.02</v>
      </c>
      <c r="P136" s="51">
        <v>0.18</v>
      </c>
      <c r="Q136" s="47">
        <f t="shared" si="26"/>
        <v>1</v>
      </c>
      <c r="R136" s="55"/>
      <c r="S136" s="27"/>
      <c r="T136" s="40"/>
      <c r="U136" s="45"/>
      <c r="V136" s="50">
        <v>0</v>
      </c>
      <c r="W136" s="51">
        <f t="shared" si="27"/>
        <v>1</v>
      </c>
      <c r="X136" s="53">
        <f t="shared" si="28"/>
        <v>6.8301736111111113</v>
      </c>
      <c r="Y136" s="29"/>
      <c r="Z136" s="29"/>
      <c r="AA136" s="29"/>
      <c r="AB136" s="29"/>
      <c r="AC136" s="6"/>
      <c r="AD136" s="6"/>
      <c r="AE13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2"/>
    </row>
    <row r="137" spans="2:58" ht="19.5" customHeight="1" x14ac:dyDescent="0.35">
      <c r="B137" s="217" t="s">
        <v>417</v>
      </c>
      <c r="C137" s="24" t="s">
        <v>59</v>
      </c>
      <c r="D137" s="160">
        <v>0.81194444444444447</v>
      </c>
      <c r="E137" s="25" t="s">
        <v>345</v>
      </c>
      <c r="F137" s="23" t="s">
        <v>343</v>
      </c>
      <c r="G137" s="23"/>
      <c r="H137" s="212">
        <v>550.8139985047236</v>
      </c>
      <c r="I137" s="68"/>
      <c r="J137" s="50">
        <v>0</v>
      </c>
      <c r="K137" s="27">
        <v>0.78</v>
      </c>
      <c r="L137" s="27">
        <v>0</v>
      </c>
      <c r="M137" s="27">
        <v>0</v>
      </c>
      <c r="N137" s="27">
        <v>0.02</v>
      </c>
      <c r="O137" s="27">
        <v>0.02</v>
      </c>
      <c r="P137" s="51">
        <v>0.18</v>
      </c>
      <c r="Q137" s="47">
        <f t="shared" si="26"/>
        <v>1</v>
      </c>
      <c r="R137" s="55"/>
      <c r="S137" s="27"/>
      <c r="T137" s="40"/>
      <c r="U137" s="45"/>
      <c r="V137" s="50">
        <v>0</v>
      </c>
      <c r="W137" s="51">
        <f t="shared" si="27"/>
        <v>1</v>
      </c>
      <c r="X137" s="53">
        <f t="shared" si="28"/>
        <v>6.8119444444444444</v>
      </c>
      <c r="Y137" s="29"/>
      <c r="Z137" s="29"/>
      <c r="AA137" s="29"/>
      <c r="AB137" s="29"/>
      <c r="AC137" s="6"/>
      <c r="AD137" s="6"/>
      <c r="AE137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2"/>
    </row>
    <row r="138" spans="2:58" ht="19.5" customHeight="1" x14ac:dyDescent="0.35">
      <c r="B138" s="217" t="s">
        <v>418</v>
      </c>
      <c r="C138" s="24" t="s">
        <v>59</v>
      </c>
      <c r="D138" s="160">
        <v>0.86402777777777784</v>
      </c>
      <c r="E138" s="25" t="s">
        <v>345</v>
      </c>
      <c r="F138" s="23" t="s">
        <v>343</v>
      </c>
      <c r="G138" s="23"/>
      <c r="H138" s="212">
        <v>477.81399850472377</v>
      </c>
      <c r="I138" s="68"/>
      <c r="J138" s="50">
        <v>0</v>
      </c>
      <c r="K138" s="27">
        <v>0.78</v>
      </c>
      <c r="L138" s="27">
        <v>0</v>
      </c>
      <c r="M138" s="27">
        <v>0</v>
      </c>
      <c r="N138" s="27">
        <v>0.02</v>
      </c>
      <c r="O138" s="27">
        <v>0.02</v>
      </c>
      <c r="P138" s="51">
        <v>0.18</v>
      </c>
      <c r="Q138" s="47">
        <f t="shared" si="26"/>
        <v>1</v>
      </c>
      <c r="R138" s="55"/>
      <c r="S138" s="27"/>
      <c r="T138" s="40"/>
      <c r="U138" s="45"/>
      <c r="V138" s="50">
        <v>0</v>
      </c>
      <c r="W138" s="51">
        <f t="shared" si="27"/>
        <v>1</v>
      </c>
      <c r="X138" s="53">
        <f t="shared" si="28"/>
        <v>6.8640277777777783</v>
      </c>
      <c r="Y138" s="29"/>
      <c r="Z138" s="29"/>
      <c r="AA138" s="29"/>
      <c r="AB138" s="29"/>
      <c r="AC138" s="6"/>
      <c r="AD138" s="6"/>
      <c r="AE138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2"/>
    </row>
    <row r="139" spans="2:58" ht="19.5" customHeight="1" x14ac:dyDescent="0.35">
      <c r="B139" s="217" t="s">
        <v>419</v>
      </c>
      <c r="C139" s="24" t="s">
        <v>59</v>
      </c>
      <c r="D139" s="160">
        <v>0.84895833333333337</v>
      </c>
      <c r="E139" s="25" t="s">
        <v>345</v>
      </c>
      <c r="F139" s="23" t="s">
        <v>343</v>
      </c>
      <c r="G139" s="23"/>
      <c r="H139" s="212">
        <v>532.81399850472371</v>
      </c>
      <c r="I139" s="68"/>
      <c r="J139" s="50">
        <v>0</v>
      </c>
      <c r="K139" s="27">
        <v>0.78</v>
      </c>
      <c r="L139" s="27">
        <v>0</v>
      </c>
      <c r="M139" s="27">
        <v>0</v>
      </c>
      <c r="N139" s="27">
        <v>0.02</v>
      </c>
      <c r="O139" s="27">
        <v>0.02</v>
      </c>
      <c r="P139" s="51">
        <v>0.18</v>
      </c>
      <c r="Q139" s="47">
        <f t="shared" si="26"/>
        <v>1</v>
      </c>
      <c r="R139" s="55"/>
      <c r="S139" s="27"/>
      <c r="T139" s="40"/>
      <c r="U139" s="45"/>
      <c r="V139" s="50">
        <v>0</v>
      </c>
      <c r="W139" s="51">
        <f t="shared" si="27"/>
        <v>1</v>
      </c>
      <c r="X139" s="53">
        <f t="shared" si="28"/>
        <v>6.848958333333333</v>
      </c>
      <c r="Y139" s="29"/>
      <c r="Z139" s="29"/>
      <c r="AA139" s="29"/>
      <c r="AB139" s="29"/>
      <c r="AC139" s="6"/>
      <c r="AD139" s="6"/>
      <c r="AE139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2"/>
    </row>
    <row r="140" spans="2:58" ht="19.5" customHeight="1" x14ac:dyDescent="0.35">
      <c r="B140" s="217" t="s">
        <v>420</v>
      </c>
      <c r="C140" s="24" t="s">
        <v>59</v>
      </c>
      <c r="D140" s="160">
        <v>0.87237268518518529</v>
      </c>
      <c r="E140" s="25" t="s">
        <v>345</v>
      </c>
      <c r="F140" s="23" t="s">
        <v>343</v>
      </c>
      <c r="G140" s="23"/>
      <c r="H140" s="212">
        <v>473.81399850472377</v>
      </c>
      <c r="I140" s="68"/>
      <c r="J140" s="50">
        <v>0</v>
      </c>
      <c r="K140" s="27">
        <v>0.78</v>
      </c>
      <c r="L140" s="27">
        <v>0</v>
      </c>
      <c r="M140" s="27">
        <v>0</v>
      </c>
      <c r="N140" s="27">
        <v>0.02</v>
      </c>
      <c r="O140" s="27">
        <v>0.02</v>
      </c>
      <c r="P140" s="51">
        <v>0.18</v>
      </c>
      <c r="Q140" s="47">
        <f t="shared" si="26"/>
        <v>1</v>
      </c>
      <c r="R140" s="55"/>
      <c r="S140" s="27"/>
      <c r="T140" s="40"/>
      <c r="U140" s="45"/>
      <c r="V140" s="50">
        <v>0</v>
      </c>
      <c r="W140" s="51">
        <f t="shared" si="27"/>
        <v>1</v>
      </c>
      <c r="X140" s="53">
        <f t="shared" si="28"/>
        <v>6.8723726851851854</v>
      </c>
      <c r="Y140" s="29"/>
      <c r="Z140" s="29"/>
      <c r="AA140" s="29"/>
      <c r="AB140" s="29"/>
      <c r="AC140" s="6"/>
      <c r="AD140" s="6"/>
      <c r="AE140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2"/>
    </row>
    <row r="141" spans="2:58" ht="19.5" customHeight="1" x14ac:dyDescent="0.35">
      <c r="B141" s="217" t="s">
        <v>421</v>
      </c>
      <c r="C141" s="24" t="s">
        <v>59</v>
      </c>
      <c r="D141" s="160">
        <v>0.8703819444444445</v>
      </c>
      <c r="E141" s="25" t="s">
        <v>345</v>
      </c>
      <c r="F141" s="23" t="s">
        <v>343</v>
      </c>
      <c r="G141" s="23"/>
      <c r="H141" s="212">
        <v>515.81399850472371</v>
      </c>
      <c r="I141" s="68"/>
      <c r="J141" s="50">
        <v>0</v>
      </c>
      <c r="K141" s="27">
        <v>0.78</v>
      </c>
      <c r="L141" s="27">
        <v>0</v>
      </c>
      <c r="M141" s="27">
        <v>0</v>
      </c>
      <c r="N141" s="27">
        <v>0.02</v>
      </c>
      <c r="O141" s="27">
        <v>0.02</v>
      </c>
      <c r="P141" s="51">
        <v>0.18</v>
      </c>
      <c r="Q141" s="47">
        <f t="shared" si="26"/>
        <v>1</v>
      </c>
      <c r="R141" s="55"/>
      <c r="S141" s="27"/>
      <c r="T141" s="40"/>
      <c r="U141" s="45"/>
      <c r="V141" s="50">
        <v>0</v>
      </c>
      <c r="W141" s="51">
        <f t="shared" si="27"/>
        <v>1</v>
      </c>
      <c r="X141" s="53">
        <f t="shared" si="28"/>
        <v>6.8703819444444445</v>
      </c>
      <c r="Y141" s="29"/>
      <c r="Z141" s="29"/>
      <c r="AA141" s="29"/>
      <c r="AB141" s="29"/>
      <c r="AC141" s="6"/>
      <c r="AD141" s="6"/>
      <c r="AE141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2"/>
    </row>
    <row r="142" spans="2:58" ht="19.5" customHeight="1" x14ac:dyDescent="0.35">
      <c r="B142" s="217" t="s">
        <v>422</v>
      </c>
      <c r="C142" s="24" t="s">
        <v>59</v>
      </c>
      <c r="D142" s="160">
        <v>0.83599537037037042</v>
      </c>
      <c r="E142" s="25" t="s">
        <v>345</v>
      </c>
      <c r="F142" s="23" t="s">
        <v>343</v>
      </c>
      <c r="G142" s="23"/>
      <c r="H142" s="212">
        <v>285.81399850472377</v>
      </c>
      <c r="I142" s="68"/>
      <c r="J142" s="50">
        <v>0</v>
      </c>
      <c r="K142" s="27">
        <v>0.78</v>
      </c>
      <c r="L142" s="27">
        <v>0</v>
      </c>
      <c r="M142" s="27">
        <v>0</v>
      </c>
      <c r="N142" s="27">
        <v>0.02</v>
      </c>
      <c r="O142" s="27">
        <v>0.02</v>
      </c>
      <c r="P142" s="51">
        <v>0.18</v>
      </c>
      <c r="Q142" s="47">
        <f t="shared" si="26"/>
        <v>1</v>
      </c>
      <c r="R142" s="55"/>
      <c r="S142" s="27"/>
      <c r="T142" s="40"/>
      <c r="U142" s="45"/>
      <c r="V142" s="50">
        <v>0</v>
      </c>
      <c r="W142" s="51">
        <f t="shared" si="27"/>
        <v>1</v>
      </c>
      <c r="X142" s="53">
        <f t="shared" si="28"/>
        <v>6.8359953703703704</v>
      </c>
      <c r="Y142" s="29"/>
      <c r="Z142" s="29"/>
      <c r="AA142" s="29"/>
      <c r="AB142" s="29"/>
      <c r="AC142" s="6"/>
      <c r="AD142" s="6"/>
      <c r="AE14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2"/>
    </row>
    <row r="143" spans="2:58" ht="19.5" customHeight="1" x14ac:dyDescent="0.35">
      <c r="B143" s="217" t="s">
        <v>423</v>
      </c>
      <c r="C143" s="24" t="s">
        <v>59</v>
      </c>
      <c r="D143" s="160">
        <v>0.85168981481481476</v>
      </c>
      <c r="E143" s="25" t="s">
        <v>345</v>
      </c>
      <c r="F143" s="23" t="s">
        <v>343</v>
      </c>
      <c r="G143" s="23"/>
      <c r="H143" s="212">
        <v>451.81399850472377</v>
      </c>
      <c r="I143" s="68"/>
      <c r="J143" s="50">
        <v>0</v>
      </c>
      <c r="K143" s="27">
        <v>0.78</v>
      </c>
      <c r="L143" s="27">
        <v>0</v>
      </c>
      <c r="M143" s="27">
        <v>0</v>
      </c>
      <c r="N143" s="27">
        <v>0.02</v>
      </c>
      <c r="O143" s="27">
        <v>0.02</v>
      </c>
      <c r="P143" s="51">
        <v>0.18</v>
      </c>
      <c r="Q143" s="47">
        <f t="shared" si="26"/>
        <v>1</v>
      </c>
      <c r="R143" s="55"/>
      <c r="S143" s="27"/>
      <c r="T143" s="40"/>
      <c r="U143" s="45"/>
      <c r="V143" s="50">
        <v>0</v>
      </c>
      <c r="W143" s="51">
        <f t="shared" si="27"/>
        <v>1</v>
      </c>
      <c r="X143" s="53">
        <f t="shared" si="28"/>
        <v>6.8516898148148151</v>
      </c>
      <c r="Y143" s="29"/>
      <c r="Z143" s="29"/>
      <c r="AA143" s="29"/>
      <c r="AB143" s="29"/>
      <c r="AC143" s="6"/>
      <c r="AD143" s="6"/>
      <c r="AE143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2"/>
    </row>
    <row r="144" spans="2:58" ht="19.5" customHeight="1" x14ac:dyDescent="0.35">
      <c r="B144" s="217" t="s">
        <v>424</v>
      </c>
      <c r="C144" s="24" t="s">
        <v>59</v>
      </c>
      <c r="D144" s="160">
        <v>0.91291666666666671</v>
      </c>
      <c r="E144" s="25" t="s">
        <v>345</v>
      </c>
      <c r="F144" s="23" t="s">
        <v>343</v>
      </c>
      <c r="G144" s="23"/>
      <c r="H144" s="212">
        <v>184.81399850472371</v>
      </c>
      <c r="I144" s="68"/>
      <c r="J144" s="50">
        <v>0</v>
      </c>
      <c r="K144" s="27">
        <v>0.78</v>
      </c>
      <c r="L144" s="27">
        <v>0</v>
      </c>
      <c r="M144" s="27">
        <v>0</v>
      </c>
      <c r="N144" s="27">
        <v>0.02</v>
      </c>
      <c r="O144" s="27">
        <v>0.02</v>
      </c>
      <c r="P144" s="51">
        <v>0.18</v>
      </c>
      <c r="Q144" s="47">
        <f t="shared" si="26"/>
        <v>1</v>
      </c>
      <c r="R144" s="55"/>
      <c r="S144" s="27"/>
      <c r="T144" s="40"/>
      <c r="U144" s="45"/>
      <c r="V144" s="50">
        <v>0</v>
      </c>
      <c r="W144" s="51">
        <f t="shared" si="27"/>
        <v>1</v>
      </c>
      <c r="X144" s="53">
        <f t="shared" si="28"/>
        <v>6.9129166666666668</v>
      </c>
      <c r="Y144" s="29"/>
      <c r="Z144" s="29"/>
      <c r="AA144" s="29"/>
      <c r="AB144" s="29"/>
      <c r="AC144" s="6"/>
      <c r="AD144" s="6"/>
      <c r="AE144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2"/>
    </row>
    <row r="145" spans="2:58" ht="19.5" customHeight="1" x14ac:dyDescent="0.35">
      <c r="B145" s="217" t="s">
        <v>425</v>
      </c>
      <c r="C145" s="24" t="s">
        <v>59</v>
      </c>
      <c r="D145" s="160">
        <v>0.89681712962962967</v>
      </c>
      <c r="E145" s="25" t="s">
        <v>345</v>
      </c>
      <c r="F145" s="23" t="s">
        <v>343</v>
      </c>
      <c r="G145" s="23"/>
      <c r="H145" s="212">
        <v>305.81399850472377</v>
      </c>
      <c r="I145" s="68"/>
      <c r="J145" s="50">
        <v>0</v>
      </c>
      <c r="K145" s="27">
        <v>0.78</v>
      </c>
      <c r="L145" s="27">
        <v>0</v>
      </c>
      <c r="M145" s="27">
        <v>0</v>
      </c>
      <c r="N145" s="27">
        <v>0.02</v>
      </c>
      <c r="O145" s="27">
        <v>0.02</v>
      </c>
      <c r="P145" s="51">
        <v>0.18</v>
      </c>
      <c r="Q145" s="47">
        <f t="shared" si="26"/>
        <v>1</v>
      </c>
      <c r="R145" s="55"/>
      <c r="S145" s="27"/>
      <c r="T145" s="40"/>
      <c r="U145" s="45"/>
      <c r="V145" s="50">
        <v>0</v>
      </c>
      <c r="W145" s="51">
        <f t="shared" si="27"/>
        <v>1</v>
      </c>
      <c r="X145" s="53">
        <f t="shared" si="28"/>
        <v>6.8968171296296301</v>
      </c>
      <c r="Y145" s="29"/>
      <c r="Z145" s="29"/>
      <c r="AA145" s="29"/>
      <c r="AB145" s="29"/>
      <c r="AC145" s="6"/>
      <c r="AD145" s="6"/>
      <c r="AE145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2"/>
    </row>
    <row r="146" spans="2:58" ht="19.5" customHeight="1" x14ac:dyDescent="0.35">
      <c r="B146" s="217" t="s">
        <v>426</v>
      </c>
      <c r="C146" s="24" t="s">
        <v>59</v>
      </c>
      <c r="D146" s="160">
        <v>0.89859953703703699</v>
      </c>
      <c r="E146" s="25" t="s">
        <v>345</v>
      </c>
      <c r="F146" s="23" t="s">
        <v>343</v>
      </c>
      <c r="G146" s="23"/>
      <c r="H146" s="212">
        <v>308.81399850472377</v>
      </c>
      <c r="I146" s="68"/>
      <c r="J146" s="50">
        <v>0</v>
      </c>
      <c r="K146" s="27">
        <v>0.78</v>
      </c>
      <c r="L146" s="27">
        <v>0</v>
      </c>
      <c r="M146" s="27">
        <v>0</v>
      </c>
      <c r="N146" s="27">
        <v>0.02</v>
      </c>
      <c r="O146" s="27">
        <v>0.02</v>
      </c>
      <c r="P146" s="51">
        <v>0.18</v>
      </c>
      <c r="Q146" s="47">
        <f t="shared" si="26"/>
        <v>1</v>
      </c>
      <c r="R146" s="55"/>
      <c r="S146" s="27"/>
      <c r="T146" s="40"/>
      <c r="U146" s="45"/>
      <c r="V146" s="50">
        <v>0</v>
      </c>
      <c r="W146" s="51">
        <f t="shared" si="27"/>
        <v>1</v>
      </c>
      <c r="X146" s="53">
        <f t="shared" si="28"/>
        <v>6.898599537037037</v>
      </c>
      <c r="Y146" s="29"/>
      <c r="Z146" s="29"/>
      <c r="AA146" s="29"/>
      <c r="AB146" s="29"/>
      <c r="AC146" s="6"/>
      <c r="AD146" s="6"/>
      <c r="AE14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2"/>
    </row>
    <row r="147" spans="2:58" ht="19.5" customHeight="1" x14ac:dyDescent="0.35">
      <c r="B147" s="217" t="s">
        <v>427</v>
      </c>
      <c r="C147" s="24" t="s">
        <v>59</v>
      </c>
      <c r="D147" s="160">
        <v>0.8807060185185186</v>
      </c>
      <c r="E147" s="25" t="s">
        <v>345</v>
      </c>
      <c r="F147" s="23" t="s">
        <v>343</v>
      </c>
      <c r="G147" s="23"/>
      <c r="H147" s="212">
        <v>386.81399850472377</v>
      </c>
      <c r="I147" s="68"/>
      <c r="J147" s="50">
        <v>0</v>
      </c>
      <c r="K147" s="27">
        <v>0.78</v>
      </c>
      <c r="L147" s="27">
        <v>0</v>
      </c>
      <c r="M147" s="27">
        <v>0</v>
      </c>
      <c r="N147" s="27">
        <v>0.02</v>
      </c>
      <c r="O147" s="27">
        <v>0.02</v>
      </c>
      <c r="P147" s="51">
        <v>0.18</v>
      </c>
      <c r="Q147" s="47">
        <f t="shared" si="26"/>
        <v>1</v>
      </c>
      <c r="R147" s="55"/>
      <c r="S147" s="27"/>
      <c r="T147" s="40"/>
      <c r="U147" s="45"/>
      <c r="V147" s="50">
        <v>0</v>
      </c>
      <c r="W147" s="51">
        <f t="shared" si="27"/>
        <v>1</v>
      </c>
      <c r="X147" s="53">
        <f t="shared" si="28"/>
        <v>6.8807060185185183</v>
      </c>
      <c r="Y147" s="29"/>
      <c r="Z147" s="29"/>
      <c r="AA147" s="29"/>
      <c r="AB147" s="29"/>
      <c r="AC147" s="6"/>
      <c r="AD147" s="6"/>
      <c r="AE147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2"/>
    </row>
    <row r="148" spans="2:58" ht="19.5" customHeight="1" x14ac:dyDescent="0.35">
      <c r="B148" s="217" t="s">
        <v>428</v>
      </c>
      <c r="C148" s="24" t="s">
        <v>59</v>
      </c>
      <c r="D148" s="160">
        <v>0.87715277777777778</v>
      </c>
      <c r="E148" s="25" t="s">
        <v>345</v>
      </c>
      <c r="F148" s="23" t="s">
        <v>343</v>
      </c>
      <c r="G148" s="23"/>
      <c r="H148" s="212">
        <v>407.81399850472377</v>
      </c>
      <c r="I148" s="68"/>
      <c r="J148" s="50">
        <v>0</v>
      </c>
      <c r="K148" s="27">
        <v>0.78</v>
      </c>
      <c r="L148" s="27">
        <v>0</v>
      </c>
      <c r="M148" s="27">
        <v>0</v>
      </c>
      <c r="N148" s="27">
        <v>0.02</v>
      </c>
      <c r="O148" s="27">
        <v>0.02</v>
      </c>
      <c r="P148" s="51">
        <v>0.18</v>
      </c>
      <c r="Q148" s="47">
        <f t="shared" si="26"/>
        <v>1</v>
      </c>
      <c r="R148" s="55"/>
      <c r="S148" s="27"/>
      <c r="T148" s="40"/>
      <c r="U148" s="45"/>
      <c r="V148" s="50">
        <v>0</v>
      </c>
      <c r="W148" s="51">
        <f t="shared" si="27"/>
        <v>1</v>
      </c>
      <c r="X148" s="53">
        <f t="shared" si="28"/>
        <v>6.8771527777777779</v>
      </c>
      <c r="Y148" s="29"/>
      <c r="Z148" s="29"/>
      <c r="AA148" s="29"/>
      <c r="AB148" s="29"/>
      <c r="AC148" s="6"/>
      <c r="AD148" s="6"/>
      <c r="AE148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2"/>
    </row>
    <row r="149" spans="2:58" ht="19.5" customHeight="1" x14ac:dyDescent="0.35">
      <c r="B149" s="217" t="s">
        <v>429</v>
      </c>
      <c r="C149" s="24" t="s">
        <v>59</v>
      </c>
      <c r="D149" s="160">
        <v>0.89119212962962957</v>
      </c>
      <c r="E149" s="25" t="s">
        <v>345</v>
      </c>
      <c r="F149" s="23" t="s">
        <v>343</v>
      </c>
      <c r="G149" s="23"/>
      <c r="H149" s="212">
        <v>521.81399850472371</v>
      </c>
      <c r="I149" s="68"/>
      <c r="J149" s="50">
        <v>0</v>
      </c>
      <c r="K149" s="27">
        <v>0.78</v>
      </c>
      <c r="L149" s="27">
        <v>0</v>
      </c>
      <c r="M149" s="27">
        <v>0</v>
      </c>
      <c r="N149" s="27">
        <v>0.02</v>
      </c>
      <c r="O149" s="27">
        <v>0.02</v>
      </c>
      <c r="P149" s="51">
        <v>0.18</v>
      </c>
      <c r="Q149" s="47">
        <f t="shared" si="26"/>
        <v>1</v>
      </c>
      <c r="R149" s="55"/>
      <c r="S149" s="27"/>
      <c r="T149" s="40"/>
      <c r="U149" s="45"/>
      <c r="V149" s="50">
        <v>0</v>
      </c>
      <c r="W149" s="51">
        <f t="shared" si="27"/>
        <v>1</v>
      </c>
      <c r="X149" s="53">
        <f t="shared" si="28"/>
        <v>6.8911921296296299</v>
      </c>
      <c r="Y149" s="29"/>
      <c r="Z149" s="29"/>
      <c r="AA149" s="29"/>
      <c r="AB149" s="29"/>
      <c r="AC149" s="6"/>
      <c r="AD149" s="6"/>
      <c r="AE149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2"/>
    </row>
    <row r="150" spans="2:58" ht="19.5" customHeight="1" x14ac:dyDescent="0.35">
      <c r="B150" s="217" t="s">
        <v>430</v>
      </c>
      <c r="C150" s="24" t="s">
        <v>59</v>
      </c>
      <c r="D150" s="160">
        <v>0.87796296296296295</v>
      </c>
      <c r="E150" s="25" t="s">
        <v>345</v>
      </c>
      <c r="F150" s="23" t="s">
        <v>343</v>
      </c>
      <c r="G150" s="23"/>
      <c r="H150" s="212">
        <v>559.8139985047236</v>
      </c>
      <c r="I150" s="68"/>
      <c r="J150" s="50">
        <v>0</v>
      </c>
      <c r="K150" s="27">
        <v>0.78</v>
      </c>
      <c r="L150" s="27">
        <v>0</v>
      </c>
      <c r="M150" s="27">
        <v>0</v>
      </c>
      <c r="N150" s="27">
        <v>0.02</v>
      </c>
      <c r="O150" s="27">
        <v>0.02</v>
      </c>
      <c r="P150" s="51">
        <v>0.18</v>
      </c>
      <c r="Q150" s="47">
        <f t="shared" si="26"/>
        <v>1</v>
      </c>
      <c r="R150" s="55"/>
      <c r="S150" s="27"/>
      <c r="T150" s="40"/>
      <c r="U150" s="45"/>
      <c r="V150" s="50">
        <v>0</v>
      </c>
      <c r="W150" s="51">
        <f t="shared" si="27"/>
        <v>1</v>
      </c>
      <c r="X150" s="53">
        <f t="shared" si="28"/>
        <v>6.8779629629629628</v>
      </c>
      <c r="Y150" s="29"/>
      <c r="Z150" s="29"/>
      <c r="AA150" s="29"/>
      <c r="AB150" s="29"/>
      <c r="AC150" s="6"/>
      <c r="AD150" s="6"/>
      <c r="AE150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2"/>
    </row>
    <row r="151" spans="2:58" ht="19.5" customHeight="1" x14ac:dyDescent="0.35">
      <c r="B151" s="217" t="s">
        <v>431</v>
      </c>
      <c r="C151" s="24" t="s">
        <v>59</v>
      </c>
      <c r="D151" s="160">
        <v>0.95640046296296299</v>
      </c>
      <c r="E151" s="25" t="s">
        <v>345</v>
      </c>
      <c r="F151" s="23" t="s">
        <v>343</v>
      </c>
      <c r="G151" s="23"/>
      <c r="H151" s="212">
        <v>438.81399850472377</v>
      </c>
      <c r="I151" s="68"/>
      <c r="J151" s="50">
        <v>0</v>
      </c>
      <c r="K151" s="27">
        <v>0.78</v>
      </c>
      <c r="L151" s="27">
        <v>0</v>
      </c>
      <c r="M151" s="27">
        <v>0</v>
      </c>
      <c r="N151" s="27">
        <v>0.02</v>
      </c>
      <c r="O151" s="27">
        <v>0.02</v>
      </c>
      <c r="P151" s="51">
        <v>0.18</v>
      </c>
      <c r="Q151" s="47">
        <f t="shared" si="26"/>
        <v>1</v>
      </c>
      <c r="R151" s="55"/>
      <c r="S151" s="27"/>
      <c r="T151" s="40"/>
      <c r="U151" s="45"/>
      <c r="V151" s="50">
        <v>0</v>
      </c>
      <c r="W151" s="51">
        <f t="shared" si="27"/>
        <v>1</v>
      </c>
      <c r="X151" s="53">
        <f t="shared" si="28"/>
        <v>6.9564004629629625</v>
      </c>
      <c r="Y151" s="29"/>
      <c r="Z151" s="29"/>
      <c r="AA151" s="29"/>
      <c r="AB151" s="29"/>
      <c r="AC151" s="6"/>
      <c r="AD151" s="6"/>
      <c r="AE151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2"/>
    </row>
    <row r="152" spans="2:58" ht="19.5" customHeight="1" x14ac:dyDescent="0.35">
      <c r="B152" s="217" t="s">
        <v>432</v>
      </c>
      <c r="C152" s="24" t="s">
        <v>59</v>
      </c>
      <c r="D152" s="160">
        <v>0.93342592592592588</v>
      </c>
      <c r="E152" s="25" t="s">
        <v>345</v>
      </c>
      <c r="F152" s="23" t="s">
        <v>343</v>
      </c>
      <c r="G152" s="23"/>
      <c r="H152" s="212">
        <v>413.81399850472377</v>
      </c>
      <c r="I152" s="68"/>
      <c r="J152" s="50">
        <v>0</v>
      </c>
      <c r="K152" s="27">
        <v>0.78</v>
      </c>
      <c r="L152" s="27">
        <v>0</v>
      </c>
      <c r="M152" s="27">
        <v>0</v>
      </c>
      <c r="N152" s="27">
        <v>0.02</v>
      </c>
      <c r="O152" s="27">
        <v>0.02</v>
      </c>
      <c r="P152" s="51">
        <v>0.18</v>
      </c>
      <c r="Q152" s="47">
        <f t="shared" si="26"/>
        <v>1</v>
      </c>
      <c r="R152" s="55"/>
      <c r="S152" s="27"/>
      <c r="T152" s="40"/>
      <c r="U152" s="45"/>
      <c r="V152" s="50">
        <v>0</v>
      </c>
      <c r="W152" s="51">
        <f t="shared" si="27"/>
        <v>1</v>
      </c>
      <c r="X152" s="53">
        <f t="shared" si="28"/>
        <v>6.9334259259259259</v>
      </c>
      <c r="Y152" s="29"/>
      <c r="Z152" s="29"/>
      <c r="AA152" s="29"/>
      <c r="AB152" s="29"/>
      <c r="AC152" s="6"/>
      <c r="AD152" s="6"/>
      <c r="AE152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2"/>
    </row>
    <row r="153" spans="2:58" ht="19.5" customHeight="1" x14ac:dyDescent="0.35">
      <c r="B153" s="217" t="s">
        <v>433</v>
      </c>
      <c r="C153" s="24" t="s">
        <v>59</v>
      </c>
      <c r="D153" s="160">
        <v>0.95142361111111118</v>
      </c>
      <c r="E153" s="25" t="s">
        <v>345</v>
      </c>
      <c r="F153" s="23" t="s">
        <v>343</v>
      </c>
      <c r="G153" s="23"/>
      <c r="H153" s="212">
        <v>383.81399850472377</v>
      </c>
      <c r="I153" s="68"/>
      <c r="J153" s="50">
        <v>0</v>
      </c>
      <c r="K153" s="27">
        <v>0.78</v>
      </c>
      <c r="L153" s="27">
        <v>0</v>
      </c>
      <c r="M153" s="27">
        <v>0</v>
      </c>
      <c r="N153" s="27">
        <v>0.02</v>
      </c>
      <c r="O153" s="27">
        <v>0.02</v>
      </c>
      <c r="P153" s="51">
        <v>0.18</v>
      </c>
      <c r="Q153" s="47">
        <f t="shared" si="26"/>
        <v>1</v>
      </c>
      <c r="R153" s="55"/>
      <c r="S153" s="27"/>
      <c r="T153" s="40"/>
      <c r="U153" s="45"/>
      <c r="V153" s="50">
        <v>0</v>
      </c>
      <c r="W153" s="51">
        <f t="shared" si="27"/>
        <v>1</v>
      </c>
      <c r="X153" s="53">
        <f t="shared" si="28"/>
        <v>6.9514236111111112</v>
      </c>
      <c r="Y153" s="29"/>
      <c r="Z153" s="29"/>
      <c r="AA153" s="29"/>
      <c r="AB153" s="29"/>
      <c r="AC153" s="6"/>
      <c r="AD153" s="6"/>
      <c r="AE153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2"/>
    </row>
    <row r="154" spans="2:58" ht="19.5" customHeight="1" x14ac:dyDescent="0.35">
      <c r="B154" s="217" t="s">
        <v>434</v>
      </c>
      <c r="C154" s="24" t="s">
        <v>59</v>
      </c>
      <c r="D154" s="160">
        <v>0.92923611111111104</v>
      </c>
      <c r="E154" s="25" t="s">
        <v>345</v>
      </c>
      <c r="F154" s="23" t="s">
        <v>343</v>
      </c>
      <c r="G154" s="23"/>
      <c r="H154" s="212">
        <v>230.81399850472371</v>
      </c>
      <c r="I154" s="68"/>
      <c r="J154" s="50">
        <v>0</v>
      </c>
      <c r="K154" s="27">
        <v>0.78</v>
      </c>
      <c r="L154" s="27">
        <v>0</v>
      </c>
      <c r="M154" s="27">
        <v>0</v>
      </c>
      <c r="N154" s="27">
        <v>0.02</v>
      </c>
      <c r="O154" s="27">
        <v>0.02</v>
      </c>
      <c r="P154" s="51">
        <v>0.18</v>
      </c>
      <c r="Q154" s="47">
        <f t="shared" si="26"/>
        <v>1</v>
      </c>
      <c r="R154" s="55"/>
      <c r="S154" s="27"/>
      <c r="T154" s="40"/>
      <c r="U154" s="45"/>
      <c r="V154" s="50">
        <v>0</v>
      </c>
      <c r="W154" s="51">
        <f t="shared" si="27"/>
        <v>1</v>
      </c>
      <c r="X154" s="53">
        <f t="shared" si="28"/>
        <v>6.9292361111111109</v>
      </c>
      <c r="Y154" s="29"/>
      <c r="Z154" s="29"/>
      <c r="AA154" s="29"/>
      <c r="AB154" s="29"/>
      <c r="AC154" s="6"/>
      <c r="AD154" s="6"/>
      <c r="AE154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2"/>
    </row>
    <row r="155" spans="2:58" ht="19.5" customHeight="1" x14ac:dyDescent="0.35">
      <c r="B155" s="217" t="s">
        <v>435</v>
      </c>
      <c r="C155" s="24" t="s">
        <v>59</v>
      </c>
      <c r="D155" s="160">
        <v>0.97478009259259257</v>
      </c>
      <c r="E155" s="25" t="s">
        <v>345</v>
      </c>
      <c r="F155" s="23" t="s">
        <v>343</v>
      </c>
      <c r="G155" s="23"/>
      <c r="H155" s="212">
        <v>232.81399850472371</v>
      </c>
      <c r="I155" s="68"/>
      <c r="J155" s="50">
        <v>0</v>
      </c>
      <c r="K155" s="27">
        <v>0.78</v>
      </c>
      <c r="L155" s="27">
        <v>0</v>
      </c>
      <c r="M155" s="27">
        <v>0</v>
      </c>
      <c r="N155" s="27">
        <v>0.02</v>
      </c>
      <c r="O155" s="27">
        <v>0.02</v>
      </c>
      <c r="P155" s="51">
        <v>0.18</v>
      </c>
      <c r="Q155" s="47">
        <f t="shared" si="26"/>
        <v>1</v>
      </c>
      <c r="R155" s="55"/>
      <c r="S155" s="27"/>
      <c r="T155" s="40"/>
      <c r="U155" s="45"/>
      <c r="V155" s="50">
        <v>0</v>
      </c>
      <c r="W155" s="51">
        <f t="shared" si="27"/>
        <v>1</v>
      </c>
      <c r="X155" s="53">
        <f t="shared" si="28"/>
        <v>6.9747800925925922</v>
      </c>
      <c r="Y155" s="29"/>
      <c r="Z155" s="29"/>
      <c r="AA155" s="29"/>
      <c r="AB155" s="29"/>
      <c r="AC155" s="6"/>
      <c r="AD155" s="6"/>
      <c r="AE155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2"/>
    </row>
    <row r="156" spans="2:58" ht="19.5" customHeight="1" x14ac:dyDescent="0.35">
      <c r="B156" s="217" t="s">
        <v>436</v>
      </c>
      <c r="C156" s="24" t="s">
        <v>59</v>
      </c>
      <c r="D156" s="160">
        <v>0.98244212962962962</v>
      </c>
      <c r="E156" s="25" t="s">
        <v>345</v>
      </c>
      <c r="F156" s="23" t="s">
        <v>343</v>
      </c>
      <c r="G156" s="23"/>
      <c r="H156" s="212">
        <v>610.8139985047236</v>
      </c>
      <c r="I156" s="68"/>
      <c r="J156" s="50">
        <v>0</v>
      </c>
      <c r="K156" s="27">
        <v>0.78</v>
      </c>
      <c r="L156" s="27">
        <v>0</v>
      </c>
      <c r="M156" s="27">
        <v>0</v>
      </c>
      <c r="N156" s="27">
        <v>0.02</v>
      </c>
      <c r="O156" s="27">
        <v>0.02</v>
      </c>
      <c r="P156" s="51">
        <v>0.18</v>
      </c>
      <c r="Q156" s="47">
        <f t="shared" si="26"/>
        <v>1</v>
      </c>
      <c r="R156" s="55"/>
      <c r="S156" s="27"/>
      <c r="T156" s="40"/>
      <c r="U156" s="45"/>
      <c r="V156" s="50">
        <v>0</v>
      </c>
      <c r="W156" s="51">
        <f t="shared" si="27"/>
        <v>1</v>
      </c>
      <c r="X156" s="53">
        <f t="shared" si="28"/>
        <v>6.9824421296296295</v>
      </c>
      <c r="Y156" s="29"/>
      <c r="Z156" s="29"/>
      <c r="AA156" s="29"/>
      <c r="AB156" s="29"/>
      <c r="AC156" s="6"/>
      <c r="AD156" s="6"/>
      <c r="AE15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2"/>
    </row>
    <row r="157" spans="2:58" ht="19.5" customHeight="1" x14ac:dyDescent="0.35">
      <c r="B157" s="217" t="s">
        <v>437</v>
      </c>
      <c r="C157" s="24" t="s">
        <v>59</v>
      </c>
      <c r="D157" s="160">
        <v>0.9643518518518519</v>
      </c>
      <c r="E157" s="25" t="s">
        <v>345</v>
      </c>
      <c r="F157" s="23" t="s">
        <v>343</v>
      </c>
      <c r="G157" s="23"/>
      <c r="H157" s="212">
        <v>278.81399850472377</v>
      </c>
      <c r="I157" s="68"/>
      <c r="J157" s="50">
        <v>0</v>
      </c>
      <c r="K157" s="27">
        <v>0.78</v>
      </c>
      <c r="L157" s="27">
        <v>0</v>
      </c>
      <c r="M157" s="27">
        <v>0</v>
      </c>
      <c r="N157" s="27">
        <v>0.02</v>
      </c>
      <c r="O157" s="27">
        <v>0.02</v>
      </c>
      <c r="P157" s="51">
        <v>0.18</v>
      </c>
      <c r="Q157" s="47">
        <f t="shared" si="26"/>
        <v>1</v>
      </c>
      <c r="R157" s="55"/>
      <c r="S157" s="27"/>
      <c r="T157" s="40"/>
      <c r="U157" s="45"/>
      <c r="V157" s="50">
        <v>0</v>
      </c>
      <c r="W157" s="51">
        <f t="shared" si="27"/>
        <v>1</v>
      </c>
      <c r="X157" s="53">
        <f t="shared" si="28"/>
        <v>6.9643518518518519</v>
      </c>
      <c r="Y157" s="29"/>
      <c r="Z157" s="29"/>
      <c r="AA157" s="29"/>
      <c r="AB157" s="29"/>
      <c r="AC157" s="6"/>
      <c r="AD157" s="6"/>
      <c r="AE157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2"/>
    </row>
    <row r="158" spans="2:58" ht="19.5" customHeight="1" x14ac:dyDescent="0.35">
      <c r="B158" s="218" t="s">
        <v>257</v>
      </c>
      <c r="C158" s="24" t="s">
        <v>59</v>
      </c>
      <c r="D158" s="160">
        <v>0.52251157407407411</v>
      </c>
      <c r="E158" s="25" t="s">
        <v>345</v>
      </c>
      <c r="F158" s="23" t="s">
        <v>343</v>
      </c>
      <c r="G158" s="23"/>
      <c r="H158" s="44">
        <v>262.68410811135442</v>
      </c>
      <c r="I158" s="68"/>
      <c r="J158" s="50">
        <v>0</v>
      </c>
      <c r="K158" s="27">
        <v>0.91</v>
      </c>
      <c r="L158" s="27">
        <v>0</v>
      </c>
      <c r="M158" s="27">
        <v>0</v>
      </c>
      <c r="N158" s="27">
        <v>0</v>
      </c>
      <c r="O158" s="27">
        <v>0.05</v>
      </c>
      <c r="P158" s="51">
        <v>0.04</v>
      </c>
      <c r="Q158" s="47">
        <f t="shared" ref="Q158:Q169" si="29">SUM(J158:P158)</f>
        <v>1</v>
      </c>
      <c r="R158" s="55"/>
      <c r="S158" s="27"/>
      <c r="T158" s="40"/>
      <c r="U158" s="45"/>
      <c r="V158" s="50">
        <v>0</v>
      </c>
      <c r="W158" s="51">
        <f t="shared" ref="W158:W169" si="30">1-V158</f>
        <v>1</v>
      </c>
      <c r="X158" s="53">
        <f t="shared" ref="X158:X169" si="31">IFERROR((VALUE(D158)+VALUE(LEFT(C158,1))+1),"")</f>
        <v>6.5225115740740742</v>
      </c>
      <c r="Y158" s="29"/>
      <c r="Z158" s="29"/>
      <c r="AA158" s="29"/>
      <c r="AB158" s="29"/>
      <c r="AC158" s="6"/>
      <c r="AD158" s="6"/>
      <c r="AE158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2"/>
    </row>
    <row r="159" spans="2:58" ht="19.5" customHeight="1" x14ac:dyDescent="0.35">
      <c r="B159" s="218" t="s">
        <v>258</v>
      </c>
      <c r="C159" s="24" t="s">
        <v>59</v>
      </c>
      <c r="D159" s="160">
        <v>0.57231481481481483</v>
      </c>
      <c r="E159" s="25" t="s">
        <v>345</v>
      </c>
      <c r="F159" s="23" t="s">
        <v>343</v>
      </c>
      <c r="G159" s="23"/>
      <c r="H159" s="44">
        <v>326.68410811135442</v>
      </c>
      <c r="I159" s="68"/>
      <c r="J159" s="50">
        <v>0</v>
      </c>
      <c r="K159" s="27">
        <v>0.91</v>
      </c>
      <c r="L159" s="27">
        <v>0</v>
      </c>
      <c r="M159" s="27">
        <v>0</v>
      </c>
      <c r="N159" s="27">
        <v>0</v>
      </c>
      <c r="O159" s="27">
        <v>0.05</v>
      </c>
      <c r="P159" s="51">
        <v>0.04</v>
      </c>
      <c r="Q159" s="47">
        <f t="shared" si="29"/>
        <v>1</v>
      </c>
      <c r="R159" s="55"/>
      <c r="S159" s="27"/>
      <c r="T159" s="40"/>
      <c r="U159" s="45"/>
      <c r="V159" s="50">
        <v>0</v>
      </c>
      <c r="W159" s="51">
        <f t="shared" si="30"/>
        <v>1</v>
      </c>
      <c r="X159" s="53">
        <f t="shared" si="31"/>
        <v>6.5723148148148152</v>
      </c>
      <c r="Y159" s="29"/>
      <c r="Z159" s="29"/>
      <c r="AA159" s="29"/>
      <c r="AB159" s="29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</row>
    <row r="160" spans="2:58" ht="19.5" customHeight="1" x14ac:dyDescent="0.35">
      <c r="B160" s="218" t="s">
        <v>259</v>
      </c>
      <c r="C160" s="24" t="s">
        <v>59</v>
      </c>
      <c r="D160" s="160">
        <v>0.58164351851851859</v>
      </c>
      <c r="E160" s="25" t="s">
        <v>345</v>
      </c>
      <c r="F160" s="23" t="s">
        <v>343</v>
      </c>
      <c r="G160" s="23"/>
      <c r="H160" s="44">
        <v>426.68410811135442</v>
      </c>
      <c r="I160" s="68"/>
      <c r="J160" s="50">
        <v>0</v>
      </c>
      <c r="K160" s="27">
        <v>0.91</v>
      </c>
      <c r="L160" s="27">
        <v>0</v>
      </c>
      <c r="M160" s="27">
        <v>0</v>
      </c>
      <c r="N160" s="27">
        <v>0</v>
      </c>
      <c r="O160" s="27">
        <v>0.05</v>
      </c>
      <c r="P160" s="51">
        <v>0.04</v>
      </c>
      <c r="Q160" s="47">
        <f t="shared" si="29"/>
        <v>1</v>
      </c>
      <c r="R160" s="55"/>
      <c r="S160" s="27"/>
      <c r="T160" s="40"/>
      <c r="U160" s="45"/>
      <c r="V160" s="50">
        <v>0</v>
      </c>
      <c r="W160" s="51">
        <f t="shared" si="30"/>
        <v>1</v>
      </c>
      <c r="X160" s="53">
        <f t="shared" si="31"/>
        <v>6.5816435185185185</v>
      </c>
      <c r="Y160" s="29"/>
      <c r="Z160" s="29"/>
      <c r="AA160" s="29"/>
      <c r="AB160" s="29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</row>
    <row r="161" spans="1:57" ht="19.5" customHeight="1" x14ac:dyDescent="0.35">
      <c r="B161" s="218" t="s">
        <v>260</v>
      </c>
      <c r="C161" s="24" t="s">
        <v>59</v>
      </c>
      <c r="D161" s="160">
        <v>0.59983796296296299</v>
      </c>
      <c r="E161" s="25" t="s">
        <v>345</v>
      </c>
      <c r="F161" s="23" t="s">
        <v>343</v>
      </c>
      <c r="G161" s="23"/>
      <c r="H161" s="44">
        <v>344.68410811135442</v>
      </c>
      <c r="I161" s="68"/>
      <c r="J161" s="50">
        <v>0</v>
      </c>
      <c r="K161" s="27">
        <v>0.91</v>
      </c>
      <c r="L161" s="27">
        <v>0</v>
      </c>
      <c r="M161" s="27">
        <v>0</v>
      </c>
      <c r="N161" s="27">
        <v>0</v>
      </c>
      <c r="O161" s="27">
        <v>0.05</v>
      </c>
      <c r="P161" s="51">
        <v>0.04</v>
      </c>
      <c r="Q161" s="47">
        <f t="shared" si="29"/>
        <v>1</v>
      </c>
      <c r="R161" s="55"/>
      <c r="S161" s="27"/>
      <c r="T161" s="40"/>
      <c r="U161" s="45"/>
      <c r="V161" s="50">
        <v>0</v>
      </c>
      <c r="W161" s="51">
        <f t="shared" si="30"/>
        <v>1</v>
      </c>
      <c r="X161" s="53">
        <f t="shared" si="31"/>
        <v>6.5998379629629627</v>
      </c>
      <c r="Y161" s="29"/>
      <c r="Z161" s="29"/>
      <c r="AA161" s="29"/>
      <c r="AB161" s="29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</row>
    <row r="162" spans="1:57" ht="19.5" customHeight="1" x14ac:dyDescent="0.35">
      <c r="B162" s="218" t="s">
        <v>261</v>
      </c>
      <c r="C162" s="24" t="s">
        <v>59</v>
      </c>
      <c r="D162" s="160">
        <v>0.6071064814814815</v>
      </c>
      <c r="E162" s="25" t="s">
        <v>345</v>
      </c>
      <c r="F162" s="23" t="s">
        <v>343</v>
      </c>
      <c r="G162" s="23"/>
      <c r="H162" s="44">
        <v>169.68410811135442</v>
      </c>
      <c r="I162" s="68"/>
      <c r="J162" s="50">
        <v>0</v>
      </c>
      <c r="K162" s="27">
        <v>0.91</v>
      </c>
      <c r="L162" s="27">
        <v>0</v>
      </c>
      <c r="M162" s="27">
        <v>0</v>
      </c>
      <c r="N162" s="27">
        <v>0</v>
      </c>
      <c r="O162" s="27">
        <v>0.05</v>
      </c>
      <c r="P162" s="51">
        <v>0.04</v>
      </c>
      <c r="Q162" s="47">
        <f t="shared" si="29"/>
        <v>1</v>
      </c>
      <c r="R162" s="55"/>
      <c r="S162" s="27"/>
      <c r="T162" s="40"/>
      <c r="U162" s="45"/>
      <c r="V162" s="50">
        <v>0</v>
      </c>
      <c r="W162" s="51">
        <f t="shared" si="30"/>
        <v>1</v>
      </c>
      <c r="X162" s="53">
        <f t="shared" si="31"/>
        <v>6.6071064814814813</v>
      </c>
      <c r="Y162" s="29"/>
      <c r="Z162" s="29"/>
      <c r="AA162" s="29"/>
      <c r="AB162" s="29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</row>
    <row r="163" spans="1:57" ht="19.5" customHeight="1" x14ac:dyDescent="0.35">
      <c r="B163" s="218" t="s">
        <v>262</v>
      </c>
      <c r="C163" s="24" t="s">
        <v>59</v>
      </c>
      <c r="D163" s="160">
        <v>0.66271113352563538</v>
      </c>
      <c r="E163" s="25" t="s">
        <v>345</v>
      </c>
      <c r="F163" s="23" t="s">
        <v>343</v>
      </c>
      <c r="G163" s="23"/>
      <c r="H163" s="44">
        <v>431.68410811135442</v>
      </c>
      <c r="I163" s="68"/>
      <c r="J163" s="50">
        <v>0</v>
      </c>
      <c r="K163" s="27">
        <v>0.91</v>
      </c>
      <c r="L163" s="27">
        <v>0</v>
      </c>
      <c r="M163" s="27">
        <v>0</v>
      </c>
      <c r="N163" s="27">
        <v>0</v>
      </c>
      <c r="O163" s="27">
        <v>0.05</v>
      </c>
      <c r="P163" s="51">
        <v>0.04</v>
      </c>
      <c r="Q163" s="47">
        <f t="shared" si="29"/>
        <v>1</v>
      </c>
      <c r="R163" s="55"/>
      <c r="S163" s="27"/>
      <c r="T163" s="40"/>
      <c r="U163" s="45"/>
      <c r="V163" s="50">
        <v>0</v>
      </c>
      <c r="W163" s="51">
        <f t="shared" si="30"/>
        <v>1</v>
      </c>
      <c r="X163" s="53">
        <f t="shared" si="31"/>
        <v>6.6627111335256357</v>
      </c>
      <c r="Y163" s="29"/>
      <c r="Z163" s="29"/>
      <c r="AA163" s="29"/>
      <c r="AB163" s="29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</row>
    <row r="164" spans="1:57" ht="19.5" customHeight="1" x14ac:dyDescent="0.35">
      <c r="B164" s="218" t="s">
        <v>263</v>
      </c>
      <c r="C164" s="24" t="s">
        <v>59</v>
      </c>
      <c r="D164" s="160">
        <v>0.64315283439477688</v>
      </c>
      <c r="E164" s="25" t="s">
        <v>345</v>
      </c>
      <c r="F164" s="23" t="s">
        <v>343</v>
      </c>
      <c r="G164" s="23"/>
      <c r="H164" s="44">
        <v>153.68410811135442</v>
      </c>
      <c r="I164" s="68"/>
      <c r="J164" s="50">
        <v>0</v>
      </c>
      <c r="K164" s="27">
        <v>0.91</v>
      </c>
      <c r="L164" s="27">
        <v>0</v>
      </c>
      <c r="M164" s="27">
        <v>0</v>
      </c>
      <c r="N164" s="27">
        <v>0</v>
      </c>
      <c r="O164" s="27">
        <v>0.05</v>
      </c>
      <c r="P164" s="51">
        <v>0.04</v>
      </c>
      <c r="Q164" s="47">
        <f t="shared" si="29"/>
        <v>1</v>
      </c>
      <c r="R164" s="55"/>
      <c r="S164" s="27"/>
      <c r="T164" s="40"/>
      <c r="U164" s="45"/>
      <c r="V164" s="50">
        <v>0</v>
      </c>
      <c r="W164" s="51">
        <f t="shared" si="30"/>
        <v>1</v>
      </c>
      <c r="X164" s="53">
        <f t="shared" si="31"/>
        <v>6.643152834394777</v>
      </c>
      <c r="Y164" s="29"/>
      <c r="Z164" s="29"/>
      <c r="AA164" s="29"/>
      <c r="AB164" s="29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</row>
    <row r="165" spans="1:57" ht="19.5" customHeight="1" x14ac:dyDescent="0.35">
      <c r="A165" s="178"/>
      <c r="B165" s="218" t="s">
        <v>264</v>
      </c>
      <c r="C165" s="24" t="s">
        <v>59</v>
      </c>
      <c r="D165" s="160">
        <v>0.63816827583867941</v>
      </c>
      <c r="E165" s="25" t="s">
        <v>345</v>
      </c>
      <c r="F165" s="23" t="s">
        <v>343</v>
      </c>
      <c r="G165" s="23"/>
      <c r="H165" s="44">
        <v>396.68410811135442</v>
      </c>
      <c r="I165" s="68"/>
      <c r="J165" s="50">
        <v>0</v>
      </c>
      <c r="K165" s="27">
        <v>0.91</v>
      </c>
      <c r="L165" s="27">
        <v>0</v>
      </c>
      <c r="M165" s="27">
        <v>0</v>
      </c>
      <c r="N165" s="27">
        <v>0</v>
      </c>
      <c r="O165" s="27">
        <v>0.05</v>
      </c>
      <c r="P165" s="51">
        <v>0.04</v>
      </c>
      <c r="Q165" s="47">
        <f t="shared" si="29"/>
        <v>1</v>
      </c>
      <c r="R165" s="55"/>
      <c r="S165" s="27"/>
      <c r="T165" s="40"/>
      <c r="U165" s="45"/>
      <c r="V165" s="50">
        <v>0</v>
      </c>
      <c r="W165" s="51">
        <f t="shared" si="30"/>
        <v>1</v>
      </c>
      <c r="X165" s="53">
        <f t="shared" si="31"/>
        <v>6.6381682758386793</v>
      </c>
      <c r="Y165" s="29"/>
      <c r="Z165" s="29"/>
      <c r="AA165" s="29"/>
      <c r="AB165" s="29"/>
      <c r="AC165" s="6">
        <v>0</v>
      </c>
      <c r="AD165" s="6">
        <v>0</v>
      </c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</row>
    <row r="166" spans="1:57" ht="19.5" customHeight="1" x14ac:dyDescent="0.35">
      <c r="A166" s="178"/>
      <c r="B166" s="218" t="s">
        <v>265</v>
      </c>
      <c r="C166" s="24" t="s">
        <v>59</v>
      </c>
      <c r="D166" s="160">
        <v>0.67282407407407396</v>
      </c>
      <c r="E166" s="25" t="s">
        <v>345</v>
      </c>
      <c r="F166" s="23" t="s">
        <v>343</v>
      </c>
      <c r="G166" s="23"/>
      <c r="H166" s="44">
        <v>338.68410811135442</v>
      </c>
      <c r="I166" s="68"/>
      <c r="J166" s="50">
        <v>0</v>
      </c>
      <c r="K166" s="27">
        <v>0.91</v>
      </c>
      <c r="L166" s="27">
        <v>0</v>
      </c>
      <c r="M166" s="27">
        <v>0</v>
      </c>
      <c r="N166" s="27">
        <v>0</v>
      </c>
      <c r="O166" s="27">
        <v>0.05</v>
      </c>
      <c r="P166" s="51">
        <v>0.04</v>
      </c>
      <c r="Q166" s="47">
        <f t="shared" si="29"/>
        <v>1</v>
      </c>
      <c r="R166" s="55"/>
      <c r="S166" s="27"/>
      <c r="T166" s="40"/>
      <c r="U166" s="45"/>
      <c r="V166" s="50">
        <v>0</v>
      </c>
      <c r="W166" s="51">
        <f t="shared" si="30"/>
        <v>1</v>
      </c>
      <c r="X166" s="53">
        <f t="shared" si="31"/>
        <v>6.6728240740740743</v>
      </c>
      <c r="Y166" s="29"/>
      <c r="Z166" s="29"/>
      <c r="AA166" s="29"/>
      <c r="AB166" s="29"/>
      <c r="AC166" s="6">
        <v>0</v>
      </c>
      <c r="AD166" s="6">
        <v>0</v>
      </c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</row>
    <row r="167" spans="1:57" ht="19.5" customHeight="1" x14ac:dyDescent="0.35">
      <c r="A167" s="178"/>
      <c r="B167" s="218" t="s">
        <v>266</v>
      </c>
      <c r="C167" s="24" t="s">
        <v>59</v>
      </c>
      <c r="D167" s="160">
        <v>0.6694675925925927</v>
      </c>
      <c r="E167" s="25" t="s">
        <v>345</v>
      </c>
      <c r="F167" s="23" t="s">
        <v>343</v>
      </c>
      <c r="G167" s="23"/>
      <c r="H167" s="44">
        <v>343.68410811135442</v>
      </c>
      <c r="I167" s="68"/>
      <c r="J167" s="50">
        <v>0</v>
      </c>
      <c r="K167" s="27">
        <v>0.91</v>
      </c>
      <c r="L167" s="27">
        <v>0</v>
      </c>
      <c r="M167" s="27">
        <v>0</v>
      </c>
      <c r="N167" s="27">
        <v>0</v>
      </c>
      <c r="O167" s="27">
        <v>0.05</v>
      </c>
      <c r="P167" s="51">
        <v>0.04</v>
      </c>
      <c r="Q167" s="47">
        <f t="shared" si="29"/>
        <v>1</v>
      </c>
      <c r="R167" s="55"/>
      <c r="S167" s="27"/>
      <c r="T167" s="40"/>
      <c r="U167" s="45"/>
      <c r="V167" s="50">
        <v>0</v>
      </c>
      <c r="W167" s="51">
        <f t="shared" si="30"/>
        <v>1</v>
      </c>
      <c r="X167" s="53">
        <f t="shared" si="31"/>
        <v>6.6694675925925928</v>
      </c>
      <c r="Y167" s="29"/>
      <c r="Z167" s="29"/>
      <c r="AA167" s="29"/>
      <c r="AB167" s="29"/>
      <c r="AC167" s="6">
        <v>0</v>
      </c>
      <c r="AD167" s="6">
        <v>0</v>
      </c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</row>
    <row r="168" spans="1:57" ht="19.5" customHeight="1" x14ac:dyDescent="0.35">
      <c r="A168" s="178"/>
      <c r="B168" s="218" t="s">
        <v>267</v>
      </c>
      <c r="C168" s="24" t="s">
        <v>59</v>
      </c>
      <c r="D168" s="160">
        <v>0.70569444444444451</v>
      </c>
      <c r="E168" s="25" t="s">
        <v>345</v>
      </c>
      <c r="F168" s="23" t="s">
        <v>343</v>
      </c>
      <c r="G168" s="23"/>
      <c r="H168" s="44">
        <v>232.68410811135442</v>
      </c>
      <c r="I168" s="68"/>
      <c r="J168" s="50">
        <v>0</v>
      </c>
      <c r="K168" s="27">
        <v>0.91</v>
      </c>
      <c r="L168" s="27">
        <v>0</v>
      </c>
      <c r="M168" s="27">
        <v>0</v>
      </c>
      <c r="N168" s="27">
        <v>0</v>
      </c>
      <c r="O168" s="27">
        <v>0.05</v>
      </c>
      <c r="P168" s="51">
        <v>0.04</v>
      </c>
      <c r="Q168" s="47">
        <f t="shared" si="29"/>
        <v>1</v>
      </c>
      <c r="R168" s="55"/>
      <c r="S168" s="27"/>
      <c r="T168" s="40"/>
      <c r="U168" s="45"/>
      <c r="V168" s="50">
        <v>0</v>
      </c>
      <c r="W168" s="51">
        <f t="shared" si="30"/>
        <v>1</v>
      </c>
      <c r="X168" s="53">
        <f t="shared" si="31"/>
        <v>6.7056944444444442</v>
      </c>
      <c r="Y168" s="29"/>
      <c r="Z168" s="29"/>
      <c r="AA168" s="29"/>
      <c r="AB168" s="29"/>
      <c r="AC168" s="6">
        <v>0</v>
      </c>
      <c r="AD168" s="6">
        <v>0</v>
      </c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</row>
    <row r="169" spans="1:57" ht="19.5" customHeight="1" x14ac:dyDescent="0.35">
      <c r="B169" s="218" t="s">
        <v>268</v>
      </c>
      <c r="C169" s="24" t="s">
        <v>59</v>
      </c>
      <c r="D169" s="160">
        <v>0.74895833333333339</v>
      </c>
      <c r="E169" s="25" t="s">
        <v>345</v>
      </c>
      <c r="F169" s="23" t="s">
        <v>343</v>
      </c>
      <c r="G169" s="23"/>
      <c r="H169" s="44">
        <v>431.68410811135442</v>
      </c>
      <c r="I169" s="68"/>
      <c r="J169" s="50">
        <v>0</v>
      </c>
      <c r="K169" s="27">
        <v>0.91</v>
      </c>
      <c r="L169" s="27">
        <v>0</v>
      </c>
      <c r="M169" s="27">
        <v>0</v>
      </c>
      <c r="N169" s="27">
        <v>0</v>
      </c>
      <c r="O169" s="27">
        <v>0.05</v>
      </c>
      <c r="P169" s="51">
        <v>0.04</v>
      </c>
      <c r="Q169" s="47">
        <f t="shared" si="29"/>
        <v>1</v>
      </c>
      <c r="R169" s="55"/>
      <c r="S169" s="27"/>
      <c r="T169" s="40"/>
      <c r="U169" s="45"/>
      <c r="V169" s="50">
        <v>0</v>
      </c>
      <c r="W169" s="51">
        <f t="shared" si="30"/>
        <v>1</v>
      </c>
      <c r="X169" s="53">
        <f t="shared" si="31"/>
        <v>6.7489583333333334</v>
      </c>
      <c r="Y169" s="29"/>
      <c r="Z169" s="29"/>
      <c r="AA169" s="29"/>
      <c r="AB169" s="29"/>
      <c r="AC169" s="6">
        <v>0</v>
      </c>
      <c r="AD169" s="6">
        <v>0</v>
      </c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</row>
    <row r="170" spans="1:57" ht="19.5" customHeight="1" x14ac:dyDescent="0.35">
      <c r="B170" s="218" t="s">
        <v>269</v>
      </c>
      <c r="C170" s="24" t="s">
        <v>59</v>
      </c>
      <c r="D170" s="160">
        <v>0.73695601851851855</v>
      </c>
      <c r="E170" s="25" t="s">
        <v>345</v>
      </c>
      <c r="F170" s="23" t="s">
        <v>343</v>
      </c>
      <c r="G170" s="23"/>
      <c r="H170" s="44">
        <v>138.68410811135442</v>
      </c>
      <c r="I170" s="68"/>
      <c r="J170" s="50">
        <v>0</v>
      </c>
      <c r="K170" s="27">
        <v>0.91</v>
      </c>
      <c r="L170" s="27">
        <v>0</v>
      </c>
      <c r="M170" s="27">
        <v>0</v>
      </c>
      <c r="N170" s="27">
        <v>0</v>
      </c>
      <c r="O170" s="27">
        <v>0.05</v>
      </c>
      <c r="P170" s="51">
        <v>0.04</v>
      </c>
      <c r="Q170" s="47">
        <f t="shared" ref="Q170:Q190" si="32">SUM(J170:P170)</f>
        <v>1</v>
      </c>
      <c r="R170" s="55"/>
      <c r="S170" s="27"/>
      <c r="T170" s="40"/>
      <c r="U170" s="45"/>
      <c r="V170" s="50">
        <v>0</v>
      </c>
      <c r="W170" s="51">
        <f t="shared" ref="W170:W190" si="33">1-V170</f>
        <v>1</v>
      </c>
      <c r="X170" s="53">
        <f t="shared" ref="X170:X190" si="34">IFERROR((VALUE(D170)+VALUE(LEFT(C170,1))+1),"")</f>
        <v>6.7369560185185184</v>
      </c>
      <c r="Y170" s="29"/>
      <c r="Z170" s="29"/>
      <c r="AA170" s="29"/>
      <c r="AB170" s="29"/>
      <c r="AC170" s="6">
        <v>0</v>
      </c>
      <c r="AD170" s="6">
        <v>0</v>
      </c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</row>
    <row r="171" spans="1:57" ht="19.5" customHeight="1" x14ac:dyDescent="0.35">
      <c r="B171" s="218" t="s">
        <v>270</v>
      </c>
      <c r="C171" s="24" t="s">
        <v>59</v>
      </c>
      <c r="D171" s="160">
        <v>0.78113425925925928</v>
      </c>
      <c r="E171" s="25" t="s">
        <v>345</v>
      </c>
      <c r="F171" s="23" t="s">
        <v>343</v>
      </c>
      <c r="G171" s="23"/>
      <c r="H171" s="44">
        <v>424.68410811135442</v>
      </c>
      <c r="I171" s="68"/>
      <c r="J171" s="50">
        <v>0</v>
      </c>
      <c r="K171" s="27">
        <v>0.91</v>
      </c>
      <c r="L171" s="27">
        <v>0</v>
      </c>
      <c r="M171" s="27">
        <v>0</v>
      </c>
      <c r="N171" s="27">
        <v>0</v>
      </c>
      <c r="O171" s="27">
        <v>0.05</v>
      </c>
      <c r="P171" s="51">
        <v>0.04</v>
      </c>
      <c r="Q171" s="47">
        <f t="shared" si="32"/>
        <v>1</v>
      </c>
      <c r="R171" s="55"/>
      <c r="S171" s="27"/>
      <c r="T171" s="40"/>
      <c r="U171" s="45"/>
      <c r="V171" s="50">
        <v>0</v>
      </c>
      <c r="W171" s="51">
        <f t="shared" si="33"/>
        <v>1</v>
      </c>
      <c r="X171" s="53">
        <f t="shared" si="34"/>
        <v>6.7811342592592592</v>
      </c>
      <c r="Y171" s="29"/>
      <c r="Z171" s="29"/>
      <c r="AA171" s="29"/>
      <c r="AB171" s="29"/>
      <c r="AC171" s="6">
        <v>0</v>
      </c>
      <c r="AD171" s="6">
        <v>0</v>
      </c>
      <c r="AE171" s="6"/>
      <c r="AF171" s="58"/>
      <c r="AG171" s="66"/>
      <c r="AH171" s="56"/>
      <c r="AI171" s="59"/>
      <c r="AJ171" s="58"/>
      <c r="AK171" s="58"/>
      <c r="AL171" s="69"/>
      <c r="AM171" s="69"/>
      <c r="AN171" s="67"/>
      <c r="AO171" s="67"/>
      <c r="AP171" s="67"/>
      <c r="AQ171" s="67"/>
      <c r="AR171" s="67"/>
      <c r="AS171" s="67"/>
      <c r="AT171" s="67"/>
      <c r="AU171" s="60"/>
      <c r="AV171" s="67"/>
      <c r="AW171" s="67"/>
      <c r="AX171" s="67"/>
      <c r="AY171" s="67"/>
      <c r="AZ171" s="67"/>
      <c r="BA171" s="67"/>
      <c r="BB171" s="61"/>
      <c r="BC171" s="61"/>
      <c r="BD171" s="61"/>
      <c r="BE171" s="61"/>
    </row>
    <row r="172" spans="1:57" ht="19.5" customHeight="1" x14ac:dyDescent="0.35">
      <c r="B172" s="218" t="s">
        <v>271</v>
      </c>
      <c r="C172" s="24" t="s">
        <v>59</v>
      </c>
      <c r="D172" s="160">
        <v>0.7587962962962963</v>
      </c>
      <c r="E172" s="25" t="s">
        <v>345</v>
      </c>
      <c r="F172" s="23" t="s">
        <v>343</v>
      </c>
      <c r="G172" s="23"/>
      <c r="H172" s="44">
        <v>187.68410811135442</v>
      </c>
      <c r="I172" s="68"/>
      <c r="J172" s="50">
        <v>0</v>
      </c>
      <c r="K172" s="27">
        <v>0.91</v>
      </c>
      <c r="L172" s="27">
        <v>0</v>
      </c>
      <c r="M172" s="27">
        <v>0</v>
      </c>
      <c r="N172" s="27">
        <v>0</v>
      </c>
      <c r="O172" s="27">
        <v>0.05</v>
      </c>
      <c r="P172" s="51">
        <v>0.04</v>
      </c>
      <c r="Q172" s="47">
        <f t="shared" si="32"/>
        <v>1</v>
      </c>
      <c r="R172" s="55"/>
      <c r="S172" s="27"/>
      <c r="T172" s="40"/>
      <c r="U172" s="45"/>
      <c r="V172" s="50">
        <v>0</v>
      </c>
      <c r="W172" s="51">
        <f t="shared" si="33"/>
        <v>1</v>
      </c>
      <c r="X172" s="53">
        <f t="shared" si="34"/>
        <v>6.7587962962962962</v>
      </c>
      <c r="Y172" s="29"/>
      <c r="Z172" s="29"/>
      <c r="AA172" s="29"/>
      <c r="AB172" s="29"/>
      <c r="AC172" s="6">
        <v>0</v>
      </c>
      <c r="AD172" s="6">
        <v>0</v>
      </c>
      <c r="AE172" s="6"/>
      <c r="AF172" s="58"/>
      <c r="AG172" s="66"/>
      <c r="AH172" s="56"/>
      <c r="AI172" s="59"/>
      <c r="AJ172" s="58"/>
      <c r="AK172" s="58"/>
      <c r="AL172" s="69"/>
      <c r="AM172" s="69"/>
      <c r="AN172" s="67"/>
      <c r="AO172" s="67"/>
      <c r="AP172" s="67"/>
      <c r="AQ172" s="67"/>
      <c r="AR172" s="67"/>
      <c r="AS172" s="67"/>
      <c r="AT172" s="67"/>
      <c r="AU172" s="60"/>
      <c r="AV172" s="67"/>
      <c r="AW172" s="67"/>
      <c r="AX172" s="67"/>
      <c r="AY172" s="67"/>
      <c r="AZ172" s="67"/>
      <c r="BA172" s="67"/>
      <c r="BB172" s="61"/>
      <c r="BC172" s="61"/>
      <c r="BD172" s="61"/>
      <c r="BE172" s="61"/>
    </row>
    <row r="173" spans="1:57" ht="19.5" customHeight="1" x14ac:dyDescent="0.35">
      <c r="B173" s="218" t="s">
        <v>272</v>
      </c>
      <c r="C173" s="24" t="s">
        <v>59</v>
      </c>
      <c r="D173" s="160">
        <v>0.7689583333333333</v>
      </c>
      <c r="E173" s="25" t="s">
        <v>345</v>
      </c>
      <c r="F173" s="23" t="s">
        <v>343</v>
      </c>
      <c r="G173" s="23"/>
      <c r="H173" s="44">
        <v>359.68410811135442</v>
      </c>
      <c r="I173" s="68"/>
      <c r="J173" s="50">
        <v>0</v>
      </c>
      <c r="K173" s="27">
        <v>0.91</v>
      </c>
      <c r="L173" s="27">
        <v>0</v>
      </c>
      <c r="M173" s="27">
        <v>0</v>
      </c>
      <c r="N173" s="27">
        <v>0</v>
      </c>
      <c r="O173" s="27">
        <v>0.05</v>
      </c>
      <c r="P173" s="51">
        <v>0.04</v>
      </c>
      <c r="Q173" s="47">
        <f t="shared" si="32"/>
        <v>1</v>
      </c>
      <c r="R173" s="55"/>
      <c r="S173" s="27"/>
      <c r="T173" s="40"/>
      <c r="U173" s="45"/>
      <c r="V173" s="50">
        <v>0</v>
      </c>
      <c r="W173" s="51">
        <f t="shared" si="33"/>
        <v>1</v>
      </c>
      <c r="X173" s="53">
        <f t="shared" si="34"/>
        <v>6.768958333333333</v>
      </c>
      <c r="Y173" s="29"/>
      <c r="Z173" s="29"/>
      <c r="AA173" s="29"/>
      <c r="AB173" s="29"/>
      <c r="AC173" s="6">
        <v>0</v>
      </c>
      <c r="AD173" s="6">
        <v>0</v>
      </c>
      <c r="AE173" s="6"/>
      <c r="AF173" s="58"/>
      <c r="AG173" s="66"/>
      <c r="AH173" s="56"/>
      <c r="AI173" s="59"/>
      <c r="AJ173" s="58"/>
      <c r="AK173" s="58"/>
      <c r="AL173" s="69"/>
      <c r="AM173" s="69"/>
      <c r="AN173" s="67"/>
      <c r="AO173" s="67"/>
      <c r="AP173" s="67"/>
      <c r="AQ173" s="67"/>
      <c r="AR173" s="67"/>
      <c r="AS173" s="67"/>
      <c r="AT173" s="67"/>
      <c r="AU173" s="60"/>
      <c r="AV173" s="67"/>
      <c r="AW173" s="67"/>
      <c r="AX173" s="67"/>
      <c r="AY173" s="67"/>
      <c r="AZ173" s="67"/>
      <c r="BA173" s="67"/>
      <c r="BB173" s="61"/>
      <c r="BC173" s="61"/>
      <c r="BD173" s="61"/>
      <c r="BE173" s="61"/>
    </row>
    <row r="174" spans="1:57" ht="19.5" customHeight="1" x14ac:dyDescent="0.35">
      <c r="B174" s="218" t="s">
        <v>273</v>
      </c>
      <c r="C174" s="24" t="s">
        <v>59</v>
      </c>
      <c r="D174" s="160">
        <v>0.76927083333333324</v>
      </c>
      <c r="E174" s="25" t="s">
        <v>345</v>
      </c>
      <c r="F174" s="23" t="s">
        <v>343</v>
      </c>
      <c r="G174" s="23"/>
      <c r="H174" s="44">
        <v>408.68410811135442</v>
      </c>
      <c r="I174" s="68"/>
      <c r="J174" s="50">
        <v>0</v>
      </c>
      <c r="K174" s="27">
        <v>0.91</v>
      </c>
      <c r="L174" s="27">
        <v>0</v>
      </c>
      <c r="M174" s="27">
        <v>0</v>
      </c>
      <c r="N174" s="27">
        <v>0</v>
      </c>
      <c r="O174" s="27">
        <v>0.05</v>
      </c>
      <c r="P174" s="51">
        <v>0.04</v>
      </c>
      <c r="Q174" s="47">
        <f t="shared" si="32"/>
        <v>1</v>
      </c>
      <c r="R174" s="55"/>
      <c r="S174" s="27"/>
      <c r="T174" s="40"/>
      <c r="U174" s="45"/>
      <c r="V174" s="50">
        <v>0</v>
      </c>
      <c r="W174" s="51">
        <f t="shared" si="33"/>
        <v>1</v>
      </c>
      <c r="X174" s="53">
        <f t="shared" si="34"/>
        <v>6.7692708333333336</v>
      </c>
      <c r="Y174" s="29"/>
      <c r="Z174" s="29"/>
      <c r="AA174" s="29"/>
      <c r="AB174" s="29"/>
      <c r="AC174" s="6">
        <v>0</v>
      </c>
      <c r="AD174" s="6">
        <v>0</v>
      </c>
      <c r="AE174" s="6"/>
      <c r="AF174" s="58"/>
      <c r="AG174" s="66"/>
      <c r="AH174" s="56"/>
      <c r="AI174" s="59"/>
      <c r="AJ174" s="58"/>
      <c r="AK174" s="58"/>
      <c r="AL174" s="69"/>
      <c r="AM174" s="69"/>
      <c r="AN174" s="67"/>
      <c r="AO174" s="67"/>
      <c r="AP174" s="67"/>
      <c r="AQ174" s="67"/>
      <c r="AR174" s="67"/>
      <c r="AS174" s="67"/>
      <c r="AT174" s="67"/>
      <c r="AU174" s="60"/>
      <c r="AV174" s="67"/>
      <c r="AW174" s="67"/>
      <c r="AX174" s="67"/>
      <c r="AY174" s="67"/>
      <c r="AZ174" s="67"/>
      <c r="BA174" s="67"/>
      <c r="BB174" s="61"/>
      <c r="BC174" s="61"/>
      <c r="BD174" s="61"/>
      <c r="BE174" s="61"/>
    </row>
    <row r="175" spans="1:57" ht="19.5" customHeight="1" x14ac:dyDescent="0.35">
      <c r="B175" s="218" t="s">
        <v>274</v>
      </c>
      <c r="C175" s="24" t="s">
        <v>59</v>
      </c>
      <c r="D175" s="160">
        <v>0.76384259259259257</v>
      </c>
      <c r="E175" s="25" t="s">
        <v>345</v>
      </c>
      <c r="F175" s="23" t="s">
        <v>343</v>
      </c>
      <c r="G175" s="23"/>
      <c r="H175" s="44">
        <v>210.68410811135442</v>
      </c>
      <c r="I175" s="68"/>
      <c r="J175" s="50">
        <v>0</v>
      </c>
      <c r="K175" s="27">
        <v>0.91</v>
      </c>
      <c r="L175" s="27">
        <v>0</v>
      </c>
      <c r="M175" s="27">
        <v>0</v>
      </c>
      <c r="N175" s="27">
        <v>0</v>
      </c>
      <c r="O175" s="27">
        <v>0.05</v>
      </c>
      <c r="P175" s="51">
        <v>0.04</v>
      </c>
      <c r="Q175" s="47">
        <f t="shared" si="32"/>
        <v>1</v>
      </c>
      <c r="R175" s="55"/>
      <c r="S175" s="27"/>
      <c r="T175" s="40"/>
      <c r="U175" s="45"/>
      <c r="V175" s="50">
        <v>0</v>
      </c>
      <c r="W175" s="51">
        <f t="shared" si="33"/>
        <v>1</v>
      </c>
      <c r="X175" s="53">
        <f t="shared" si="34"/>
        <v>6.7638425925925922</v>
      </c>
      <c r="Y175" s="29"/>
      <c r="Z175" s="29"/>
      <c r="AA175" s="29"/>
      <c r="AB175" s="29"/>
      <c r="AC175" s="6">
        <v>0</v>
      </c>
      <c r="AD175" s="6">
        <v>0</v>
      </c>
      <c r="AE175" s="6"/>
      <c r="AF175" s="58"/>
      <c r="AG175" s="66"/>
      <c r="AH175" s="56"/>
      <c r="AI175" s="59"/>
      <c r="AJ175" s="58"/>
      <c r="AK175" s="58"/>
      <c r="AL175" s="69"/>
      <c r="AM175" s="69"/>
      <c r="AN175" s="67"/>
      <c r="AO175" s="67"/>
      <c r="AP175" s="67"/>
      <c r="AQ175" s="67"/>
      <c r="AR175" s="67"/>
      <c r="AS175" s="67"/>
      <c r="AT175" s="67"/>
      <c r="AU175" s="60"/>
      <c r="AV175" s="67"/>
      <c r="AW175" s="67"/>
      <c r="AX175" s="67"/>
      <c r="AY175" s="67"/>
      <c r="AZ175" s="67"/>
      <c r="BA175" s="67"/>
      <c r="BB175" s="61"/>
      <c r="BC175" s="61"/>
      <c r="BD175" s="61"/>
      <c r="BE175" s="61"/>
    </row>
    <row r="176" spans="1:57" ht="19.5" customHeight="1" x14ac:dyDescent="0.35">
      <c r="B176" s="218" t="s">
        <v>275</v>
      </c>
      <c r="C176" s="24" t="s">
        <v>59</v>
      </c>
      <c r="D176" s="160">
        <v>0.75715277777777779</v>
      </c>
      <c r="E176" s="25" t="s">
        <v>345</v>
      </c>
      <c r="F176" s="23" t="s">
        <v>343</v>
      </c>
      <c r="G176" s="23"/>
      <c r="H176" s="44">
        <v>286.68410811135442</v>
      </c>
      <c r="I176" s="68"/>
      <c r="J176" s="50">
        <v>0</v>
      </c>
      <c r="K176" s="27">
        <v>0.91</v>
      </c>
      <c r="L176" s="27">
        <v>0</v>
      </c>
      <c r="M176" s="27">
        <v>0</v>
      </c>
      <c r="N176" s="27">
        <v>0</v>
      </c>
      <c r="O176" s="27">
        <v>0.05</v>
      </c>
      <c r="P176" s="51">
        <v>0.04</v>
      </c>
      <c r="Q176" s="47">
        <f t="shared" si="32"/>
        <v>1</v>
      </c>
      <c r="R176" s="55"/>
      <c r="S176" s="27"/>
      <c r="T176" s="40"/>
      <c r="U176" s="45"/>
      <c r="V176" s="50">
        <v>0</v>
      </c>
      <c r="W176" s="51">
        <f t="shared" si="33"/>
        <v>1</v>
      </c>
      <c r="X176" s="53">
        <f t="shared" si="34"/>
        <v>6.7571527777777778</v>
      </c>
      <c r="Y176" s="29"/>
      <c r="Z176" s="29"/>
      <c r="AA176" s="29"/>
      <c r="AB176" s="29"/>
      <c r="AC176" s="6">
        <v>0</v>
      </c>
      <c r="AD176" s="6">
        <v>0</v>
      </c>
      <c r="AE176" s="6"/>
      <c r="AF176" s="58"/>
      <c r="AG176" s="66"/>
      <c r="AH176" s="56"/>
      <c r="AI176" s="59"/>
      <c r="AJ176" s="58"/>
      <c r="AK176" s="58"/>
      <c r="AL176" s="69"/>
      <c r="AM176" s="69"/>
      <c r="AN176" s="67"/>
      <c r="AO176" s="67"/>
      <c r="AP176" s="67"/>
      <c r="AQ176" s="67"/>
      <c r="AR176" s="67"/>
      <c r="AS176" s="67"/>
      <c r="AT176" s="67"/>
      <c r="AU176" s="60"/>
      <c r="AV176" s="67"/>
      <c r="AW176" s="67"/>
      <c r="AX176" s="67"/>
      <c r="AY176" s="67"/>
      <c r="AZ176" s="67"/>
      <c r="BA176" s="67"/>
      <c r="BB176" s="61"/>
      <c r="BC176" s="61"/>
      <c r="BD176" s="61"/>
      <c r="BE176" s="61"/>
    </row>
    <row r="177" spans="2:57" ht="19.5" customHeight="1" x14ac:dyDescent="0.35">
      <c r="B177" s="218" t="s">
        <v>276</v>
      </c>
      <c r="C177" s="24" t="s">
        <v>59</v>
      </c>
      <c r="D177" s="160">
        <v>0.76648148148148154</v>
      </c>
      <c r="E177" s="25" t="s">
        <v>345</v>
      </c>
      <c r="F177" s="23" t="s">
        <v>343</v>
      </c>
      <c r="G177" s="23"/>
      <c r="H177" s="44">
        <v>415.68410811135442</v>
      </c>
      <c r="I177" s="68"/>
      <c r="J177" s="50">
        <v>0</v>
      </c>
      <c r="K177" s="27">
        <v>0.91</v>
      </c>
      <c r="L177" s="27">
        <v>0</v>
      </c>
      <c r="M177" s="27">
        <v>0</v>
      </c>
      <c r="N177" s="27">
        <v>0</v>
      </c>
      <c r="O177" s="27">
        <v>0.05</v>
      </c>
      <c r="P177" s="51">
        <v>0.04</v>
      </c>
      <c r="Q177" s="47">
        <f t="shared" si="32"/>
        <v>1</v>
      </c>
      <c r="R177" s="55"/>
      <c r="S177" s="27"/>
      <c r="T177" s="40"/>
      <c r="U177" s="45"/>
      <c r="V177" s="50">
        <v>0</v>
      </c>
      <c r="W177" s="51">
        <f t="shared" si="33"/>
        <v>1</v>
      </c>
      <c r="X177" s="53">
        <f t="shared" si="34"/>
        <v>6.7664814814814811</v>
      </c>
      <c r="Y177" s="29"/>
      <c r="Z177" s="29"/>
      <c r="AA177" s="29"/>
      <c r="AB177" s="29"/>
      <c r="AC177" s="6">
        <v>0</v>
      </c>
      <c r="AD177" s="6">
        <v>0</v>
      </c>
      <c r="AE177" s="6"/>
      <c r="AF177" s="58"/>
      <c r="AG177" s="66"/>
      <c r="AH177" s="56"/>
      <c r="AI177" s="59"/>
      <c r="AJ177" s="58"/>
      <c r="AK177" s="58"/>
      <c r="AL177" s="69"/>
      <c r="AM177" s="69"/>
      <c r="AN177" s="67"/>
      <c r="AO177" s="67"/>
      <c r="AP177" s="67"/>
      <c r="AQ177" s="67"/>
      <c r="AR177" s="67"/>
      <c r="AS177" s="67"/>
      <c r="AT177" s="67"/>
      <c r="AU177" s="60"/>
      <c r="AV177" s="67"/>
      <c r="AW177" s="67"/>
      <c r="AX177" s="67"/>
      <c r="AY177" s="67"/>
      <c r="AZ177" s="67"/>
      <c r="BA177" s="67"/>
      <c r="BB177" s="61"/>
      <c r="BC177" s="61"/>
      <c r="BD177" s="61"/>
      <c r="BE177" s="61"/>
    </row>
    <row r="178" spans="2:57" ht="19.5" customHeight="1" x14ac:dyDescent="0.35">
      <c r="B178" s="218" t="s">
        <v>277</v>
      </c>
      <c r="C178" s="24" t="s">
        <v>59</v>
      </c>
      <c r="D178" s="160">
        <v>0.82108796296296294</v>
      </c>
      <c r="E178" s="25" t="s">
        <v>345</v>
      </c>
      <c r="F178" s="23" t="s">
        <v>343</v>
      </c>
      <c r="G178" s="23"/>
      <c r="H178" s="44">
        <v>296.68410811135442</v>
      </c>
      <c r="I178" s="68"/>
      <c r="J178" s="50">
        <v>0</v>
      </c>
      <c r="K178" s="27">
        <v>0.91</v>
      </c>
      <c r="L178" s="27">
        <v>0</v>
      </c>
      <c r="M178" s="27">
        <v>0</v>
      </c>
      <c r="N178" s="27">
        <v>0</v>
      </c>
      <c r="O178" s="27">
        <v>0.05</v>
      </c>
      <c r="P178" s="51">
        <v>0.04</v>
      </c>
      <c r="Q178" s="47">
        <f t="shared" si="32"/>
        <v>1</v>
      </c>
      <c r="R178" s="55"/>
      <c r="S178" s="27"/>
      <c r="T178" s="40"/>
      <c r="U178" s="45"/>
      <c r="V178" s="50">
        <v>0</v>
      </c>
      <c r="W178" s="51">
        <f t="shared" si="33"/>
        <v>1</v>
      </c>
      <c r="X178" s="53">
        <f t="shared" si="34"/>
        <v>6.821087962962963</v>
      </c>
      <c r="Y178" s="29"/>
      <c r="Z178" s="29"/>
      <c r="AA178" s="29"/>
      <c r="AB178" s="29"/>
      <c r="AC178" s="6">
        <v>0</v>
      </c>
      <c r="AD178" s="6">
        <v>0</v>
      </c>
      <c r="AE178" s="6"/>
      <c r="AF178" s="58"/>
      <c r="AG178" s="66"/>
      <c r="AH178" s="56"/>
      <c r="AI178" s="59"/>
      <c r="AJ178" s="58"/>
      <c r="AK178" s="58"/>
      <c r="AL178" s="69"/>
      <c r="AM178" s="69"/>
      <c r="AN178" s="67"/>
      <c r="AO178" s="67"/>
      <c r="AP178" s="67"/>
      <c r="AQ178" s="67"/>
      <c r="AR178" s="67"/>
      <c r="AS178" s="67"/>
      <c r="AT178" s="67"/>
      <c r="AU178" s="60"/>
      <c r="AV178" s="67"/>
      <c r="AW178" s="67"/>
      <c r="AX178" s="67"/>
      <c r="AY178" s="67"/>
      <c r="AZ178" s="67"/>
      <c r="BA178" s="67"/>
      <c r="BB178" s="61"/>
      <c r="BC178" s="61"/>
      <c r="BD178" s="61"/>
      <c r="BE178" s="61"/>
    </row>
    <row r="179" spans="2:57" ht="19.5" customHeight="1" x14ac:dyDescent="0.35">
      <c r="B179" s="218" t="s">
        <v>278</v>
      </c>
      <c r="C179" s="24" t="s">
        <v>59</v>
      </c>
      <c r="D179" s="160">
        <v>0.82420138888888894</v>
      </c>
      <c r="E179" s="25" t="s">
        <v>345</v>
      </c>
      <c r="F179" s="23" t="s">
        <v>343</v>
      </c>
      <c r="G179" s="23"/>
      <c r="H179" s="44">
        <v>186.68410811135442</v>
      </c>
      <c r="I179" s="68"/>
      <c r="J179" s="50">
        <v>0</v>
      </c>
      <c r="K179" s="27">
        <v>0.91</v>
      </c>
      <c r="L179" s="27">
        <v>0</v>
      </c>
      <c r="M179" s="27">
        <v>0</v>
      </c>
      <c r="N179" s="27">
        <v>0</v>
      </c>
      <c r="O179" s="27">
        <v>0.05</v>
      </c>
      <c r="P179" s="51">
        <v>0.04</v>
      </c>
      <c r="Q179" s="47">
        <f t="shared" si="32"/>
        <v>1</v>
      </c>
      <c r="R179" s="55"/>
      <c r="S179" s="27"/>
      <c r="T179" s="40"/>
      <c r="U179" s="45"/>
      <c r="V179" s="50">
        <v>0</v>
      </c>
      <c r="W179" s="51">
        <f t="shared" si="33"/>
        <v>1</v>
      </c>
      <c r="X179" s="53">
        <f t="shared" si="34"/>
        <v>6.8242013888888886</v>
      </c>
      <c r="Y179" s="29"/>
      <c r="Z179" s="29"/>
      <c r="AA179" s="29"/>
      <c r="AB179" s="29"/>
      <c r="AC179" s="6">
        <v>0</v>
      </c>
      <c r="AD179" s="6">
        <v>0</v>
      </c>
      <c r="AE179" s="6"/>
      <c r="AF179" s="58"/>
      <c r="AG179" s="66"/>
      <c r="AH179" s="56"/>
      <c r="AI179" s="59"/>
      <c r="AJ179" s="58"/>
      <c r="AK179" s="58"/>
      <c r="AL179" s="69"/>
      <c r="AM179" s="69"/>
      <c r="AN179" s="67"/>
      <c r="AO179" s="67"/>
      <c r="AP179" s="67"/>
      <c r="AQ179" s="67"/>
      <c r="AR179" s="67"/>
      <c r="AS179" s="67"/>
      <c r="AT179" s="67"/>
      <c r="AU179" s="60"/>
      <c r="AV179" s="67"/>
      <c r="AW179" s="67"/>
      <c r="AX179" s="67"/>
      <c r="AY179" s="67"/>
      <c r="AZ179" s="67"/>
      <c r="BA179" s="67"/>
      <c r="BB179" s="61"/>
      <c r="BC179" s="61"/>
      <c r="BD179" s="61"/>
      <c r="BE179" s="61"/>
    </row>
    <row r="180" spans="2:57" ht="19.5" customHeight="1" x14ac:dyDescent="0.35">
      <c r="B180" s="218" t="s">
        <v>279</v>
      </c>
      <c r="C180" s="24" t="s">
        <v>59</v>
      </c>
      <c r="D180" s="160">
        <v>0.82564814814814813</v>
      </c>
      <c r="E180" s="25" t="s">
        <v>345</v>
      </c>
      <c r="F180" s="23" t="s">
        <v>343</v>
      </c>
      <c r="G180" s="23"/>
      <c r="H180" s="44">
        <v>345.68410811135442</v>
      </c>
      <c r="I180" s="68"/>
      <c r="J180" s="50">
        <v>0</v>
      </c>
      <c r="K180" s="27">
        <v>0.91</v>
      </c>
      <c r="L180" s="27">
        <v>0</v>
      </c>
      <c r="M180" s="27">
        <v>0</v>
      </c>
      <c r="N180" s="27">
        <v>0</v>
      </c>
      <c r="O180" s="27">
        <v>0.05</v>
      </c>
      <c r="P180" s="51">
        <v>0.04</v>
      </c>
      <c r="Q180" s="47">
        <f t="shared" si="32"/>
        <v>1</v>
      </c>
      <c r="R180" s="55"/>
      <c r="S180" s="27"/>
      <c r="T180" s="40"/>
      <c r="U180" s="45"/>
      <c r="V180" s="50">
        <v>0</v>
      </c>
      <c r="W180" s="51">
        <f t="shared" si="33"/>
        <v>1</v>
      </c>
      <c r="X180" s="53">
        <f t="shared" si="34"/>
        <v>6.8256481481481481</v>
      </c>
      <c r="Y180" s="29"/>
      <c r="Z180" s="29"/>
      <c r="AA180" s="29"/>
      <c r="AB180" s="29"/>
      <c r="AC180" s="6">
        <v>0</v>
      </c>
      <c r="AD180" s="6">
        <v>0</v>
      </c>
      <c r="AE180" s="6"/>
      <c r="AF180" s="58"/>
      <c r="AG180" s="66"/>
      <c r="AH180" s="56"/>
      <c r="AI180" s="59"/>
      <c r="AJ180" s="58"/>
      <c r="AK180" s="58"/>
      <c r="AL180" s="69"/>
      <c r="AM180" s="69"/>
      <c r="AN180" s="67"/>
      <c r="AO180" s="67"/>
      <c r="AP180" s="67"/>
      <c r="AQ180" s="67"/>
      <c r="AR180" s="67"/>
      <c r="AS180" s="67"/>
      <c r="AT180" s="67"/>
      <c r="AU180" s="60"/>
      <c r="AV180" s="67"/>
      <c r="AW180" s="67"/>
      <c r="AX180" s="67"/>
      <c r="AY180" s="67"/>
      <c r="AZ180" s="67"/>
      <c r="BA180" s="67"/>
      <c r="BB180" s="61"/>
      <c r="BC180" s="61"/>
      <c r="BD180" s="61"/>
      <c r="BE180" s="61"/>
    </row>
    <row r="181" spans="2:57" ht="19.5" customHeight="1" x14ac:dyDescent="0.35">
      <c r="B181" s="218" t="s">
        <v>280</v>
      </c>
      <c r="C181" s="24" t="s">
        <v>59</v>
      </c>
      <c r="D181" s="160">
        <v>0.82931712962962967</v>
      </c>
      <c r="E181" s="25" t="s">
        <v>345</v>
      </c>
      <c r="F181" s="23" t="s">
        <v>343</v>
      </c>
      <c r="G181" s="23"/>
      <c r="H181" s="44">
        <v>146.68410811135442</v>
      </c>
      <c r="I181" s="68"/>
      <c r="J181" s="50">
        <v>0</v>
      </c>
      <c r="K181" s="27">
        <v>0.91</v>
      </c>
      <c r="L181" s="27">
        <v>0</v>
      </c>
      <c r="M181" s="27">
        <v>0</v>
      </c>
      <c r="N181" s="27">
        <v>0</v>
      </c>
      <c r="O181" s="27">
        <v>0.05</v>
      </c>
      <c r="P181" s="51">
        <v>0.04</v>
      </c>
      <c r="Q181" s="47">
        <f t="shared" si="32"/>
        <v>1</v>
      </c>
      <c r="R181" s="55"/>
      <c r="S181" s="27"/>
      <c r="T181" s="40"/>
      <c r="U181" s="45"/>
      <c r="V181" s="50">
        <v>0</v>
      </c>
      <c r="W181" s="51">
        <f t="shared" si="33"/>
        <v>1</v>
      </c>
      <c r="X181" s="53">
        <f t="shared" si="34"/>
        <v>6.8293171296296293</v>
      </c>
      <c r="Y181" s="29"/>
      <c r="Z181" s="29"/>
      <c r="AA181" s="29"/>
      <c r="AB181" s="29"/>
      <c r="AC181" s="6">
        <v>0</v>
      </c>
      <c r="AD181" s="6">
        <v>0</v>
      </c>
      <c r="AE181" s="6"/>
      <c r="AF181" s="58"/>
      <c r="AG181" s="66"/>
      <c r="AH181" s="56"/>
      <c r="AI181" s="59"/>
      <c r="AJ181" s="58"/>
      <c r="AK181" s="58"/>
      <c r="AL181" s="69"/>
      <c r="AM181" s="69"/>
      <c r="AN181" s="67"/>
      <c r="AO181" s="67"/>
      <c r="AP181" s="67"/>
      <c r="AQ181" s="67"/>
      <c r="AR181" s="67"/>
      <c r="AS181" s="67"/>
      <c r="AT181" s="67"/>
      <c r="AU181" s="60"/>
      <c r="AV181" s="67"/>
      <c r="AW181" s="67"/>
      <c r="AX181" s="67"/>
      <c r="AY181" s="67"/>
      <c r="AZ181" s="67"/>
      <c r="BA181" s="67"/>
      <c r="BB181" s="61"/>
      <c r="BC181" s="61"/>
      <c r="BD181" s="61"/>
      <c r="BE181" s="61"/>
    </row>
    <row r="182" spans="2:57" ht="19.5" customHeight="1" x14ac:dyDescent="0.35">
      <c r="B182" s="218" t="s">
        <v>281</v>
      </c>
      <c r="C182" s="24" t="s">
        <v>59</v>
      </c>
      <c r="D182" s="160">
        <v>0.80952546296296291</v>
      </c>
      <c r="E182" s="25" t="s">
        <v>345</v>
      </c>
      <c r="F182" s="23" t="s">
        <v>343</v>
      </c>
      <c r="G182" s="23"/>
      <c r="H182" s="44">
        <v>172.68410811135442</v>
      </c>
      <c r="I182" s="68"/>
      <c r="J182" s="50">
        <v>0</v>
      </c>
      <c r="K182" s="27">
        <v>0.91</v>
      </c>
      <c r="L182" s="27">
        <v>0</v>
      </c>
      <c r="M182" s="27">
        <v>0</v>
      </c>
      <c r="N182" s="27">
        <v>0</v>
      </c>
      <c r="O182" s="27">
        <v>0.05</v>
      </c>
      <c r="P182" s="51">
        <v>0.04</v>
      </c>
      <c r="Q182" s="47">
        <f t="shared" si="32"/>
        <v>1</v>
      </c>
      <c r="R182" s="55"/>
      <c r="S182" s="27"/>
      <c r="T182" s="40"/>
      <c r="U182" s="45"/>
      <c r="V182" s="50">
        <v>0</v>
      </c>
      <c r="W182" s="51">
        <f t="shared" si="33"/>
        <v>1</v>
      </c>
      <c r="X182" s="53">
        <f t="shared" si="34"/>
        <v>6.8095254629629629</v>
      </c>
      <c r="Y182" s="29"/>
      <c r="Z182" s="29"/>
      <c r="AA182" s="29"/>
      <c r="AB182" s="29"/>
      <c r="AC182" s="6">
        <v>0</v>
      </c>
      <c r="AD182" s="6">
        <v>0</v>
      </c>
      <c r="AE182" s="6"/>
      <c r="AF182" s="58"/>
      <c r="AG182" s="66"/>
      <c r="AH182" s="56"/>
      <c r="AI182" s="59"/>
      <c r="AJ182" s="58"/>
      <c r="AK182" s="58"/>
      <c r="AL182" s="69"/>
      <c r="AM182" s="69"/>
      <c r="AN182" s="67"/>
      <c r="AO182" s="67"/>
      <c r="AP182" s="67"/>
      <c r="AQ182" s="67"/>
      <c r="AR182" s="67"/>
      <c r="AS182" s="67"/>
      <c r="AT182" s="67"/>
      <c r="AU182" s="60"/>
      <c r="AV182" s="67"/>
      <c r="AW182" s="67"/>
      <c r="AX182" s="67"/>
      <c r="AY182" s="67"/>
      <c r="AZ182" s="67"/>
      <c r="BA182" s="67"/>
      <c r="BB182" s="61"/>
      <c r="BC182" s="61"/>
      <c r="BD182" s="61"/>
      <c r="BE182" s="61"/>
    </row>
    <row r="183" spans="2:57" ht="19.5" customHeight="1" x14ac:dyDescent="0.35">
      <c r="B183" s="218" t="s">
        <v>282</v>
      </c>
      <c r="C183" s="24" t="s">
        <v>59</v>
      </c>
      <c r="D183" s="160">
        <v>0.85269675925925925</v>
      </c>
      <c r="E183" s="25" t="s">
        <v>345</v>
      </c>
      <c r="F183" s="23" t="s">
        <v>343</v>
      </c>
      <c r="G183" s="23"/>
      <c r="H183" s="44">
        <v>240.68410811135442</v>
      </c>
      <c r="I183" s="68"/>
      <c r="J183" s="50">
        <v>0</v>
      </c>
      <c r="K183" s="27">
        <v>0.91</v>
      </c>
      <c r="L183" s="27">
        <v>0</v>
      </c>
      <c r="M183" s="27">
        <v>0</v>
      </c>
      <c r="N183" s="27">
        <v>0</v>
      </c>
      <c r="O183" s="27">
        <v>0.05</v>
      </c>
      <c r="P183" s="51">
        <v>0.04</v>
      </c>
      <c r="Q183" s="47">
        <f t="shared" si="32"/>
        <v>1</v>
      </c>
      <c r="R183" s="55"/>
      <c r="S183" s="27"/>
      <c r="T183" s="40"/>
      <c r="U183" s="45"/>
      <c r="V183" s="50">
        <v>0</v>
      </c>
      <c r="W183" s="51">
        <f t="shared" si="33"/>
        <v>1</v>
      </c>
      <c r="X183" s="53">
        <f t="shared" si="34"/>
        <v>6.8526967592592589</v>
      </c>
      <c r="Y183" s="29"/>
      <c r="Z183" s="29"/>
      <c r="AA183" s="29"/>
      <c r="AB183" s="29"/>
      <c r="AC183" s="6">
        <v>0</v>
      </c>
      <c r="AD183" s="6">
        <v>0</v>
      </c>
      <c r="AE183" s="6"/>
      <c r="AF183" s="58"/>
      <c r="AG183" s="66"/>
      <c r="AH183" s="56"/>
      <c r="AI183" s="59"/>
      <c r="AJ183" s="58"/>
      <c r="AK183" s="58"/>
      <c r="AL183" s="69"/>
      <c r="AM183" s="69"/>
      <c r="AN183" s="67"/>
      <c r="AO183" s="67"/>
      <c r="AP183" s="67"/>
      <c r="AQ183" s="67"/>
      <c r="AR183" s="67"/>
      <c r="AS183" s="67"/>
      <c r="AT183" s="67"/>
      <c r="AU183" s="60"/>
      <c r="AV183" s="67"/>
      <c r="AW183" s="67"/>
      <c r="AX183" s="67"/>
      <c r="AY183" s="67"/>
      <c r="AZ183" s="67"/>
      <c r="BA183" s="67"/>
      <c r="BB183" s="61"/>
      <c r="BC183" s="61"/>
      <c r="BD183" s="61"/>
      <c r="BE183" s="61"/>
    </row>
    <row r="184" spans="2:57" ht="19.5" customHeight="1" x14ac:dyDescent="0.35">
      <c r="B184" s="218" t="s">
        <v>283</v>
      </c>
      <c r="C184" s="24" t="s">
        <v>59</v>
      </c>
      <c r="D184" s="160">
        <v>0.84834490740740742</v>
      </c>
      <c r="E184" s="25" t="s">
        <v>345</v>
      </c>
      <c r="F184" s="23" t="s">
        <v>343</v>
      </c>
      <c r="G184" s="23"/>
      <c r="H184" s="44">
        <v>382.68410811135442</v>
      </c>
      <c r="I184" s="68"/>
      <c r="J184" s="50">
        <v>0</v>
      </c>
      <c r="K184" s="27">
        <v>0.91</v>
      </c>
      <c r="L184" s="27">
        <v>0</v>
      </c>
      <c r="M184" s="27">
        <v>0</v>
      </c>
      <c r="N184" s="27">
        <v>0</v>
      </c>
      <c r="O184" s="27">
        <v>0.05</v>
      </c>
      <c r="P184" s="51">
        <v>0.04</v>
      </c>
      <c r="Q184" s="47">
        <f t="shared" si="32"/>
        <v>1</v>
      </c>
      <c r="R184" s="55"/>
      <c r="S184" s="27"/>
      <c r="T184" s="40"/>
      <c r="U184" s="45"/>
      <c r="V184" s="50">
        <v>0</v>
      </c>
      <c r="W184" s="51">
        <f t="shared" si="33"/>
        <v>1</v>
      </c>
      <c r="X184" s="53">
        <f t="shared" si="34"/>
        <v>6.848344907407407</v>
      </c>
      <c r="Y184" s="29"/>
      <c r="Z184" s="29"/>
      <c r="AA184" s="29"/>
      <c r="AB184" s="29"/>
      <c r="AC184" s="6">
        <v>0</v>
      </c>
      <c r="AD184" s="6">
        <v>0</v>
      </c>
      <c r="AE184" s="6"/>
      <c r="AF184" s="58"/>
      <c r="AG184" s="66"/>
      <c r="AH184" s="56"/>
      <c r="AI184" s="59"/>
      <c r="AJ184" s="58"/>
      <c r="AK184" s="58"/>
      <c r="AL184" s="69"/>
      <c r="AM184" s="69"/>
      <c r="AN184" s="67"/>
      <c r="AO184" s="67"/>
      <c r="AP184" s="67"/>
      <c r="AQ184" s="67"/>
      <c r="AR184" s="67"/>
      <c r="AS184" s="67"/>
      <c r="AT184" s="67"/>
      <c r="AU184" s="60"/>
      <c r="AV184" s="67"/>
      <c r="AW184" s="67"/>
      <c r="AX184" s="67"/>
      <c r="AY184" s="67"/>
      <c r="AZ184" s="67"/>
      <c r="BA184" s="67"/>
      <c r="BB184" s="61"/>
      <c r="BC184" s="61"/>
      <c r="BD184" s="61"/>
      <c r="BE184" s="61"/>
    </row>
    <row r="185" spans="2:57" ht="19.5" customHeight="1" x14ac:dyDescent="0.35">
      <c r="B185" s="218" t="s">
        <v>284</v>
      </c>
      <c r="C185" s="24" t="s">
        <v>59</v>
      </c>
      <c r="D185" s="160">
        <v>0.84157407407407403</v>
      </c>
      <c r="E185" s="25" t="s">
        <v>345</v>
      </c>
      <c r="F185" s="23" t="s">
        <v>343</v>
      </c>
      <c r="G185" s="23"/>
      <c r="H185" s="44">
        <v>381.68410811135442</v>
      </c>
      <c r="I185" s="68"/>
      <c r="J185" s="50">
        <v>0</v>
      </c>
      <c r="K185" s="27">
        <v>0.91</v>
      </c>
      <c r="L185" s="27">
        <v>0</v>
      </c>
      <c r="M185" s="27">
        <v>0</v>
      </c>
      <c r="N185" s="27">
        <v>0</v>
      </c>
      <c r="O185" s="27">
        <v>0.05</v>
      </c>
      <c r="P185" s="51">
        <v>0.04</v>
      </c>
      <c r="Q185" s="47">
        <f t="shared" si="32"/>
        <v>1</v>
      </c>
      <c r="R185" s="55"/>
      <c r="S185" s="27"/>
      <c r="T185" s="40"/>
      <c r="U185" s="45"/>
      <c r="V185" s="50">
        <v>0</v>
      </c>
      <c r="W185" s="51">
        <f t="shared" si="33"/>
        <v>1</v>
      </c>
      <c r="X185" s="53">
        <f t="shared" si="34"/>
        <v>6.8415740740740745</v>
      </c>
      <c r="Y185" s="29"/>
      <c r="Z185" s="29"/>
      <c r="AA185" s="29"/>
      <c r="AB185" s="29"/>
      <c r="AC185" s="6">
        <v>0</v>
      </c>
      <c r="AD185" s="6">
        <v>0</v>
      </c>
      <c r="AE185" s="6"/>
      <c r="AF185" s="58"/>
      <c r="AG185" s="66"/>
      <c r="AH185" s="56"/>
      <c r="AI185" s="59"/>
      <c r="AJ185" s="58"/>
      <c r="AK185" s="58"/>
      <c r="AL185" s="69"/>
      <c r="AM185" s="69"/>
      <c r="AN185" s="67"/>
      <c r="AO185" s="67"/>
      <c r="AP185" s="67"/>
      <c r="AQ185" s="67"/>
      <c r="AR185" s="67"/>
      <c r="AS185" s="67"/>
      <c r="AT185" s="67"/>
      <c r="AU185" s="60"/>
      <c r="AV185" s="67"/>
      <c r="AW185" s="67"/>
      <c r="AX185" s="67"/>
      <c r="AY185" s="67"/>
      <c r="AZ185" s="67"/>
      <c r="BA185" s="67"/>
      <c r="BB185" s="61"/>
      <c r="BC185" s="61"/>
      <c r="BD185" s="61"/>
      <c r="BE185" s="61"/>
    </row>
    <row r="186" spans="2:57" ht="19.5" customHeight="1" x14ac:dyDescent="0.35">
      <c r="B186" s="218" t="s">
        <v>285</v>
      </c>
      <c r="C186" s="24" t="s">
        <v>59</v>
      </c>
      <c r="D186" s="160">
        <v>0.83637731481481481</v>
      </c>
      <c r="E186" s="25" t="s">
        <v>345</v>
      </c>
      <c r="F186" s="23" t="s">
        <v>343</v>
      </c>
      <c r="G186" s="23"/>
      <c r="H186" s="44">
        <v>331.68410811135442</v>
      </c>
      <c r="I186" s="68"/>
      <c r="J186" s="50">
        <v>0</v>
      </c>
      <c r="K186" s="27">
        <v>0.91</v>
      </c>
      <c r="L186" s="27">
        <v>0</v>
      </c>
      <c r="M186" s="27">
        <v>0</v>
      </c>
      <c r="N186" s="27">
        <v>0</v>
      </c>
      <c r="O186" s="27">
        <v>0.05</v>
      </c>
      <c r="P186" s="51">
        <v>0.04</v>
      </c>
      <c r="Q186" s="47">
        <f t="shared" si="32"/>
        <v>1</v>
      </c>
      <c r="R186" s="55"/>
      <c r="S186" s="27"/>
      <c r="T186" s="40"/>
      <c r="U186" s="45"/>
      <c r="V186" s="50">
        <v>0</v>
      </c>
      <c r="W186" s="51">
        <f t="shared" si="33"/>
        <v>1</v>
      </c>
      <c r="X186" s="53">
        <f t="shared" si="34"/>
        <v>6.8363773148148148</v>
      </c>
      <c r="Y186" s="29"/>
      <c r="Z186" s="29"/>
      <c r="AA186" s="29"/>
      <c r="AB186" s="29"/>
      <c r="AC186" s="6">
        <v>0</v>
      </c>
      <c r="AD186" s="6">
        <v>0</v>
      </c>
      <c r="AE186" s="6"/>
      <c r="AF186" s="58"/>
      <c r="AG186" s="66"/>
      <c r="AH186" s="56"/>
      <c r="AI186" s="59"/>
      <c r="AJ186" s="58"/>
      <c r="AK186" s="58"/>
      <c r="AL186" s="69"/>
      <c r="AM186" s="69"/>
      <c r="AN186" s="67"/>
      <c r="AO186" s="67"/>
      <c r="AP186" s="67"/>
      <c r="AQ186" s="67"/>
      <c r="AR186" s="67"/>
      <c r="AS186" s="67"/>
      <c r="AT186" s="67"/>
      <c r="AU186" s="60"/>
      <c r="AV186" s="67"/>
      <c r="AW186" s="67"/>
      <c r="AX186" s="67"/>
      <c r="AY186" s="67"/>
      <c r="AZ186" s="67"/>
      <c r="BA186" s="67"/>
      <c r="BB186" s="61"/>
      <c r="BC186" s="61"/>
      <c r="BD186" s="61"/>
      <c r="BE186" s="61"/>
    </row>
    <row r="187" spans="2:57" ht="19.5" customHeight="1" x14ac:dyDescent="0.35">
      <c r="B187" s="218" t="s">
        <v>286</v>
      </c>
      <c r="C187" s="24" t="s">
        <v>59</v>
      </c>
      <c r="D187" s="160">
        <v>0.90777777777777768</v>
      </c>
      <c r="E187" s="25" t="s">
        <v>345</v>
      </c>
      <c r="F187" s="23" t="s">
        <v>343</v>
      </c>
      <c r="G187" s="23"/>
      <c r="H187" s="44">
        <v>125.68410811135442</v>
      </c>
      <c r="I187" s="68"/>
      <c r="J187" s="50">
        <v>0</v>
      </c>
      <c r="K187" s="27">
        <v>0.91</v>
      </c>
      <c r="L187" s="27">
        <v>0</v>
      </c>
      <c r="M187" s="27">
        <v>0</v>
      </c>
      <c r="N187" s="27">
        <v>0</v>
      </c>
      <c r="O187" s="27">
        <v>0.05</v>
      </c>
      <c r="P187" s="51">
        <v>0.04</v>
      </c>
      <c r="Q187" s="47">
        <f t="shared" si="32"/>
        <v>1</v>
      </c>
      <c r="R187" s="55"/>
      <c r="S187" s="27"/>
      <c r="T187" s="40"/>
      <c r="U187" s="45"/>
      <c r="V187" s="50">
        <v>0</v>
      </c>
      <c r="W187" s="51">
        <f t="shared" si="33"/>
        <v>1</v>
      </c>
      <c r="X187" s="53">
        <f t="shared" si="34"/>
        <v>6.9077777777777776</v>
      </c>
      <c r="Y187" s="29"/>
      <c r="Z187" s="29"/>
      <c r="AA187" s="29"/>
      <c r="AB187" s="29"/>
      <c r="AC187" s="6">
        <v>0</v>
      </c>
      <c r="AD187" s="6">
        <v>0</v>
      </c>
      <c r="AE187" s="6"/>
      <c r="AF187" s="58"/>
      <c r="AG187" s="66"/>
      <c r="AH187" s="56"/>
      <c r="AI187" s="59"/>
      <c r="AJ187" s="58"/>
      <c r="AK187" s="58"/>
      <c r="AL187" s="69"/>
      <c r="AM187" s="69"/>
      <c r="AN187" s="67"/>
      <c r="AO187" s="67"/>
      <c r="AP187" s="67"/>
      <c r="AQ187" s="67"/>
      <c r="AR187" s="67"/>
      <c r="AS187" s="67"/>
      <c r="AT187" s="67"/>
      <c r="AU187" s="60"/>
      <c r="AV187" s="67"/>
      <c r="AW187" s="67"/>
      <c r="AX187" s="67"/>
      <c r="AY187" s="67"/>
      <c r="AZ187" s="67"/>
      <c r="BA187" s="67"/>
      <c r="BB187" s="61"/>
      <c r="BC187" s="61"/>
      <c r="BD187" s="61"/>
      <c r="BE187" s="61"/>
    </row>
    <row r="188" spans="2:57" ht="19.5" customHeight="1" x14ac:dyDescent="0.35">
      <c r="B188" s="218" t="s">
        <v>287</v>
      </c>
      <c r="C188" s="24" t="s">
        <v>59</v>
      </c>
      <c r="D188" s="160">
        <v>0.88958333333333339</v>
      </c>
      <c r="E188" s="25" t="s">
        <v>345</v>
      </c>
      <c r="F188" s="23" t="s">
        <v>343</v>
      </c>
      <c r="G188" s="23"/>
      <c r="H188" s="44">
        <v>190.68410811135442</v>
      </c>
      <c r="I188" s="68"/>
      <c r="J188" s="50">
        <v>0</v>
      </c>
      <c r="K188" s="27">
        <v>0.91</v>
      </c>
      <c r="L188" s="27">
        <v>0</v>
      </c>
      <c r="M188" s="27">
        <v>0</v>
      </c>
      <c r="N188" s="27">
        <v>0</v>
      </c>
      <c r="O188" s="27">
        <v>0.05</v>
      </c>
      <c r="P188" s="51">
        <v>0.04</v>
      </c>
      <c r="Q188" s="47">
        <f t="shared" si="32"/>
        <v>1</v>
      </c>
      <c r="R188" s="55"/>
      <c r="S188" s="27"/>
      <c r="T188" s="40"/>
      <c r="U188" s="45"/>
      <c r="V188" s="50">
        <v>0</v>
      </c>
      <c r="W188" s="51">
        <f t="shared" si="33"/>
        <v>1</v>
      </c>
      <c r="X188" s="53">
        <f t="shared" si="34"/>
        <v>6.8895833333333334</v>
      </c>
      <c r="Y188" s="29"/>
      <c r="Z188" s="29"/>
      <c r="AA188" s="29"/>
      <c r="AB188" s="29"/>
      <c r="AC188" s="6">
        <v>0</v>
      </c>
      <c r="AD188" s="6">
        <v>0</v>
      </c>
      <c r="AE188" s="6"/>
      <c r="AF188" s="58"/>
      <c r="AG188" s="66"/>
      <c r="AH188" s="56"/>
      <c r="AI188" s="59"/>
      <c r="AJ188" s="58"/>
      <c r="AK188" s="58"/>
      <c r="AL188" s="69"/>
      <c r="AM188" s="69"/>
      <c r="AN188" s="67"/>
      <c r="AO188" s="67"/>
      <c r="AP188" s="67"/>
      <c r="AQ188" s="67"/>
      <c r="AR188" s="67"/>
      <c r="AS188" s="67"/>
      <c r="AT188" s="67"/>
      <c r="AU188" s="60"/>
      <c r="AV188" s="67"/>
      <c r="AW188" s="67"/>
      <c r="AX188" s="67"/>
      <c r="AY188" s="67"/>
      <c r="AZ188" s="67"/>
      <c r="BA188" s="67"/>
      <c r="BB188" s="61"/>
      <c r="BC188" s="61"/>
      <c r="BD188" s="61"/>
      <c r="BE188" s="61"/>
    </row>
    <row r="189" spans="2:57" ht="19.5" customHeight="1" x14ac:dyDescent="0.35">
      <c r="B189" s="218" t="s">
        <v>288</v>
      </c>
      <c r="C189" s="24" t="s">
        <v>59</v>
      </c>
      <c r="D189" s="160">
        <v>0.9113310185185185</v>
      </c>
      <c r="E189" s="25" t="s">
        <v>345</v>
      </c>
      <c r="F189" s="23" t="s">
        <v>343</v>
      </c>
      <c r="G189" s="23"/>
      <c r="H189" s="44">
        <v>220.68410811135442</v>
      </c>
      <c r="I189" s="68"/>
      <c r="J189" s="50">
        <v>0</v>
      </c>
      <c r="K189" s="27">
        <v>0.91</v>
      </c>
      <c r="L189" s="27">
        <v>0</v>
      </c>
      <c r="M189" s="27">
        <v>0</v>
      </c>
      <c r="N189" s="27">
        <v>0</v>
      </c>
      <c r="O189" s="27">
        <v>0.05</v>
      </c>
      <c r="P189" s="51">
        <v>0.04</v>
      </c>
      <c r="Q189" s="47">
        <f t="shared" si="32"/>
        <v>1</v>
      </c>
      <c r="R189" s="55"/>
      <c r="S189" s="27"/>
      <c r="T189" s="40"/>
      <c r="U189" s="45"/>
      <c r="V189" s="50">
        <v>0</v>
      </c>
      <c r="W189" s="51">
        <f t="shared" si="33"/>
        <v>1</v>
      </c>
      <c r="X189" s="53">
        <f t="shared" si="34"/>
        <v>6.9113310185185188</v>
      </c>
      <c r="Y189" s="29"/>
      <c r="Z189" s="29"/>
      <c r="AA189" s="29"/>
      <c r="AB189" s="29"/>
      <c r="AC189" s="6">
        <v>0</v>
      </c>
      <c r="AD189" s="6">
        <v>0</v>
      </c>
      <c r="AE189" s="6"/>
      <c r="AF189" s="58"/>
      <c r="AG189" s="58"/>
      <c r="AH189" s="62"/>
      <c r="AI189" s="59"/>
      <c r="AJ189" s="58"/>
      <c r="AK189" s="58"/>
      <c r="AL189" s="58"/>
      <c r="AM189" s="58"/>
      <c r="AN189" s="67"/>
      <c r="AO189" s="67"/>
      <c r="AP189" s="67"/>
      <c r="AQ189" s="67"/>
      <c r="AR189" s="67"/>
      <c r="AS189" s="67"/>
      <c r="AT189" s="67"/>
      <c r="AU189" s="60"/>
      <c r="AV189" s="67"/>
      <c r="AW189" s="67"/>
      <c r="AX189" s="67"/>
      <c r="AY189" s="67"/>
      <c r="AZ189" s="67"/>
      <c r="BA189" s="67"/>
      <c r="BB189" s="61"/>
      <c r="BC189" s="61"/>
      <c r="BD189" s="61"/>
      <c r="BE189" s="61"/>
    </row>
    <row r="190" spans="2:57" ht="19.5" customHeight="1" x14ac:dyDescent="0.35">
      <c r="B190" s="218" t="s">
        <v>289</v>
      </c>
      <c r="C190" s="24" t="s">
        <v>59</v>
      </c>
      <c r="D190" s="160">
        <v>0.92605324074074069</v>
      </c>
      <c r="E190" s="25" t="s">
        <v>345</v>
      </c>
      <c r="F190" s="23" t="s">
        <v>343</v>
      </c>
      <c r="G190" s="23"/>
      <c r="H190" s="44">
        <v>162.68410811135442</v>
      </c>
      <c r="I190" s="68"/>
      <c r="J190" s="50">
        <v>0</v>
      </c>
      <c r="K190" s="27">
        <v>0.91</v>
      </c>
      <c r="L190" s="27">
        <v>0</v>
      </c>
      <c r="M190" s="27">
        <v>0</v>
      </c>
      <c r="N190" s="27">
        <v>0</v>
      </c>
      <c r="O190" s="27">
        <v>0.05</v>
      </c>
      <c r="P190" s="51">
        <v>0.04</v>
      </c>
      <c r="Q190" s="47">
        <f t="shared" si="32"/>
        <v>1</v>
      </c>
      <c r="R190" s="55"/>
      <c r="S190" s="27"/>
      <c r="T190" s="40"/>
      <c r="U190" s="45"/>
      <c r="V190" s="50">
        <v>0</v>
      </c>
      <c r="W190" s="51">
        <f t="shared" si="33"/>
        <v>1</v>
      </c>
      <c r="X190" s="53">
        <f t="shared" si="34"/>
        <v>6.9260532407407407</v>
      </c>
      <c r="Y190" s="29"/>
      <c r="Z190" s="29"/>
      <c r="AA190" s="29"/>
      <c r="AB190" s="29"/>
      <c r="AC190" s="6">
        <v>0</v>
      </c>
      <c r="AD190" s="6">
        <v>0</v>
      </c>
      <c r="AE190" s="6"/>
      <c r="AF190" s="58"/>
      <c r="AG190" s="58"/>
      <c r="AH190" s="62"/>
      <c r="AI190" s="59"/>
      <c r="AJ190" s="58"/>
      <c r="AK190" s="58"/>
      <c r="AL190" s="58"/>
      <c r="AM190" s="58"/>
      <c r="AN190" s="67"/>
      <c r="AO190" s="67"/>
      <c r="AP190" s="67"/>
      <c r="AQ190" s="67"/>
      <c r="AR190" s="67"/>
      <c r="AS190" s="67"/>
      <c r="AT190" s="67"/>
      <c r="AU190" s="60"/>
      <c r="AV190" s="67"/>
      <c r="AW190" s="67"/>
      <c r="AX190" s="67"/>
      <c r="AY190" s="67"/>
      <c r="AZ190" s="67"/>
      <c r="BA190" s="67"/>
      <c r="BB190" s="61"/>
      <c r="BC190" s="61"/>
      <c r="BD190" s="61"/>
      <c r="BE190" s="61"/>
    </row>
    <row r="191" spans="2:57" ht="19.5" customHeight="1" x14ac:dyDescent="0.35">
      <c r="AC191" s="6">
        <v>0</v>
      </c>
      <c r="AD191" s="6">
        <v>0</v>
      </c>
      <c r="AE191" s="6"/>
      <c r="AF191" s="58"/>
      <c r="AG191" s="58"/>
      <c r="AH191" s="62"/>
      <c r="AI191" s="59"/>
      <c r="AJ191" s="58"/>
      <c r="AK191" s="58"/>
      <c r="AL191" s="58"/>
      <c r="AM191" s="58"/>
      <c r="AN191" s="67"/>
      <c r="AO191" s="67"/>
      <c r="AP191" s="67"/>
      <c r="AQ191" s="67"/>
      <c r="AR191" s="67"/>
      <c r="AS191" s="67"/>
      <c r="AT191" s="67"/>
      <c r="AU191" s="60"/>
      <c r="AV191" s="67"/>
      <c r="AW191" s="67"/>
      <c r="AX191" s="67"/>
      <c r="AY191" s="67"/>
      <c r="AZ191" s="67"/>
      <c r="BA191" s="67"/>
      <c r="BB191" s="61"/>
      <c r="BC191" s="61"/>
      <c r="BD191" s="61"/>
      <c r="BE191" s="61"/>
    </row>
    <row r="192" spans="2:57" ht="19.5" customHeight="1" x14ac:dyDescent="0.35">
      <c r="AC192" s="6">
        <v>0</v>
      </c>
      <c r="AD192" s="6">
        <v>0</v>
      </c>
      <c r="AE192" s="6"/>
      <c r="AF192" s="58"/>
      <c r="AG192" s="58"/>
      <c r="AH192" s="62"/>
      <c r="AI192" s="59"/>
      <c r="AJ192" s="58"/>
      <c r="AK192" s="58"/>
      <c r="AL192" s="58"/>
      <c r="AM192" s="58"/>
      <c r="AN192" s="67"/>
      <c r="AO192" s="67"/>
      <c r="AP192" s="67"/>
      <c r="AQ192" s="67"/>
      <c r="AR192" s="67"/>
      <c r="AS192" s="67"/>
      <c r="AT192" s="67"/>
      <c r="AU192" s="60"/>
      <c r="AV192" s="67"/>
      <c r="AW192" s="67"/>
      <c r="AX192" s="67"/>
      <c r="AY192" s="67"/>
      <c r="AZ192" s="67"/>
      <c r="BA192" s="67"/>
      <c r="BB192" s="61"/>
      <c r="BC192" s="61"/>
      <c r="BD192" s="61"/>
      <c r="BE192" s="61"/>
    </row>
    <row r="193" spans="29:57" ht="19.5" customHeight="1" x14ac:dyDescent="0.35">
      <c r="AC193" s="6">
        <v>0</v>
      </c>
      <c r="AD193" s="6">
        <v>0</v>
      </c>
      <c r="AE193" s="6"/>
      <c r="AF193" s="58"/>
      <c r="AG193" s="58"/>
      <c r="AH193" s="62"/>
      <c r="AI193" s="59"/>
      <c r="AJ193" s="58"/>
      <c r="AK193" s="58"/>
      <c r="AL193" s="58"/>
      <c r="AM193" s="58"/>
      <c r="AN193" s="67"/>
      <c r="AO193" s="67"/>
      <c r="AP193" s="67"/>
      <c r="AQ193" s="67"/>
      <c r="AR193" s="67"/>
      <c r="AS193" s="67"/>
      <c r="AT193" s="67"/>
      <c r="AU193" s="60"/>
      <c r="AV193" s="67"/>
      <c r="AW193" s="67"/>
      <c r="AX193" s="67"/>
      <c r="AY193" s="67"/>
      <c r="AZ193" s="67"/>
      <c r="BA193" s="67"/>
      <c r="BB193" s="61"/>
      <c r="BC193" s="61"/>
      <c r="BD193" s="61"/>
      <c r="BE193" s="61"/>
    </row>
    <row r="194" spans="29:57" ht="19.5" customHeight="1" x14ac:dyDescent="0.35">
      <c r="AC194" s="6">
        <v>0</v>
      </c>
      <c r="AD194" s="6">
        <v>0</v>
      </c>
      <c r="AE194" s="6"/>
      <c r="AF194" s="58"/>
      <c r="AG194" s="58"/>
      <c r="AH194" s="62"/>
      <c r="AI194" s="59"/>
      <c r="AJ194" s="58"/>
      <c r="AK194" s="58"/>
      <c r="AL194" s="58"/>
      <c r="AM194" s="58"/>
      <c r="AN194" s="67"/>
      <c r="AO194" s="67"/>
      <c r="AP194" s="67"/>
      <c r="AQ194" s="67"/>
      <c r="AR194" s="67"/>
      <c r="AS194" s="67"/>
      <c r="AT194" s="67"/>
      <c r="AU194" s="60"/>
      <c r="AV194" s="67"/>
      <c r="AW194" s="67"/>
      <c r="AX194" s="67"/>
      <c r="AY194" s="67"/>
      <c r="AZ194" s="67"/>
      <c r="BA194" s="67"/>
      <c r="BB194" s="61"/>
      <c r="BC194" s="61"/>
      <c r="BD194" s="61"/>
      <c r="BE194" s="61"/>
    </row>
    <row r="195" spans="29:57" ht="19.5" customHeight="1" x14ac:dyDescent="0.35">
      <c r="AC195" s="6">
        <v>0</v>
      </c>
      <c r="AD195" s="6">
        <v>0</v>
      </c>
      <c r="AE195" s="6"/>
      <c r="AF195" s="58"/>
      <c r="AG195" s="58"/>
      <c r="AH195" s="62"/>
      <c r="AI195" s="59"/>
      <c r="AJ195" s="58"/>
      <c r="AK195" s="58"/>
      <c r="AL195" s="58"/>
      <c r="AM195" s="58"/>
      <c r="AN195" s="67"/>
      <c r="AO195" s="67"/>
      <c r="AP195" s="67"/>
      <c r="AQ195" s="67"/>
      <c r="AR195" s="67"/>
      <c r="AS195" s="67"/>
      <c r="AT195" s="67"/>
      <c r="AU195" s="60"/>
      <c r="AV195" s="67"/>
      <c r="AW195" s="67"/>
      <c r="AX195" s="67"/>
      <c r="AY195" s="67"/>
      <c r="AZ195" s="67"/>
      <c r="BA195" s="67"/>
      <c r="BB195" s="61"/>
      <c r="BC195" s="61"/>
      <c r="BD195" s="61"/>
      <c r="BE195" s="61"/>
    </row>
    <row r="196" spans="29:57" ht="19.5" customHeight="1" x14ac:dyDescent="0.35">
      <c r="AC196" s="6">
        <v>0</v>
      </c>
      <c r="AD196" s="6">
        <v>0</v>
      </c>
      <c r="AE196" s="6"/>
      <c r="AF196" s="58"/>
      <c r="AG196" s="58"/>
      <c r="AH196" s="62"/>
      <c r="AI196" s="59"/>
      <c r="AJ196" s="58"/>
      <c r="AK196" s="58"/>
      <c r="AL196" s="58"/>
      <c r="AM196" s="58"/>
      <c r="AN196" s="67"/>
      <c r="AO196" s="67"/>
      <c r="AP196" s="67"/>
      <c r="AQ196" s="67"/>
      <c r="AR196" s="67"/>
      <c r="AS196" s="67"/>
      <c r="AT196" s="67"/>
      <c r="AU196" s="60"/>
      <c r="AV196" s="67"/>
      <c r="AW196" s="67"/>
      <c r="AX196" s="67"/>
      <c r="AY196" s="67"/>
      <c r="AZ196" s="67"/>
      <c r="BA196" s="67"/>
      <c r="BB196" s="61"/>
      <c r="BC196" s="61"/>
      <c r="BD196" s="61"/>
      <c r="BE196" s="61"/>
    </row>
    <row r="197" spans="29:57" ht="19.5" customHeight="1" x14ac:dyDescent="0.35">
      <c r="AC197" s="6">
        <v>0</v>
      </c>
      <c r="AD197" s="6">
        <v>0</v>
      </c>
      <c r="AE197" s="6"/>
      <c r="AF197" s="58"/>
      <c r="AG197" s="58"/>
      <c r="AH197" s="62"/>
      <c r="AI197" s="59"/>
      <c r="AJ197" s="58"/>
      <c r="AK197" s="58"/>
      <c r="AL197" s="58"/>
      <c r="AM197" s="58"/>
      <c r="AN197" s="67"/>
      <c r="AO197" s="67"/>
      <c r="AP197" s="67"/>
      <c r="AQ197" s="67"/>
      <c r="AR197" s="67"/>
      <c r="AS197" s="67"/>
      <c r="AT197" s="67"/>
      <c r="AU197" s="60"/>
      <c r="AV197" s="67"/>
      <c r="AW197" s="67"/>
      <c r="AX197" s="67"/>
      <c r="AY197" s="67"/>
      <c r="AZ197" s="67"/>
      <c r="BA197" s="67"/>
      <c r="BB197" s="61"/>
      <c r="BC197" s="61"/>
      <c r="BD197" s="61"/>
      <c r="BE197" s="61"/>
    </row>
    <row r="198" spans="29:57" ht="19.5" customHeight="1" x14ac:dyDescent="0.35">
      <c r="AC198" s="6">
        <v>0</v>
      </c>
      <c r="AD198" s="6">
        <v>0</v>
      </c>
      <c r="AE198" s="6"/>
      <c r="AF198" s="58"/>
      <c r="AG198" s="58"/>
      <c r="AH198" s="62"/>
      <c r="AI198" s="59"/>
      <c r="AJ198" s="58"/>
      <c r="AK198" s="58"/>
      <c r="AL198" s="58"/>
      <c r="AM198" s="58"/>
      <c r="AN198" s="67"/>
      <c r="AO198" s="67"/>
      <c r="AP198" s="67"/>
      <c r="AQ198" s="67"/>
      <c r="AR198" s="67"/>
      <c r="AS198" s="67"/>
      <c r="AT198" s="67"/>
      <c r="AU198" s="60"/>
      <c r="AV198" s="67"/>
      <c r="AW198" s="67"/>
      <c r="AX198" s="67"/>
      <c r="AY198" s="67"/>
      <c r="AZ198" s="67"/>
      <c r="BA198" s="67"/>
      <c r="BB198" s="61"/>
      <c r="BC198" s="61"/>
      <c r="BD198" s="61"/>
      <c r="BE198" s="61"/>
    </row>
    <row r="199" spans="29:57" ht="19.5" customHeight="1" x14ac:dyDescent="0.35">
      <c r="AC199" s="6">
        <v>0</v>
      </c>
      <c r="AD199" s="6">
        <v>0</v>
      </c>
      <c r="AE199" s="6"/>
      <c r="AF199" s="58"/>
      <c r="AG199" s="58"/>
      <c r="AH199" s="62"/>
      <c r="AI199" s="59"/>
      <c r="AJ199" s="58"/>
      <c r="AK199" s="58"/>
      <c r="AL199" s="58"/>
      <c r="AM199" s="58"/>
      <c r="AN199" s="67"/>
      <c r="AO199" s="67"/>
      <c r="AP199" s="67"/>
      <c r="AQ199" s="67"/>
      <c r="AR199" s="67"/>
      <c r="AS199" s="67"/>
      <c r="AT199" s="67"/>
      <c r="AU199" s="60"/>
      <c r="AV199" s="67"/>
      <c r="AW199" s="67"/>
      <c r="AX199" s="67"/>
      <c r="AY199" s="67"/>
      <c r="AZ199" s="67"/>
      <c r="BA199" s="67"/>
      <c r="BB199" s="61"/>
      <c r="BC199" s="61"/>
      <c r="BD199" s="61"/>
      <c r="BE199" s="61"/>
    </row>
    <row r="200" spans="29:57" ht="19.5" customHeight="1" x14ac:dyDescent="0.35">
      <c r="AC200" s="6">
        <v>0</v>
      </c>
      <c r="AD200" s="6">
        <v>0</v>
      </c>
      <c r="AE200" s="6"/>
      <c r="AF200" s="58"/>
      <c r="AG200" s="58"/>
      <c r="AH200" s="62"/>
      <c r="AI200" s="59"/>
      <c r="AJ200" s="58"/>
      <c r="AK200" s="58"/>
      <c r="AL200" s="58"/>
      <c r="AM200" s="58"/>
      <c r="AN200" s="67"/>
      <c r="AO200" s="67"/>
      <c r="AP200" s="67"/>
      <c r="AQ200" s="67"/>
      <c r="AR200" s="67"/>
      <c r="AS200" s="67"/>
      <c r="AT200" s="67"/>
      <c r="AU200" s="60"/>
      <c r="AV200" s="67"/>
      <c r="AW200" s="67"/>
      <c r="AX200" s="67"/>
      <c r="AY200" s="67"/>
      <c r="AZ200" s="67"/>
      <c r="BA200" s="67"/>
      <c r="BB200" s="61"/>
      <c r="BC200" s="61"/>
      <c r="BD200" s="61"/>
      <c r="BE200" s="61"/>
    </row>
    <row r="201" spans="29:57" ht="19.5" customHeight="1" x14ac:dyDescent="0.35">
      <c r="AC201" s="6">
        <v>0</v>
      </c>
      <c r="AD201" s="6">
        <v>0</v>
      </c>
      <c r="AE201" s="6"/>
      <c r="AF201" s="58"/>
      <c r="AG201" s="58"/>
      <c r="AH201" s="62"/>
      <c r="AI201" s="59"/>
      <c r="AJ201" s="58"/>
      <c r="AK201" s="58"/>
      <c r="AL201" s="58"/>
      <c r="AM201" s="58"/>
      <c r="AN201" s="67"/>
      <c r="AO201" s="67"/>
      <c r="AP201" s="67"/>
      <c r="AQ201" s="67"/>
      <c r="AR201" s="67"/>
      <c r="AS201" s="67"/>
      <c r="AT201" s="67"/>
      <c r="AU201" s="60"/>
      <c r="AV201" s="67"/>
      <c r="AW201" s="67"/>
      <c r="AX201" s="67"/>
      <c r="AY201" s="67"/>
      <c r="AZ201" s="67"/>
      <c r="BA201" s="67"/>
      <c r="BB201" s="61"/>
      <c r="BC201" s="61"/>
      <c r="BD201" s="61"/>
      <c r="BE201" s="61"/>
    </row>
    <row r="202" spans="29:57" ht="19.5" customHeight="1" x14ac:dyDescent="0.35">
      <c r="AC202" s="6">
        <v>0</v>
      </c>
      <c r="AD202" s="6">
        <v>0</v>
      </c>
      <c r="AE202" s="6"/>
      <c r="AF202" s="58"/>
      <c r="AG202" s="58"/>
      <c r="AH202" s="62"/>
      <c r="AI202" s="59"/>
      <c r="AJ202" s="58"/>
      <c r="AK202" s="58"/>
      <c r="AL202" s="58"/>
      <c r="AM202" s="58"/>
      <c r="AN202" s="67"/>
      <c r="AO202" s="67"/>
      <c r="AP202" s="67"/>
      <c r="AQ202" s="67"/>
      <c r="AR202" s="67"/>
      <c r="AS202" s="67"/>
      <c r="AT202" s="67"/>
      <c r="AU202" s="60"/>
      <c r="AV202" s="67"/>
      <c r="AW202" s="67"/>
      <c r="AX202" s="67"/>
      <c r="AY202" s="67"/>
      <c r="AZ202" s="67"/>
      <c r="BA202" s="67"/>
      <c r="BB202" s="61"/>
      <c r="BC202" s="61"/>
      <c r="BD202" s="61"/>
      <c r="BE202" s="61"/>
    </row>
    <row r="203" spans="29:57" ht="19.5" customHeight="1" x14ac:dyDescent="0.35">
      <c r="AC203" s="6">
        <v>0</v>
      </c>
      <c r="AD203" s="6">
        <v>0</v>
      </c>
      <c r="AE203" s="6"/>
      <c r="AF203" s="58"/>
      <c r="AG203" s="58"/>
      <c r="AH203" s="62"/>
      <c r="AI203" s="59"/>
      <c r="AJ203" s="58"/>
      <c r="AK203" s="58"/>
      <c r="AL203" s="58"/>
      <c r="AM203" s="58"/>
      <c r="AN203" s="67"/>
      <c r="AO203" s="67"/>
      <c r="AP203" s="67"/>
      <c r="AQ203" s="67"/>
      <c r="AR203" s="67"/>
      <c r="AS203" s="67"/>
      <c r="AT203" s="67"/>
      <c r="AU203" s="60"/>
      <c r="AV203" s="67"/>
      <c r="AW203" s="67"/>
      <c r="AX203" s="67"/>
      <c r="AY203" s="67"/>
      <c r="AZ203" s="67"/>
      <c r="BA203" s="67"/>
      <c r="BB203" s="61"/>
      <c r="BC203" s="61"/>
      <c r="BD203" s="61"/>
      <c r="BE203" s="61"/>
    </row>
    <row r="204" spans="29:57" ht="19.5" customHeight="1" x14ac:dyDescent="0.35">
      <c r="AC204" s="6">
        <v>0</v>
      </c>
      <c r="AD204" s="6">
        <v>0</v>
      </c>
      <c r="AE204" s="6"/>
      <c r="AF204" s="58"/>
      <c r="AG204" s="58"/>
      <c r="AH204" s="62"/>
      <c r="AI204" s="59"/>
      <c r="AJ204" s="58"/>
      <c r="AK204" s="58"/>
      <c r="AL204" s="58"/>
      <c r="AM204" s="58"/>
      <c r="AN204" s="67"/>
      <c r="AO204" s="67"/>
      <c r="AP204" s="67"/>
      <c r="AQ204" s="67"/>
      <c r="AR204" s="67"/>
      <c r="AS204" s="67"/>
      <c r="AT204" s="67"/>
      <c r="AU204" s="60"/>
      <c r="AV204" s="67"/>
      <c r="AW204" s="67"/>
      <c r="AX204" s="67"/>
      <c r="AY204" s="67"/>
      <c r="AZ204" s="67"/>
      <c r="BA204" s="67"/>
      <c r="BB204" s="61"/>
      <c r="BC204" s="61"/>
      <c r="BD204" s="61"/>
      <c r="BE204" s="61"/>
    </row>
    <row r="205" spans="29:57" ht="19.5" customHeight="1" x14ac:dyDescent="0.35">
      <c r="AC205" s="6">
        <v>0</v>
      </c>
      <c r="AD205" s="6">
        <v>0</v>
      </c>
      <c r="AE205" s="6"/>
      <c r="AF205" s="58"/>
      <c r="AG205" s="58"/>
      <c r="AH205" s="62"/>
      <c r="AI205" s="59"/>
      <c r="AJ205" s="58"/>
      <c r="AK205" s="58"/>
      <c r="AL205" s="58"/>
      <c r="AM205" s="58"/>
      <c r="AN205" s="67"/>
      <c r="AO205" s="67"/>
      <c r="AP205" s="67"/>
      <c r="AQ205" s="67"/>
      <c r="AR205" s="67"/>
      <c r="AS205" s="67"/>
      <c r="AT205" s="67"/>
      <c r="AU205" s="60"/>
      <c r="AV205" s="67"/>
      <c r="AW205" s="67"/>
      <c r="AX205" s="67"/>
      <c r="AY205" s="67"/>
      <c r="AZ205" s="67"/>
      <c r="BA205" s="67"/>
      <c r="BB205" s="61"/>
      <c r="BC205" s="61"/>
      <c r="BD205" s="61"/>
      <c r="BE205" s="61"/>
    </row>
    <row r="206" spans="29:57" ht="19.5" customHeight="1" x14ac:dyDescent="0.35">
      <c r="AC206" s="6">
        <v>0</v>
      </c>
      <c r="AD206" s="6">
        <v>0</v>
      </c>
      <c r="AE206" s="6"/>
      <c r="AF206" s="58"/>
      <c r="AG206" s="58"/>
      <c r="AH206" s="62"/>
      <c r="AI206" s="59"/>
      <c r="AJ206" s="58"/>
      <c r="AK206" s="58"/>
      <c r="AL206" s="58"/>
      <c r="AM206" s="58"/>
      <c r="AN206" s="67"/>
      <c r="AO206" s="67"/>
      <c r="AP206" s="67"/>
      <c r="AQ206" s="67"/>
      <c r="AR206" s="67"/>
      <c r="AS206" s="67"/>
      <c r="AT206" s="67"/>
      <c r="AU206" s="60"/>
      <c r="AV206" s="67"/>
      <c r="AW206" s="67"/>
      <c r="AX206" s="67"/>
      <c r="AY206" s="67"/>
      <c r="AZ206" s="67"/>
      <c r="BA206" s="67"/>
      <c r="BB206" s="61"/>
      <c r="BC206" s="61"/>
      <c r="BD206" s="61"/>
      <c r="BE206" s="61"/>
    </row>
    <row r="207" spans="29:57" ht="19.5" customHeight="1" x14ac:dyDescent="0.35">
      <c r="AC207" s="6">
        <v>0</v>
      </c>
      <c r="AD207" s="6">
        <v>0</v>
      </c>
      <c r="AE207" s="6"/>
      <c r="AF207" s="58"/>
      <c r="AG207" s="58"/>
      <c r="AH207" s="62"/>
      <c r="AI207" s="59"/>
      <c r="AJ207" s="58"/>
      <c r="AK207" s="58"/>
      <c r="AL207" s="58"/>
      <c r="AM207" s="58"/>
      <c r="AN207" s="67"/>
      <c r="AO207" s="67"/>
      <c r="AP207" s="67"/>
      <c r="AQ207" s="67"/>
      <c r="AR207" s="67"/>
      <c r="AS207" s="67"/>
      <c r="AT207" s="67"/>
      <c r="AU207" s="60"/>
      <c r="AV207" s="67"/>
      <c r="AW207" s="67"/>
      <c r="AX207" s="67"/>
      <c r="AY207" s="67"/>
      <c r="AZ207" s="67"/>
      <c r="BA207" s="67"/>
      <c r="BB207" s="61"/>
      <c r="BC207" s="61"/>
      <c r="BD207" s="61"/>
      <c r="BE207" s="61"/>
    </row>
    <row r="208" spans="29:57" ht="19.5" customHeight="1" x14ac:dyDescent="0.35">
      <c r="AC208" s="6">
        <v>0</v>
      </c>
      <c r="AD208" s="6">
        <v>0</v>
      </c>
      <c r="AE208" s="6"/>
      <c r="AF208" s="58"/>
      <c r="AG208" s="58"/>
      <c r="AH208" s="62"/>
      <c r="AI208" s="59"/>
      <c r="AJ208" s="58"/>
      <c r="AK208" s="58"/>
      <c r="AL208" s="58"/>
      <c r="AM208" s="58"/>
      <c r="AN208" s="67"/>
      <c r="AO208" s="67"/>
      <c r="AP208" s="67"/>
      <c r="AQ208" s="67"/>
      <c r="AR208" s="67"/>
      <c r="AS208" s="67"/>
      <c r="AT208" s="67"/>
      <c r="AU208" s="60"/>
      <c r="AV208" s="67"/>
      <c r="AW208" s="67"/>
      <c r="AX208" s="67"/>
      <c r="AY208" s="67"/>
      <c r="AZ208" s="67"/>
      <c r="BA208" s="67"/>
      <c r="BB208" s="61"/>
      <c r="BC208" s="61"/>
      <c r="BD208" s="61"/>
      <c r="BE208" s="61"/>
    </row>
    <row r="209" spans="29:57" ht="19.5" customHeight="1" x14ac:dyDescent="0.35">
      <c r="AC209" s="6">
        <v>0</v>
      </c>
      <c r="AD209" s="6">
        <v>0</v>
      </c>
      <c r="AE209" s="6"/>
      <c r="AF209" s="58"/>
      <c r="AG209" s="58"/>
      <c r="AH209" s="62"/>
      <c r="AI209" s="59"/>
      <c r="AJ209" s="58"/>
      <c r="AK209" s="58"/>
      <c r="AL209" s="58"/>
      <c r="AM209" s="58"/>
      <c r="AN209" s="67"/>
      <c r="AO209" s="67"/>
      <c r="AP209" s="67"/>
      <c r="AQ209" s="67"/>
      <c r="AR209" s="67"/>
      <c r="AS209" s="67"/>
      <c r="AT209" s="67"/>
      <c r="AU209" s="60"/>
      <c r="AV209" s="67"/>
      <c r="AW209" s="67"/>
      <c r="AX209" s="67"/>
      <c r="AY209" s="67"/>
      <c r="AZ209" s="67"/>
      <c r="BA209" s="67"/>
      <c r="BB209" s="61"/>
      <c r="BC209" s="61"/>
      <c r="BD209" s="61"/>
      <c r="BE209" s="61"/>
    </row>
    <row r="210" spans="29:57" ht="19.5" customHeight="1" x14ac:dyDescent="0.35">
      <c r="AC210" s="6">
        <v>0</v>
      </c>
      <c r="AD210" s="6">
        <v>0</v>
      </c>
      <c r="AE210" s="6"/>
      <c r="AF210" s="58"/>
      <c r="AG210" s="58"/>
      <c r="AH210" s="62"/>
      <c r="AI210" s="59"/>
      <c r="AJ210" s="58"/>
      <c r="AK210" s="58"/>
      <c r="AL210" s="58"/>
      <c r="AM210" s="58"/>
      <c r="AN210" s="67"/>
      <c r="AO210" s="67"/>
      <c r="AP210" s="67"/>
      <c r="AQ210" s="67"/>
      <c r="AR210" s="67"/>
      <c r="AS210" s="67"/>
      <c r="AT210" s="67"/>
      <c r="AU210" s="60"/>
      <c r="AV210" s="67"/>
      <c r="AW210" s="67"/>
      <c r="AX210" s="67"/>
      <c r="AY210" s="67"/>
      <c r="AZ210" s="67"/>
      <c r="BA210" s="67"/>
      <c r="BB210" s="61"/>
      <c r="BC210" s="61"/>
      <c r="BD210" s="61"/>
      <c r="BE210" s="61"/>
    </row>
    <row r="211" spans="29:57" ht="19.5" customHeight="1" x14ac:dyDescent="0.35">
      <c r="AC211" s="6">
        <v>0</v>
      </c>
      <c r="AD211" s="6">
        <v>0</v>
      </c>
      <c r="AE211" s="6"/>
      <c r="AF211" s="58"/>
      <c r="AG211" s="58"/>
      <c r="AH211" s="62"/>
      <c r="AI211" s="59"/>
      <c r="AJ211" s="58"/>
      <c r="AK211" s="58"/>
      <c r="AL211" s="58"/>
      <c r="AM211" s="58"/>
      <c r="AN211" s="67"/>
      <c r="AO211" s="67"/>
      <c r="AP211" s="67"/>
      <c r="AQ211" s="67"/>
      <c r="AR211" s="67"/>
      <c r="AS211" s="67"/>
      <c r="AT211" s="67"/>
      <c r="AU211" s="60"/>
      <c r="AV211" s="67"/>
      <c r="AW211" s="67"/>
      <c r="AX211" s="67"/>
      <c r="AY211" s="67"/>
      <c r="AZ211" s="67"/>
      <c r="BA211" s="67"/>
      <c r="BB211" s="61"/>
      <c r="BC211" s="61"/>
      <c r="BD211" s="61"/>
      <c r="BE211" s="61"/>
    </row>
    <row r="212" spans="29:57" ht="19.5" customHeight="1" x14ac:dyDescent="0.35">
      <c r="AC212" s="6">
        <v>0</v>
      </c>
      <c r="AD212" s="6">
        <v>0</v>
      </c>
      <c r="AE212" s="6"/>
      <c r="AF212" s="58"/>
      <c r="AG212" s="58"/>
      <c r="AH212" s="62"/>
      <c r="AI212" s="59"/>
      <c r="AJ212" s="58"/>
      <c r="AK212" s="58"/>
      <c r="AL212" s="58"/>
      <c r="AM212" s="58"/>
      <c r="AN212" s="67"/>
      <c r="AO212" s="67"/>
      <c r="AP212" s="67"/>
      <c r="AQ212" s="67"/>
      <c r="AR212" s="67"/>
      <c r="AS212" s="67"/>
      <c r="AT212" s="67"/>
      <c r="AU212" s="60"/>
      <c r="AV212" s="67"/>
      <c r="AW212" s="67"/>
      <c r="AX212" s="67"/>
      <c r="AY212" s="67"/>
      <c r="AZ212" s="67"/>
      <c r="BA212" s="67"/>
      <c r="BB212" s="61"/>
      <c r="BC212" s="61"/>
      <c r="BD212" s="61"/>
      <c r="BE212" s="61"/>
    </row>
    <row r="213" spans="29:57" ht="19.5" customHeight="1" x14ac:dyDescent="0.35">
      <c r="AC213" s="6">
        <v>0</v>
      </c>
      <c r="AD213" s="6">
        <v>0</v>
      </c>
      <c r="AE213" s="6"/>
      <c r="AF213" s="58"/>
      <c r="AG213" s="58"/>
      <c r="AH213" s="62"/>
      <c r="AI213" s="59"/>
      <c r="AJ213" s="58"/>
      <c r="AK213" s="58"/>
      <c r="AL213" s="58"/>
      <c r="AM213" s="58"/>
      <c r="AN213" s="67"/>
      <c r="AO213" s="67"/>
      <c r="AP213" s="67"/>
      <c r="AQ213" s="67"/>
      <c r="AR213" s="67"/>
      <c r="AS213" s="67"/>
      <c r="AT213" s="67"/>
      <c r="AU213" s="60"/>
      <c r="AV213" s="67"/>
      <c r="AW213" s="67"/>
      <c r="AX213" s="67"/>
      <c r="AY213" s="67"/>
      <c r="AZ213" s="67"/>
      <c r="BA213" s="67"/>
      <c r="BB213" s="61"/>
      <c r="BC213" s="61"/>
      <c r="BD213" s="61"/>
      <c r="BE213" s="61"/>
    </row>
    <row r="214" spans="29:57" ht="19.5" customHeight="1" x14ac:dyDescent="0.35">
      <c r="AC214" s="6">
        <v>0</v>
      </c>
      <c r="AD214" s="6">
        <v>0</v>
      </c>
      <c r="AE214" s="6"/>
      <c r="AF214" s="58"/>
      <c r="AG214" s="58"/>
      <c r="AH214" s="62"/>
      <c r="AI214" s="59"/>
      <c r="AJ214" s="58"/>
      <c r="AK214" s="58"/>
      <c r="AL214" s="58"/>
      <c r="AM214" s="58"/>
      <c r="AN214" s="67"/>
      <c r="AO214" s="67"/>
      <c r="AP214" s="67"/>
      <c r="AQ214" s="67"/>
      <c r="AR214" s="67"/>
      <c r="AS214" s="67"/>
      <c r="AT214" s="67"/>
      <c r="AU214" s="60"/>
      <c r="AV214" s="67"/>
      <c r="AW214" s="67"/>
      <c r="AX214" s="67"/>
      <c r="AY214" s="67"/>
      <c r="AZ214" s="67"/>
      <c r="BA214" s="67"/>
      <c r="BB214" s="61"/>
      <c r="BC214" s="61"/>
      <c r="BD214" s="61"/>
      <c r="BE214" s="61"/>
    </row>
    <row r="215" spans="29:57" ht="19.5" customHeight="1" x14ac:dyDescent="0.35">
      <c r="AC215" s="6">
        <v>0</v>
      </c>
      <c r="AD215" s="6">
        <v>0</v>
      </c>
      <c r="AE215" s="6"/>
      <c r="AF215" s="58"/>
      <c r="AG215" s="58"/>
      <c r="AH215" s="62"/>
      <c r="AI215" s="59"/>
      <c r="AJ215" s="58"/>
      <c r="AK215" s="58"/>
      <c r="AL215" s="58"/>
      <c r="AM215" s="58"/>
      <c r="AN215" s="67"/>
      <c r="AO215" s="67"/>
      <c r="AP215" s="67"/>
      <c r="AQ215" s="67"/>
      <c r="AR215" s="67"/>
      <c r="AS215" s="67"/>
      <c r="AT215" s="67"/>
      <c r="AU215" s="60"/>
      <c r="AV215" s="67"/>
      <c r="AW215" s="67"/>
      <c r="AX215" s="67"/>
      <c r="AY215" s="67"/>
      <c r="AZ215" s="67"/>
      <c r="BA215" s="67"/>
      <c r="BB215" s="61"/>
      <c r="BC215" s="61"/>
      <c r="BD215" s="61"/>
      <c r="BE215" s="61"/>
    </row>
    <row r="216" spans="29:57" ht="19.5" customHeight="1" x14ac:dyDescent="0.35">
      <c r="AC216" s="6">
        <v>0</v>
      </c>
      <c r="AD216" s="6">
        <v>0</v>
      </c>
      <c r="AE216" s="6"/>
      <c r="AF216" s="58"/>
      <c r="AG216" s="58"/>
      <c r="AH216" s="62"/>
      <c r="AI216" s="59"/>
      <c r="AJ216" s="58"/>
      <c r="AK216" s="58"/>
      <c r="AL216" s="58"/>
      <c r="AM216" s="58"/>
      <c r="AN216" s="67"/>
      <c r="AO216" s="67"/>
      <c r="AP216" s="67"/>
      <c r="AQ216" s="67"/>
      <c r="AR216" s="67"/>
      <c r="AS216" s="67"/>
      <c r="AT216" s="67"/>
      <c r="AU216" s="60"/>
      <c r="AV216" s="67"/>
      <c r="AW216" s="67"/>
      <c r="AX216" s="67"/>
      <c r="AY216" s="67"/>
      <c r="AZ216" s="67"/>
      <c r="BA216" s="67"/>
      <c r="BB216" s="61"/>
      <c r="BC216" s="61"/>
      <c r="BD216" s="61"/>
      <c r="BE216" s="61"/>
    </row>
    <row r="217" spans="29:57" ht="19.5" customHeight="1" x14ac:dyDescent="0.35">
      <c r="AC217" s="6">
        <v>0</v>
      </c>
      <c r="AD217" s="6">
        <v>0</v>
      </c>
      <c r="AE217" s="6"/>
      <c r="AF217" s="58"/>
      <c r="AG217" s="58"/>
      <c r="AH217" s="62"/>
      <c r="AI217" s="59"/>
      <c r="AJ217" s="58"/>
      <c r="AK217" s="58"/>
      <c r="AL217" s="58"/>
      <c r="AM217" s="58"/>
      <c r="AN217" s="67"/>
      <c r="AO217" s="67"/>
      <c r="AP217" s="67"/>
      <c r="AQ217" s="67"/>
      <c r="AR217" s="67"/>
      <c r="AS217" s="67"/>
      <c r="AT217" s="67"/>
      <c r="AU217" s="60"/>
      <c r="AV217" s="67"/>
      <c r="AW217" s="67"/>
      <c r="AX217" s="67"/>
      <c r="AY217" s="67"/>
      <c r="AZ217" s="67"/>
      <c r="BA217" s="67"/>
      <c r="BB217" s="61"/>
      <c r="BC217" s="61"/>
      <c r="BD217" s="61"/>
      <c r="BE217" s="61"/>
    </row>
    <row r="218" spans="29:57" ht="19.5" customHeight="1" x14ac:dyDescent="0.35">
      <c r="AC218" s="6">
        <v>0</v>
      </c>
      <c r="AD218" s="6">
        <v>0</v>
      </c>
      <c r="AE218" s="6"/>
      <c r="AF218" s="58"/>
      <c r="AG218" s="58"/>
      <c r="AH218" s="62"/>
      <c r="AI218" s="59"/>
      <c r="AJ218" s="58"/>
      <c r="AK218" s="58"/>
      <c r="AL218" s="58"/>
      <c r="AM218" s="58"/>
      <c r="AN218" s="67"/>
      <c r="AO218" s="67"/>
      <c r="AP218" s="67"/>
      <c r="AQ218" s="67"/>
      <c r="AR218" s="67"/>
      <c r="AS218" s="67"/>
      <c r="AT218" s="67"/>
      <c r="AU218" s="60"/>
      <c r="AV218" s="67"/>
      <c r="AW218" s="67"/>
      <c r="AX218" s="67"/>
      <c r="AY218" s="67"/>
      <c r="AZ218" s="67"/>
      <c r="BA218" s="67"/>
      <c r="BB218" s="61"/>
      <c r="BC218" s="61"/>
      <c r="BD218" s="61"/>
      <c r="BE218" s="61"/>
    </row>
    <row r="219" spans="29:57" ht="19.5" customHeight="1" x14ac:dyDescent="0.35">
      <c r="AC219" s="6">
        <v>0</v>
      </c>
      <c r="AD219" s="6">
        <v>0</v>
      </c>
      <c r="AE219" s="6"/>
      <c r="AF219" s="58"/>
      <c r="AG219" s="58"/>
      <c r="AH219" s="62"/>
      <c r="AI219" s="59"/>
      <c r="AJ219" s="58"/>
      <c r="AK219" s="58"/>
      <c r="AL219" s="58"/>
      <c r="AM219" s="58"/>
      <c r="AN219" s="67"/>
      <c r="AO219" s="67"/>
      <c r="AP219" s="67"/>
      <c r="AQ219" s="67"/>
      <c r="AR219" s="67"/>
      <c r="AS219" s="67"/>
      <c r="AT219" s="67"/>
      <c r="AU219" s="60"/>
      <c r="AV219" s="67"/>
      <c r="AW219" s="67"/>
      <c r="AX219" s="67"/>
      <c r="AY219" s="67"/>
      <c r="AZ219" s="67"/>
      <c r="BA219" s="67"/>
      <c r="BB219" s="61"/>
      <c r="BC219" s="61"/>
      <c r="BD219" s="61"/>
      <c r="BE219" s="61"/>
    </row>
    <row r="220" spans="29:57" ht="19.5" customHeight="1" x14ac:dyDescent="0.35">
      <c r="AC220" s="6">
        <v>0</v>
      </c>
      <c r="AD220" s="6">
        <v>0</v>
      </c>
      <c r="AE220" s="6"/>
      <c r="AF220" s="58"/>
      <c r="AG220" s="58"/>
      <c r="AH220" s="62"/>
      <c r="AI220" s="59"/>
      <c r="AJ220" s="58"/>
      <c r="AK220" s="58"/>
      <c r="AL220" s="58"/>
      <c r="AM220" s="58"/>
      <c r="AN220" s="67"/>
      <c r="AO220" s="67"/>
      <c r="AP220" s="67"/>
      <c r="AQ220" s="67"/>
      <c r="AR220" s="67"/>
      <c r="AS220" s="67"/>
      <c r="AT220" s="67"/>
      <c r="AU220" s="60"/>
      <c r="AV220" s="67"/>
      <c r="AW220" s="67"/>
      <c r="AX220" s="67"/>
      <c r="AY220" s="67"/>
      <c r="AZ220" s="67"/>
      <c r="BA220" s="67"/>
      <c r="BB220" s="61"/>
      <c r="BC220" s="61"/>
      <c r="BD220" s="61"/>
      <c r="BE220" s="61"/>
    </row>
    <row r="221" spans="29:57" ht="19.5" customHeight="1" x14ac:dyDescent="0.35">
      <c r="AC221" s="6">
        <v>0</v>
      </c>
      <c r="AD221" s="6">
        <v>0</v>
      </c>
      <c r="AE221" s="6"/>
      <c r="AF221" s="58"/>
      <c r="AG221" s="58"/>
      <c r="AH221" s="62"/>
      <c r="AI221" s="59"/>
      <c r="AJ221" s="58"/>
      <c r="AK221" s="58"/>
      <c r="AL221" s="58"/>
      <c r="AM221" s="58"/>
      <c r="AN221" s="67"/>
      <c r="AO221" s="67"/>
      <c r="AP221" s="67"/>
      <c r="AQ221" s="67"/>
      <c r="AR221" s="67"/>
      <c r="AS221" s="67"/>
      <c r="AT221" s="67"/>
      <c r="AU221" s="60"/>
      <c r="AV221" s="67"/>
      <c r="AW221" s="67"/>
      <c r="AX221" s="67"/>
      <c r="AY221" s="67"/>
      <c r="AZ221" s="67"/>
      <c r="BA221" s="67"/>
      <c r="BB221" s="61"/>
      <c r="BC221" s="61"/>
      <c r="BD221" s="61"/>
      <c r="BE221" s="61"/>
    </row>
    <row r="222" spans="29:57" ht="19.5" customHeight="1" x14ac:dyDescent="0.35">
      <c r="AC222" s="6">
        <v>0</v>
      </c>
      <c r="AD222" s="6">
        <v>0</v>
      </c>
      <c r="AE222" s="6"/>
      <c r="AF222" s="58"/>
      <c r="AG222" s="58"/>
      <c r="AH222" s="62"/>
      <c r="AI222" s="59"/>
      <c r="AJ222" s="58"/>
      <c r="AK222" s="58"/>
      <c r="AL222" s="58"/>
      <c r="AM222" s="58"/>
      <c r="AN222" s="67"/>
      <c r="AO222" s="67"/>
      <c r="AP222" s="67"/>
      <c r="AQ222" s="67"/>
      <c r="AR222" s="67"/>
      <c r="AS222" s="67"/>
      <c r="AT222" s="67"/>
      <c r="AU222" s="60"/>
      <c r="AV222" s="67"/>
      <c r="AW222" s="67"/>
      <c r="AX222" s="67"/>
      <c r="AY222" s="67"/>
      <c r="AZ222" s="67"/>
      <c r="BA222" s="67"/>
      <c r="BB222" s="61"/>
      <c r="BC222" s="61"/>
      <c r="BD222" s="61"/>
      <c r="BE222" s="61"/>
    </row>
    <row r="223" spans="29:57" ht="19.5" customHeight="1" x14ac:dyDescent="0.35">
      <c r="AC223" s="6">
        <v>0</v>
      </c>
      <c r="AD223" s="6">
        <v>0</v>
      </c>
      <c r="AE223" s="6"/>
      <c r="AF223" s="58"/>
      <c r="AG223" s="58"/>
      <c r="AH223" s="62"/>
      <c r="AI223" s="59"/>
      <c r="AJ223" s="58"/>
      <c r="AK223" s="58"/>
      <c r="AL223" s="58"/>
      <c r="AM223" s="58"/>
      <c r="AN223" s="67"/>
      <c r="AO223" s="67"/>
      <c r="AP223" s="67"/>
      <c r="AQ223" s="67"/>
      <c r="AR223" s="67"/>
      <c r="AS223" s="67"/>
      <c r="AT223" s="67"/>
      <c r="AU223" s="60"/>
      <c r="AV223" s="67"/>
      <c r="AW223" s="67"/>
      <c r="AX223" s="67"/>
      <c r="AY223" s="67"/>
      <c r="AZ223" s="67"/>
      <c r="BA223" s="67"/>
      <c r="BB223" s="61"/>
      <c r="BC223" s="61"/>
      <c r="BD223" s="61"/>
      <c r="BE223" s="61"/>
    </row>
    <row r="224" spans="29:57" ht="19.5" customHeight="1" x14ac:dyDescent="0.35">
      <c r="AC224" s="6">
        <v>0</v>
      </c>
      <c r="AD224" s="6">
        <v>0</v>
      </c>
      <c r="AE224" s="6"/>
      <c r="AF224" s="58"/>
      <c r="AG224" s="58"/>
      <c r="AH224" s="62"/>
      <c r="AI224" s="59"/>
      <c r="AJ224" s="58"/>
      <c r="AK224" s="58"/>
      <c r="AL224" s="58"/>
      <c r="AM224" s="58"/>
      <c r="AN224" s="67"/>
      <c r="AO224" s="67"/>
      <c r="AP224" s="67"/>
      <c r="AQ224" s="67"/>
      <c r="AR224" s="67"/>
      <c r="AS224" s="67"/>
      <c r="AT224" s="67"/>
      <c r="AU224" s="60"/>
      <c r="AV224" s="67"/>
      <c r="AW224" s="67"/>
      <c r="AX224" s="67"/>
      <c r="AY224" s="67"/>
      <c r="AZ224" s="67"/>
      <c r="BA224" s="67"/>
      <c r="BB224" s="61"/>
      <c r="BC224" s="61"/>
      <c r="BD224" s="61"/>
      <c r="BE224" s="61"/>
    </row>
    <row r="225" spans="29:57" ht="19.5" customHeight="1" x14ac:dyDescent="0.35">
      <c r="AC225" s="6">
        <v>0</v>
      </c>
      <c r="AD225" s="6">
        <v>0</v>
      </c>
      <c r="AE225" s="6"/>
      <c r="AF225" s="58"/>
      <c r="AG225" s="58"/>
      <c r="AH225" s="62"/>
      <c r="AI225" s="59"/>
      <c r="AJ225" s="58"/>
      <c r="AK225" s="58"/>
      <c r="AL225" s="58"/>
      <c r="AM225" s="58"/>
      <c r="AN225" s="67"/>
      <c r="AO225" s="67"/>
      <c r="AP225" s="67"/>
      <c r="AQ225" s="67"/>
      <c r="AR225" s="67"/>
      <c r="AS225" s="67"/>
      <c r="AT225" s="67"/>
      <c r="AU225" s="60"/>
      <c r="AV225" s="67"/>
      <c r="AW225" s="67"/>
      <c r="AX225" s="67"/>
      <c r="AY225" s="67"/>
      <c r="AZ225" s="67"/>
      <c r="BA225" s="67"/>
      <c r="BB225" s="61"/>
      <c r="BC225" s="61"/>
      <c r="BD225" s="61"/>
      <c r="BE225" s="61"/>
    </row>
    <row r="226" spans="29:57" ht="19.5" customHeight="1" x14ac:dyDescent="0.35">
      <c r="AC226" s="6">
        <v>0</v>
      </c>
      <c r="AD226" s="6">
        <v>0</v>
      </c>
      <c r="AE226" s="6"/>
      <c r="AF226" s="58"/>
      <c r="AG226" s="58"/>
      <c r="AH226" s="62"/>
      <c r="AI226" s="59"/>
      <c r="AJ226" s="58"/>
      <c r="AK226" s="58"/>
      <c r="AL226" s="58"/>
      <c r="AM226" s="58"/>
      <c r="AN226" s="67"/>
      <c r="AO226" s="67"/>
      <c r="AP226" s="67"/>
      <c r="AQ226" s="67"/>
      <c r="AR226" s="67"/>
      <c r="AS226" s="67"/>
      <c r="AT226" s="67"/>
      <c r="AU226" s="60"/>
      <c r="AV226" s="67"/>
      <c r="AW226" s="67"/>
      <c r="AX226" s="67"/>
      <c r="AY226" s="67"/>
      <c r="AZ226" s="67"/>
      <c r="BA226" s="67"/>
      <c r="BB226" s="61"/>
      <c r="BC226" s="61"/>
      <c r="BD226" s="61"/>
      <c r="BE226" s="61"/>
    </row>
    <row r="227" spans="29:57" ht="19.5" customHeight="1" x14ac:dyDescent="0.35">
      <c r="AC227" s="6">
        <v>0</v>
      </c>
      <c r="AD227" s="6">
        <v>0</v>
      </c>
      <c r="AE227" s="6"/>
      <c r="AF227" s="58"/>
      <c r="AG227" s="58"/>
      <c r="AH227" s="62"/>
      <c r="AI227" s="59"/>
      <c r="AJ227" s="58"/>
      <c r="AK227" s="58"/>
      <c r="AL227" s="58"/>
      <c r="AM227" s="58"/>
      <c r="AN227" s="67"/>
      <c r="AO227" s="67"/>
      <c r="AP227" s="67"/>
      <c r="AQ227" s="67"/>
      <c r="AR227" s="67"/>
      <c r="AS227" s="67"/>
      <c r="AT227" s="67"/>
      <c r="AU227" s="60"/>
      <c r="AV227" s="67"/>
      <c r="AW227" s="67"/>
      <c r="AX227" s="67"/>
      <c r="AY227" s="67"/>
      <c r="AZ227" s="67"/>
      <c r="BA227" s="67"/>
      <c r="BB227" s="61"/>
      <c r="BC227" s="61"/>
      <c r="BD227" s="61"/>
      <c r="BE227" s="61"/>
    </row>
    <row r="228" spans="29:57" ht="19.5" customHeight="1" x14ac:dyDescent="0.35">
      <c r="AC228" s="6">
        <v>0</v>
      </c>
      <c r="AD228" s="6">
        <v>0</v>
      </c>
      <c r="AE228" s="6"/>
      <c r="AF228" s="58"/>
      <c r="AG228" s="58"/>
      <c r="AH228" s="62"/>
      <c r="AI228" s="59"/>
      <c r="AJ228" s="58"/>
      <c r="AK228" s="58"/>
      <c r="AL228" s="58"/>
      <c r="AM228" s="58"/>
      <c r="AN228" s="67"/>
      <c r="AO228" s="67"/>
      <c r="AP228" s="67"/>
      <c r="AQ228" s="67"/>
      <c r="AR228" s="67"/>
      <c r="AS228" s="67"/>
      <c r="AT228" s="67"/>
      <c r="AU228" s="60"/>
      <c r="AV228" s="67"/>
      <c r="AW228" s="67"/>
      <c r="AX228" s="67"/>
      <c r="AY228" s="67"/>
      <c r="AZ228" s="67"/>
      <c r="BA228" s="67"/>
      <c r="BB228" s="61"/>
      <c r="BC228" s="61"/>
      <c r="BD228" s="61"/>
      <c r="BE228" s="61"/>
    </row>
    <row r="229" spans="29:57" ht="19.5" customHeight="1" x14ac:dyDescent="0.35">
      <c r="AC229" s="6">
        <v>0</v>
      </c>
      <c r="AD229" s="6">
        <v>0</v>
      </c>
      <c r="AE229" s="6"/>
      <c r="AF229" s="58"/>
      <c r="AG229" s="58"/>
      <c r="AH229" s="62"/>
      <c r="AI229" s="59"/>
      <c r="AJ229" s="58"/>
      <c r="AK229" s="58"/>
      <c r="AL229" s="58"/>
      <c r="AM229" s="58"/>
      <c r="AN229" s="67"/>
      <c r="AO229" s="67"/>
      <c r="AP229" s="67"/>
      <c r="AQ229" s="67"/>
      <c r="AR229" s="67"/>
      <c r="AS229" s="67"/>
      <c r="AT229" s="67"/>
      <c r="AU229" s="60"/>
      <c r="AV229" s="67"/>
      <c r="AW229" s="67"/>
      <c r="AX229" s="67"/>
      <c r="AY229" s="67"/>
      <c r="AZ229" s="67"/>
      <c r="BA229" s="67"/>
      <c r="BB229" s="61"/>
      <c r="BC229" s="61"/>
      <c r="BD229" s="61"/>
      <c r="BE229" s="61"/>
    </row>
    <row r="230" spans="29:57" ht="19.5" customHeight="1" x14ac:dyDescent="0.35">
      <c r="AC230" s="6">
        <v>0</v>
      </c>
      <c r="AD230" s="6">
        <v>0</v>
      </c>
      <c r="AE230" s="6"/>
      <c r="AF230" s="58"/>
      <c r="AG230" s="58"/>
      <c r="AH230" s="62"/>
      <c r="AI230" s="59"/>
      <c r="AJ230" s="58"/>
      <c r="AK230" s="58"/>
      <c r="AL230" s="58"/>
      <c r="AM230" s="58"/>
      <c r="AN230" s="67"/>
      <c r="AO230" s="67"/>
      <c r="AP230" s="67"/>
      <c r="AQ230" s="67"/>
      <c r="AR230" s="67"/>
      <c r="AS230" s="67"/>
      <c r="AT230" s="67"/>
      <c r="AU230" s="60"/>
      <c r="AV230" s="67"/>
      <c r="AW230" s="67"/>
      <c r="AX230" s="67"/>
      <c r="AY230" s="67"/>
      <c r="AZ230" s="67"/>
      <c r="BA230" s="67"/>
      <c r="BB230" s="61"/>
      <c r="BC230" s="61"/>
      <c r="BD230" s="61"/>
      <c r="BE230" s="61"/>
    </row>
    <row r="231" spans="29:57" ht="19.5" customHeight="1" x14ac:dyDescent="0.35">
      <c r="AC231" s="6">
        <v>0</v>
      </c>
      <c r="AD231" s="6">
        <v>0</v>
      </c>
      <c r="AE231" s="6"/>
      <c r="AF231" s="58"/>
      <c r="AG231" s="58"/>
      <c r="AH231" s="62"/>
      <c r="AI231" s="59"/>
      <c r="AJ231" s="58"/>
      <c r="AK231" s="58"/>
      <c r="AL231" s="58"/>
      <c r="AM231" s="58"/>
      <c r="AN231" s="67"/>
      <c r="AO231" s="67"/>
      <c r="AP231" s="67"/>
      <c r="AQ231" s="67"/>
      <c r="AR231" s="67"/>
      <c r="AS231" s="67"/>
      <c r="AT231" s="67"/>
      <c r="AU231" s="60"/>
      <c r="AV231" s="67"/>
      <c r="AW231" s="67"/>
      <c r="AX231" s="67"/>
      <c r="AY231" s="67"/>
      <c r="AZ231" s="67"/>
      <c r="BA231" s="67"/>
      <c r="BB231" s="61"/>
      <c r="BC231" s="61"/>
      <c r="BD231" s="61"/>
      <c r="BE231" s="61"/>
    </row>
    <row r="232" spans="29:57" ht="19.5" customHeight="1" x14ac:dyDescent="0.35">
      <c r="AC232" s="6">
        <v>0</v>
      </c>
      <c r="AD232" s="6">
        <v>0</v>
      </c>
      <c r="AE232" s="6"/>
      <c r="AF232" s="58"/>
      <c r="AG232" s="58"/>
      <c r="AH232" s="62"/>
      <c r="AI232" s="59"/>
      <c r="AJ232" s="58"/>
      <c r="AK232" s="58"/>
      <c r="AL232" s="58"/>
      <c r="AM232" s="58"/>
      <c r="AN232" s="67"/>
      <c r="AO232" s="67"/>
      <c r="AP232" s="67"/>
      <c r="AQ232" s="67"/>
      <c r="AR232" s="67"/>
      <c r="AS232" s="67"/>
      <c r="AT232" s="67"/>
      <c r="AU232" s="60"/>
      <c r="AV232" s="67"/>
      <c r="AW232" s="67"/>
      <c r="AX232" s="67"/>
      <c r="AY232" s="67"/>
      <c r="AZ232" s="67"/>
      <c r="BA232" s="67"/>
      <c r="BB232" s="61"/>
      <c r="BC232" s="61"/>
      <c r="BD232" s="61"/>
      <c r="BE232" s="61"/>
    </row>
    <row r="233" spans="29:57" ht="19.5" customHeight="1" x14ac:dyDescent="0.35">
      <c r="AC233" s="6">
        <v>0</v>
      </c>
      <c r="AD233" s="6">
        <v>0</v>
      </c>
      <c r="AE233" s="6"/>
      <c r="AF233" s="58"/>
      <c r="AG233" s="58"/>
      <c r="AH233" s="62"/>
      <c r="AI233" s="59"/>
      <c r="AJ233" s="58"/>
      <c r="AK233" s="58"/>
      <c r="AL233" s="58"/>
      <c r="AM233" s="58"/>
      <c r="AN233" s="67"/>
      <c r="AO233" s="67"/>
      <c r="AP233" s="67"/>
      <c r="AQ233" s="67"/>
      <c r="AR233" s="67"/>
      <c r="AS233" s="67"/>
      <c r="AT233" s="67"/>
      <c r="AU233" s="60"/>
      <c r="AV233" s="67"/>
      <c r="AW233" s="67"/>
      <c r="AX233" s="67"/>
      <c r="AY233" s="67"/>
      <c r="AZ233" s="67"/>
      <c r="BA233" s="67"/>
      <c r="BB233" s="61"/>
      <c r="BC233" s="61"/>
      <c r="BD233" s="61"/>
      <c r="BE233" s="61"/>
    </row>
    <row r="234" spans="29:57" ht="19.5" customHeight="1" x14ac:dyDescent="0.35">
      <c r="AC234" s="6">
        <v>0</v>
      </c>
      <c r="AD234" s="6">
        <v>0</v>
      </c>
      <c r="AE234" s="6"/>
      <c r="AF234" s="58"/>
      <c r="AG234" s="58"/>
      <c r="AH234" s="62"/>
      <c r="AI234" s="59"/>
      <c r="AJ234" s="58"/>
      <c r="AK234" s="58"/>
      <c r="AL234" s="58"/>
      <c r="AM234" s="58"/>
      <c r="AN234" s="67"/>
      <c r="AO234" s="67"/>
      <c r="AP234" s="67"/>
      <c r="AQ234" s="67"/>
      <c r="AR234" s="67"/>
      <c r="AS234" s="67"/>
      <c r="AT234" s="67"/>
      <c r="AU234" s="60"/>
      <c r="AV234" s="67"/>
      <c r="AW234" s="67"/>
      <c r="AX234" s="67"/>
      <c r="AY234" s="67"/>
      <c r="AZ234" s="67"/>
      <c r="BA234" s="67"/>
      <c r="BB234" s="61"/>
      <c r="BC234" s="61"/>
      <c r="BD234" s="61"/>
      <c r="BE234" s="61"/>
    </row>
    <row r="235" spans="29:57" ht="19.5" customHeight="1" x14ac:dyDescent="0.35">
      <c r="AC235" s="6">
        <v>0</v>
      </c>
      <c r="AD235" s="6">
        <v>0</v>
      </c>
      <c r="AE235" s="6"/>
      <c r="AF235" s="58"/>
      <c r="AG235" s="58"/>
      <c r="AH235" s="62"/>
      <c r="AI235" s="59"/>
      <c r="AJ235" s="58"/>
      <c r="AK235" s="58"/>
      <c r="AL235" s="58"/>
      <c r="AM235" s="58"/>
      <c r="AN235" s="67"/>
      <c r="AO235" s="67"/>
      <c r="AP235" s="67"/>
      <c r="AQ235" s="67"/>
      <c r="AR235" s="67"/>
      <c r="AS235" s="67"/>
      <c r="AT235" s="67"/>
      <c r="AU235" s="60"/>
      <c r="AV235" s="67"/>
      <c r="AW235" s="67"/>
      <c r="AX235" s="67"/>
      <c r="AY235" s="67"/>
      <c r="AZ235" s="67"/>
      <c r="BA235" s="67"/>
      <c r="BB235" s="61"/>
      <c r="BC235" s="61"/>
      <c r="BD235" s="61"/>
      <c r="BE235" s="61"/>
    </row>
    <row r="236" spans="29:57" ht="19.5" customHeight="1" x14ac:dyDescent="0.35">
      <c r="AC236" s="6">
        <v>0</v>
      </c>
      <c r="AD236" s="6">
        <v>0</v>
      </c>
      <c r="AE236" s="6"/>
      <c r="AF236" s="58"/>
      <c r="AG236" s="58"/>
      <c r="AH236" s="62"/>
      <c r="AI236" s="59"/>
      <c r="AJ236" s="58"/>
      <c r="AK236" s="58"/>
      <c r="AL236" s="58"/>
      <c r="AM236" s="58"/>
      <c r="AN236" s="67"/>
      <c r="AO236" s="67"/>
      <c r="AP236" s="67"/>
      <c r="AQ236" s="67"/>
      <c r="AR236" s="67"/>
      <c r="AS236" s="67"/>
      <c r="AT236" s="67"/>
      <c r="AU236" s="60"/>
      <c r="AV236" s="67"/>
      <c r="AW236" s="67"/>
      <c r="AX236" s="67"/>
      <c r="AY236" s="67"/>
      <c r="AZ236" s="67"/>
      <c r="BA236" s="67"/>
      <c r="BB236" s="61"/>
      <c r="BC236" s="61"/>
      <c r="BD236" s="61"/>
      <c r="BE236" s="61"/>
    </row>
    <row r="237" spans="29:57" ht="19.5" customHeight="1" x14ac:dyDescent="0.35">
      <c r="AC237" s="6">
        <v>0</v>
      </c>
      <c r="AD237" s="6">
        <v>0</v>
      </c>
      <c r="AE237" s="6"/>
      <c r="AF237" s="58"/>
      <c r="AG237" s="58"/>
      <c r="AH237" s="62"/>
      <c r="AI237" s="59"/>
      <c r="AJ237" s="58"/>
      <c r="AK237" s="58"/>
      <c r="AL237" s="58"/>
      <c r="AM237" s="58"/>
      <c r="AN237" s="67"/>
      <c r="AO237" s="67"/>
      <c r="AP237" s="67"/>
      <c r="AQ237" s="67"/>
      <c r="AR237" s="67"/>
      <c r="AS237" s="67"/>
      <c r="AT237" s="67"/>
      <c r="AU237" s="60"/>
      <c r="AV237" s="67"/>
      <c r="AW237" s="67"/>
      <c r="AX237" s="67"/>
      <c r="AY237" s="67"/>
      <c r="AZ237" s="67"/>
      <c r="BA237" s="67"/>
      <c r="BB237" s="61"/>
      <c r="BC237" s="61"/>
      <c r="BD237" s="61"/>
      <c r="BE237" s="61"/>
    </row>
    <row r="238" spans="29:57" ht="19.5" customHeight="1" x14ac:dyDescent="0.35">
      <c r="AC238" s="6">
        <v>0</v>
      </c>
      <c r="AD238" s="6">
        <v>0</v>
      </c>
      <c r="AE238" s="6"/>
      <c r="AF238" s="58"/>
      <c r="AG238" s="58"/>
      <c r="AH238" s="62"/>
      <c r="AI238" s="59"/>
      <c r="AJ238" s="58"/>
      <c r="AK238" s="58"/>
      <c r="AL238" s="58"/>
      <c r="AM238" s="58"/>
      <c r="AN238" s="67"/>
      <c r="AO238" s="67"/>
      <c r="AP238" s="67"/>
      <c r="AQ238" s="67"/>
      <c r="AR238" s="67"/>
      <c r="AS238" s="67"/>
      <c r="AT238" s="67"/>
      <c r="AU238" s="60"/>
      <c r="AV238" s="67"/>
      <c r="AW238" s="67"/>
      <c r="AX238" s="67"/>
      <c r="AY238" s="67"/>
      <c r="AZ238" s="67"/>
      <c r="BA238" s="67"/>
      <c r="BB238" s="61"/>
      <c r="BC238" s="61"/>
      <c r="BD238" s="61"/>
      <c r="BE238" s="61"/>
    </row>
    <row r="239" spans="29:57" ht="19.5" customHeight="1" x14ac:dyDescent="0.35">
      <c r="AC239" s="6">
        <v>0</v>
      </c>
      <c r="AD239" s="6">
        <v>0</v>
      </c>
      <c r="AE239" s="6"/>
      <c r="AF239" s="58"/>
      <c r="AG239" s="58"/>
      <c r="AH239" s="62"/>
      <c r="AI239" s="59"/>
      <c r="AJ239" s="58"/>
      <c r="AK239" s="58"/>
      <c r="AL239" s="58"/>
      <c r="AM239" s="58"/>
      <c r="AN239" s="67"/>
      <c r="AO239" s="67"/>
      <c r="AP239" s="67"/>
      <c r="AQ239" s="67"/>
      <c r="AR239" s="67"/>
      <c r="AS239" s="67"/>
      <c r="AT239" s="67"/>
      <c r="AU239" s="60"/>
      <c r="AV239" s="67"/>
      <c r="AW239" s="67"/>
      <c r="AX239" s="67"/>
      <c r="AY239" s="67"/>
      <c r="AZ239" s="67"/>
      <c r="BA239" s="67"/>
      <c r="BB239" s="61"/>
      <c r="BC239" s="61"/>
      <c r="BD239" s="61"/>
      <c r="BE239" s="61"/>
    </row>
    <row r="240" spans="29:57" ht="19.5" customHeight="1" x14ac:dyDescent="0.35">
      <c r="AC240" s="6">
        <v>0</v>
      </c>
      <c r="AD240" s="6">
        <v>0</v>
      </c>
      <c r="AE240" s="6"/>
      <c r="AF240" s="58"/>
      <c r="AG240" s="58"/>
      <c r="AH240" s="62"/>
      <c r="AI240" s="59"/>
      <c r="AJ240" s="58"/>
      <c r="AK240" s="58"/>
      <c r="AL240" s="58"/>
      <c r="AM240" s="58"/>
      <c r="AN240" s="67"/>
      <c r="AO240" s="67"/>
      <c r="AP240" s="67"/>
      <c r="AQ240" s="67"/>
      <c r="AR240" s="67"/>
      <c r="AS240" s="67"/>
      <c r="AT240" s="67"/>
      <c r="AU240" s="60"/>
      <c r="AV240" s="67"/>
      <c r="AW240" s="67"/>
      <c r="AX240" s="67"/>
      <c r="AY240" s="67"/>
      <c r="AZ240" s="67"/>
      <c r="BA240" s="67"/>
      <c r="BB240" s="61"/>
      <c r="BC240" s="61"/>
      <c r="BD240" s="61"/>
      <c r="BE240" s="61"/>
    </row>
    <row r="241" spans="29:57" ht="19.5" customHeight="1" x14ac:dyDescent="0.35">
      <c r="AC241" s="6">
        <v>0</v>
      </c>
      <c r="AD241" s="6">
        <v>0</v>
      </c>
      <c r="AE241" s="6"/>
      <c r="AF241" s="58"/>
      <c r="AG241" s="58"/>
      <c r="AH241" s="62"/>
      <c r="AI241" s="59"/>
      <c r="AJ241" s="58"/>
      <c r="AK241" s="58"/>
      <c r="AL241" s="58"/>
      <c r="AM241" s="58"/>
      <c r="AN241" s="67"/>
      <c r="AO241" s="67"/>
      <c r="AP241" s="67"/>
      <c r="AQ241" s="67"/>
      <c r="AR241" s="67"/>
      <c r="AS241" s="67"/>
      <c r="AT241" s="67"/>
      <c r="AU241" s="60"/>
      <c r="AV241" s="67"/>
      <c r="AW241" s="67"/>
      <c r="AX241" s="67"/>
      <c r="AY241" s="67"/>
      <c r="AZ241" s="67"/>
      <c r="BA241" s="67"/>
      <c r="BB241" s="61"/>
      <c r="BC241" s="61"/>
      <c r="BD241" s="61"/>
      <c r="BE241" s="61"/>
    </row>
    <row r="242" spans="29:57" ht="19.5" customHeight="1" x14ac:dyDescent="0.35">
      <c r="AC242" s="6">
        <v>0</v>
      </c>
      <c r="AD242" s="6">
        <v>0</v>
      </c>
      <c r="AE242" s="6"/>
      <c r="AF242" s="58"/>
      <c r="AG242" s="58"/>
      <c r="AH242" s="62"/>
      <c r="AI242" s="59"/>
      <c r="AJ242" s="58"/>
      <c r="AK242" s="58"/>
      <c r="AL242" s="58"/>
      <c r="AM242" s="58"/>
      <c r="AN242" s="67"/>
      <c r="AO242" s="67"/>
      <c r="AP242" s="67"/>
      <c r="AQ242" s="67"/>
      <c r="AR242" s="67"/>
      <c r="AS242" s="67"/>
      <c r="AT242" s="67"/>
      <c r="AU242" s="60"/>
      <c r="AV242" s="67"/>
      <c r="AW242" s="67"/>
      <c r="AX242" s="67"/>
      <c r="AY242" s="67"/>
      <c r="AZ242" s="67"/>
      <c r="BA242" s="67"/>
      <c r="BB242" s="61"/>
      <c r="BC242" s="61"/>
      <c r="BD242" s="61"/>
      <c r="BE242" s="61"/>
    </row>
    <row r="243" spans="29:57" ht="19.5" customHeight="1" x14ac:dyDescent="0.35">
      <c r="AC243" s="6">
        <v>0</v>
      </c>
      <c r="AD243" s="6">
        <v>0</v>
      </c>
      <c r="AE243" s="6"/>
      <c r="AF243" s="58"/>
      <c r="AG243" s="58"/>
      <c r="AH243" s="62"/>
      <c r="AI243" s="59"/>
      <c r="AJ243" s="58"/>
      <c r="AK243" s="58"/>
      <c r="AL243" s="58"/>
      <c r="AM243" s="58"/>
      <c r="AN243" s="67"/>
      <c r="AO243" s="67"/>
      <c r="AP243" s="67"/>
      <c r="AQ243" s="67"/>
      <c r="AR243" s="67"/>
      <c r="AS243" s="67"/>
      <c r="AT243" s="67"/>
      <c r="AU243" s="60"/>
      <c r="AV243" s="67"/>
      <c r="AW243" s="67"/>
      <c r="AX243" s="67"/>
      <c r="AY243" s="67"/>
      <c r="AZ243" s="67"/>
      <c r="BA243" s="67"/>
      <c r="BB243" s="61"/>
      <c r="BC243" s="61"/>
      <c r="BD243" s="61"/>
      <c r="BE243" s="61"/>
    </row>
    <row r="244" spans="29:57" ht="19.5" customHeight="1" x14ac:dyDescent="0.35">
      <c r="AC244" s="6">
        <v>0</v>
      </c>
      <c r="AD244" s="6">
        <v>0</v>
      </c>
      <c r="AE244" s="6"/>
      <c r="AF244" s="58"/>
      <c r="AG244" s="58"/>
      <c r="AH244" s="62"/>
      <c r="AI244" s="59"/>
      <c r="AJ244" s="58"/>
      <c r="AK244" s="58"/>
      <c r="AL244" s="58"/>
      <c r="AM244" s="58"/>
      <c r="AN244" s="67"/>
      <c r="AO244" s="67"/>
      <c r="AP244" s="67"/>
      <c r="AQ244" s="67"/>
      <c r="AR244" s="67"/>
      <c r="AS244" s="67"/>
      <c r="AT244" s="67"/>
      <c r="AU244" s="60"/>
      <c r="AV244" s="67"/>
      <c r="AW244" s="67"/>
      <c r="AX244" s="67"/>
      <c r="AY244" s="67"/>
      <c r="AZ244" s="67"/>
      <c r="BA244" s="67"/>
      <c r="BB244" s="61"/>
      <c r="BC244" s="61"/>
      <c r="BD244" s="61"/>
      <c r="BE244" s="61"/>
    </row>
    <row r="245" spans="29:57" ht="19.5" customHeight="1" x14ac:dyDescent="0.35">
      <c r="AC245" s="6">
        <v>0</v>
      </c>
      <c r="AD245" s="6">
        <v>0</v>
      </c>
      <c r="AE245" s="6"/>
      <c r="AF245" s="58"/>
      <c r="AG245" s="58"/>
      <c r="AH245" s="62"/>
      <c r="AI245" s="59"/>
      <c r="AJ245" s="58"/>
      <c r="AK245" s="58"/>
      <c r="AL245" s="58"/>
      <c r="AM245" s="58"/>
      <c r="AN245" s="67"/>
      <c r="AO245" s="67"/>
      <c r="AP245" s="67"/>
      <c r="AQ245" s="67"/>
      <c r="AR245" s="67"/>
      <c r="AS245" s="67"/>
      <c r="AT245" s="67"/>
      <c r="AU245" s="60"/>
      <c r="AV245" s="67"/>
      <c r="AW245" s="67"/>
      <c r="AX245" s="67"/>
      <c r="AY245" s="67"/>
      <c r="AZ245" s="67"/>
      <c r="BA245" s="67"/>
      <c r="BB245" s="61"/>
      <c r="BC245" s="61"/>
      <c r="BD245" s="61"/>
      <c r="BE245" s="61"/>
    </row>
    <row r="246" spans="29:57" ht="19.5" customHeight="1" x14ac:dyDescent="0.35">
      <c r="AC246" s="6">
        <v>0</v>
      </c>
      <c r="AD246" s="6">
        <v>0</v>
      </c>
      <c r="AE246" s="6"/>
      <c r="AF246" s="58"/>
      <c r="AG246" s="58"/>
      <c r="AH246" s="62"/>
      <c r="AI246" s="59"/>
      <c r="AJ246" s="58"/>
      <c r="AK246" s="58"/>
      <c r="AL246" s="58"/>
      <c r="AM246" s="58"/>
      <c r="AN246" s="67"/>
      <c r="AO246" s="67"/>
      <c r="AP246" s="67"/>
      <c r="AQ246" s="67"/>
      <c r="AR246" s="67"/>
      <c r="AS246" s="67"/>
      <c r="AT246" s="67"/>
      <c r="AU246" s="60"/>
      <c r="AV246" s="67"/>
      <c r="AW246" s="67"/>
      <c r="AX246" s="67"/>
      <c r="AY246" s="67"/>
      <c r="AZ246" s="67"/>
      <c r="BA246" s="67"/>
      <c r="BB246" s="61"/>
      <c r="BC246" s="61"/>
      <c r="BD246" s="61"/>
      <c r="BE246" s="61"/>
    </row>
    <row r="247" spans="29:57" ht="19.5" customHeight="1" x14ac:dyDescent="0.35">
      <c r="AC247" s="6">
        <v>0</v>
      </c>
      <c r="AD247" s="6">
        <v>0</v>
      </c>
      <c r="AE247" s="6"/>
      <c r="AF247" s="58"/>
      <c r="AG247" s="58"/>
      <c r="AH247" s="62"/>
      <c r="AI247" s="59"/>
      <c r="AJ247" s="58"/>
      <c r="AK247" s="58"/>
      <c r="AL247" s="58"/>
      <c r="AM247" s="58"/>
      <c r="AN247" s="67"/>
      <c r="AO247" s="67"/>
      <c r="AP247" s="67"/>
      <c r="AQ247" s="67"/>
      <c r="AR247" s="67"/>
      <c r="AS247" s="67"/>
      <c r="AT247" s="67"/>
      <c r="AU247" s="60"/>
      <c r="AV247" s="67"/>
      <c r="AW247" s="67"/>
      <c r="AX247" s="67"/>
      <c r="AY247" s="67"/>
      <c r="AZ247" s="67"/>
      <c r="BA247" s="67"/>
      <c r="BB247" s="61"/>
      <c r="BC247" s="61"/>
      <c r="BD247" s="61"/>
      <c r="BE247" s="61"/>
    </row>
    <row r="248" spans="29:57" ht="19.5" customHeight="1" x14ac:dyDescent="0.35">
      <c r="AC248" s="6">
        <v>0</v>
      </c>
      <c r="AD248" s="6">
        <v>0</v>
      </c>
      <c r="AE248" s="6"/>
      <c r="AF248" s="58"/>
      <c r="AG248" s="58"/>
      <c r="AH248" s="62"/>
      <c r="AI248" s="59"/>
      <c r="AJ248" s="58"/>
      <c r="AK248" s="58"/>
      <c r="AL248" s="58"/>
      <c r="AM248" s="58"/>
      <c r="AN248" s="67"/>
      <c r="AO248" s="67"/>
      <c r="AP248" s="67"/>
      <c r="AQ248" s="67"/>
      <c r="AR248" s="67"/>
      <c r="AS248" s="67"/>
      <c r="AT248" s="67"/>
      <c r="AU248" s="60"/>
      <c r="AV248" s="67"/>
      <c r="AW248" s="67"/>
      <c r="AX248" s="67"/>
      <c r="AY248" s="67"/>
      <c r="AZ248" s="67"/>
      <c r="BA248" s="67"/>
      <c r="BB248" s="61"/>
      <c r="BC248" s="61"/>
      <c r="BD248" s="61"/>
      <c r="BE248" s="61"/>
    </row>
    <row r="249" spans="29:57" ht="19.5" customHeight="1" x14ac:dyDescent="0.35">
      <c r="AC249" s="6">
        <v>0</v>
      </c>
      <c r="AD249" s="6">
        <v>0</v>
      </c>
      <c r="AE249" s="6"/>
      <c r="AF249" s="58"/>
      <c r="AG249" s="58"/>
      <c r="AH249" s="62"/>
      <c r="AI249" s="59"/>
      <c r="AJ249" s="58"/>
      <c r="AK249" s="58"/>
      <c r="AL249" s="58"/>
      <c r="AM249" s="58"/>
      <c r="AN249" s="67"/>
      <c r="AO249" s="67"/>
      <c r="AP249" s="67"/>
      <c r="AQ249" s="67"/>
      <c r="AR249" s="67"/>
      <c r="AS249" s="67"/>
      <c r="AT249" s="67"/>
      <c r="AU249" s="60"/>
      <c r="AV249" s="67"/>
      <c r="AW249" s="67"/>
      <c r="AX249" s="67"/>
      <c r="AY249" s="67"/>
      <c r="AZ249" s="67"/>
      <c r="BA249" s="67"/>
      <c r="BB249" s="61"/>
      <c r="BC249" s="61"/>
      <c r="BD249" s="61"/>
      <c r="BE249" s="61"/>
    </row>
    <row r="250" spans="29:57" ht="19.5" customHeight="1" x14ac:dyDescent="0.35">
      <c r="AC250" s="6">
        <v>0</v>
      </c>
      <c r="AD250" s="6">
        <v>0</v>
      </c>
      <c r="AE250" s="6"/>
      <c r="AF250" s="58"/>
      <c r="AG250" s="58"/>
      <c r="AH250" s="62"/>
      <c r="AI250" s="59"/>
      <c r="AJ250" s="58"/>
      <c r="AK250" s="58"/>
      <c r="AL250" s="58"/>
      <c r="AM250" s="58"/>
      <c r="AN250" s="67"/>
      <c r="AO250" s="67"/>
      <c r="AP250" s="67"/>
      <c r="AQ250" s="67"/>
      <c r="AR250" s="67"/>
      <c r="AS250" s="67"/>
      <c r="AT250" s="67"/>
      <c r="AU250" s="60"/>
      <c r="AV250" s="67"/>
      <c r="AW250" s="67"/>
      <c r="AX250" s="67"/>
      <c r="AY250" s="67"/>
      <c r="AZ250" s="67"/>
      <c r="BA250" s="67"/>
      <c r="BB250" s="61"/>
      <c r="BC250" s="61"/>
      <c r="BD250" s="61"/>
      <c r="BE250" s="61"/>
    </row>
    <row r="251" spans="29:57" ht="19.5" customHeight="1" x14ac:dyDescent="0.35">
      <c r="AC251" s="6">
        <v>0</v>
      </c>
      <c r="AD251" s="6">
        <v>0</v>
      </c>
      <c r="AE251" s="6"/>
      <c r="AF251" s="58"/>
      <c r="AG251" s="58"/>
      <c r="AH251" s="62"/>
      <c r="AI251" s="59"/>
      <c r="AJ251" s="58"/>
      <c r="AK251" s="58"/>
      <c r="AL251" s="58"/>
      <c r="AM251" s="58"/>
      <c r="AN251" s="67"/>
      <c r="AO251" s="67"/>
      <c r="AP251" s="67"/>
      <c r="AQ251" s="67"/>
      <c r="AR251" s="67"/>
      <c r="AS251" s="67"/>
      <c r="AT251" s="67"/>
      <c r="AU251" s="60"/>
      <c r="AV251" s="67"/>
      <c r="AW251" s="67"/>
      <c r="AX251" s="67"/>
      <c r="AY251" s="67"/>
      <c r="AZ251" s="67"/>
      <c r="BA251" s="67"/>
      <c r="BB251" s="61"/>
      <c r="BC251" s="61"/>
      <c r="BD251" s="61"/>
      <c r="BE251" s="61"/>
    </row>
    <row r="252" spans="29:57" ht="19.5" customHeight="1" x14ac:dyDescent="0.35">
      <c r="AC252" s="6">
        <v>0</v>
      </c>
      <c r="AD252" s="6">
        <v>0</v>
      </c>
      <c r="AE252" s="6"/>
      <c r="AF252" s="58"/>
      <c r="AG252" s="58"/>
      <c r="AH252" s="62"/>
      <c r="AI252" s="59"/>
      <c r="AJ252" s="58"/>
      <c r="AK252" s="58"/>
      <c r="AL252" s="58"/>
      <c r="AM252" s="58"/>
      <c r="AN252" s="67"/>
      <c r="AO252" s="67"/>
      <c r="AP252" s="67"/>
      <c r="AQ252" s="67"/>
      <c r="AR252" s="67"/>
      <c r="AS252" s="67"/>
      <c r="AT252" s="67"/>
      <c r="AU252" s="60"/>
      <c r="AV252" s="67"/>
      <c r="AW252" s="67"/>
      <c r="AX252" s="67"/>
      <c r="AY252" s="67"/>
      <c r="AZ252" s="67"/>
      <c r="BA252" s="67"/>
      <c r="BB252" s="61"/>
      <c r="BC252" s="61"/>
      <c r="BD252" s="61"/>
      <c r="BE252" s="61"/>
    </row>
    <row r="253" spans="29:57" ht="19.5" customHeight="1" x14ac:dyDescent="0.35">
      <c r="AC253" s="6">
        <v>0</v>
      </c>
      <c r="AD253" s="6">
        <v>0</v>
      </c>
      <c r="AE253" s="6"/>
      <c r="AF253" s="58"/>
      <c r="AG253" s="58"/>
      <c r="AH253" s="62"/>
      <c r="AI253" s="59"/>
      <c r="AJ253" s="58"/>
      <c r="AK253" s="58"/>
      <c r="AL253" s="58"/>
      <c r="AM253" s="58"/>
      <c r="AN253" s="67"/>
      <c r="AO253" s="67"/>
      <c r="AP253" s="67"/>
      <c r="AQ253" s="67"/>
      <c r="AR253" s="67"/>
      <c r="AS253" s="67"/>
      <c r="AT253" s="67"/>
      <c r="AU253" s="60"/>
      <c r="AV253" s="67"/>
      <c r="AW253" s="67"/>
      <c r="AX253" s="67"/>
      <c r="AY253" s="67"/>
      <c r="AZ253" s="67"/>
      <c r="BA253" s="67"/>
      <c r="BB253" s="61"/>
      <c r="BC253" s="61"/>
      <c r="BD253" s="61"/>
      <c r="BE253" s="61"/>
    </row>
    <row r="254" spans="29:57" ht="19.5" customHeight="1" x14ac:dyDescent="0.35">
      <c r="AC254" s="6">
        <v>0</v>
      </c>
      <c r="AD254" s="6">
        <v>0</v>
      </c>
      <c r="AE254" s="6"/>
      <c r="AF254" s="58"/>
      <c r="AG254" s="58"/>
      <c r="AH254" s="62"/>
      <c r="AI254" s="59"/>
      <c r="AJ254" s="58"/>
      <c r="AK254" s="58"/>
      <c r="AL254" s="58"/>
      <c r="AM254" s="58"/>
      <c r="AN254" s="67"/>
      <c r="AO254" s="67"/>
      <c r="AP254" s="67"/>
      <c r="AQ254" s="67"/>
      <c r="AR254" s="67"/>
      <c r="AS254" s="67"/>
      <c r="AT254" s="67"/>
      <c r="AU254" s="60"/>
      <c r="AV254" s="67"/>
      <c r="AW254" s="67"/>
      <c r="AX254" s="67"/>
      <c r="AY254" s="67"/>
      <c r="AZ254" s="67"/>
      <c r="BA254" s="67"/>
      <c r="BB254" s="61"/>
      <c r="BC254" s="61"/>
      <c r="BD254" s="61"/>
      <c r="BE254" s="61"/>
    </row>
    <row r="255" spans="29:57" ht="19.5" customHeight="1" x14ac:dyDescent="0.35">
      <c r="AC255" s="6">
        <v>0</v>
      </c>
      <c r="AD255" s="6">
        <v>0</v>
      </c>
      <c r="AE255" s="6"/>
      <c r="AF255" s="58"/>
      <c r="AG255" s="58"/>
      <c r="AH255" s="62"/>
      <c r="AI255" s="59"/>
      <c r="AJ255" s="58"/>
      <c r="AK255" s="58"/>
      <c r="AL255" s="58"/>
      <c r="AM255" s="58"/>
      <c r="AN255" s="67"/>
      <c r="AO255" s="67"/>
      <c r="AP255" s="67"/>
      <c r="AQ255" s="67"/>
      <c r="AR255" s="67"/>
      <c r="AS255" s="67"/>
      <c r="AT255" s="67"/>
      <c r="AU255" s="60"/>
      <c r="AV255" s="67"/>
      <c r="AW255" s="67"/>
      <c r="AX255" s="67"/>
      <c r="AY255" s="67"/>
      <c r="AZ255" s="67"/>
      <c r="BA255" s="67"/>
      <c r="BB255" s="61"/>
      <c r="BC255" s="61"/>
      <c r="BD255" s="61"/>
      <c r="BE255" s="61"/>
    </row>
    <row r="256" spans="29:57" ht="19.5" customHeight="1" x14ac:dyDescent="0.35">
      <c r="AC256" s="6">
        <v>0</v>
      </c>
      <c r="AD256" s="6">
        <v>0</v>
      </c>
      <c r="AE256" s="6"/>
      <c r="AF256" s="58"/>
      <c r="AG256" s="58"/>
      <c r="AH256" s="62"/>
      <c r="AI256" s="59"/>
      <c r="AJ256" s="58"/>
      <c r="AK256" s="58"/>
      <c r="AL256" s="58"/>
      <c r="AM256" s="58"/>
      <c r="AN256" s="67"/>
      <c r="AO256" s="67"/>
      <c r="AP256" s="67"/>
      <c r="AQ256" s="67"/>
      <c r="AR256" s="67"/>
      <c r="AS256" s="67"/>
      <c r="AT256" s="67"/>
      <c r="AU256" s="60"/>
      <c r="AV256" s="67"/>
      <c r="AW256" s="67"/>
      <c r="AX256" s="67"/>
      <c r="AY256" s="67"/>
      <c r="AZ256" s="67"/>
      <c r="BA256" s="67"/>
      <c r="BB256" s="61"/>
      <c r="BC256" s="61"/>
      <c r="BD256" s="61"/>
      <c r="BE256" s="61"/>
    </row>
    <row r="257" spans="29:57" ht="19.5" customHeight="1" x14ac:dyDescent="0.35">
      <c r="AC257" s="6">
        <v>0</v>
      </c>
      <c r="AD257" s="6">
        <v>0</v>
      </c>
      <c r="AE257" s="6"/>
      <c r="AF257" s="58"/>
      <c r="AG257" s="58"/>
      <c r="AH257" s="62"/>
      <c r="AI257" s="59"/>
      <c r="AJ257" s="58"/>
      <c r="AK257" s="58"/>
      <c r="AL257" s="58"/>
      <c r="AM257" s="58"/>
      <c r="AN257" s="67"/>
      <c r="AO257" s="67"/>
      <c r="AP257" s="67"/>
      <c r="AQ257" s="67"/>
      <c r="AR257" s="67"/>
      <c r="AS257" s="67"/>
      <c r="AT257" s="67"/>
      <c r="AU257" s="60"/>
      <c r="AV257" s="67"/>
      <c r="AW257" s="67"/>
      <c r="AX257" s="67"/>
      <c r="AY257" s="67"/>
      <c r="AZ257" s="67"/>
      <c r="BA257" s="67"/>
      <c r="BB257" s="61"/>
      <c r="BC257" s="61"/>
      <c r="BD257" s="61"/>
      <c r="BE257" s="61"/>
    </row>
    <row r="258" spans="29:57" ht="19.5" customHeight="1" x14ac:dyDescent="0.35">
      <c r="AC258" s="6">
        <v>0</v>
      </c>
      <c r="AD258" s="6">
        <v>0</v>
      </c>
      <c r="AE258" s="6"/>
      <c r="AF258" s="58"/>
      <c r="AG258" s="58"/>
      <c r="AH258" s="62"/>
      <c r="AI258" s="59"/>
      <c r="AJ258" s="58"/>
      <c r="AK258" s="58"/>
      <c r="AL258" s="58"/>
      <c r="AM258" s="58"/>
      <c r="AN258" s="67"/>
      <c r="AO258" s="67"/>
      <c r="AP258" s="67"/>
      <c r="AQ258" s="67"/>
      <c r="AR258" s="67"/>
      <c r="AS258" s="67"/>
      <c r="AT258" s="67"/>
      <c r="AU258" s="60"/>
      <c r="AV258" s="67"/>
      <c r="AW258" s="67"/>
      <c r="AX258" s="67"/>
      <c r="AY258" s="67"/>
      <c r="AZ258" s="67"/>
      <c r="BA258" s="67"/>
      <c r="BB258" s="61"/>
      <c r="BC258" s="61"/>
      <c r="BD258" s="61"/>
      <c r="BE258" s="61"/>
    </row>
    <row r="259" spans="29:57" ht="19.5" customHeight="1" x14ac:dyDescent="0.35">
      <c r="AC259" s="6">
        <v>0</v>
      </c>
      <c r="AD259" s="6">
        <v>0</v>
      </c>
      <c r="AE259" s="6"/>
      <c r="AF259" s="58"/>
      <c r="AG259" s="58"/>
      <c r="AH259" s="62"/>
      <c r="AI259" s="59"/>
      <c r="AJ259" s="58"/>
      <c r="AK259" s="58"/>
      <c r="AL259" s="58"/>
      <c r="AM259" s="58"/>
      <c r="AN259" s="67"/>
      <c r="AO259" s="67"/>
      <c r="AP259" s="67"/>
      <c r="AQ259" s="67"/>
      <c r="AR259" s="67"/>
      <c r="AS259" s="67"/>
      <c r="AT259" s="67"/>
      <c r="AU259" s="60"/>
      <c r="AV259" s="67"/>
      <c r="AW259" s="67"/>
      <c r="AX259" s="67"/>
      <c r="AY259" s="67"/>
      <c r="AZ259" s="67"/>
      <c r="BA259" s="67"/>
      <c r="BB259" s="61"/>
      <c r="BC259" s="61"/>
      <c r="BD259" s="61"/>
      <c r="BE259" s="61"/>
    </row>
    <row r="260" spans="29:57" ht="19.5" customHeight="1" x14ac:dyDescent="0.35">
      <c r="AC260" s="6">
        <v>0</v>
      </c>
      <c r="AD260" s="6">
        <v>0</v>
      </c>
      <c r="AE260" s="6"/>
    </row>
    <row r="261" spans="29:57" ht="19.5" customHeight="1" x14ac:dyDescent="0.35">
      <c r="AC261" s="6">
        <v>0</v>
      </c>
      <c r="AD261" s="6">
        <v>0</v>
      </c>
      <c r="AE261" s="6"/>
    </row>
    <row r="262" spans="29:57" ht="19.5" customHeight="1" x14ac:dyDescent="0.35">
      <c r="AC262" s="6">
        <v>0</v>
      </c>
      <c r="AD262" s="6">
        <v>0</v>
      </c>
      <c r="AE262" s="6"/>
    </row>
    <row r="263" spans="29:57" ht="19.5" customHeight="1" x14ac:dyDescent="0.35">
      <c r="AC263" s="6">
        <v>0</v>
      </c>
      <c r="AD263" s="6">
        <v>0</v>
      </c>
      <c r="AE263" s="6"/>
    </row>
    <row r="264" spans="29:57" ht="19.5" customHeight="1" x14ac:dyDescent="0.35">
      <c r="AC264" s="6">
        <v>0</v>
      </c>
      <c r="AD264" s="6">
        <v>0</v>
      </c>
      <c r="AE264" s="6"/>
    </row>
    <row r="265" spans="29:57" ht="19.5" customHeight="1" x14ac:dyDescent="0.35">
      <c r="AC265" s="6">
        <v>0</v>
      </c>
      <c r="AD265" s="6">
        <v>0</v>
      </c>
      <c r="AE265" s="6"/>
    </row>
    <row r="266" spans="29:57" ht="19.5" customHeight="1" x14ac:dyDescent="0.35">
      <c r="AC266" s="6">
        <v>0</v>
      </c>
      <c r="AD266" s="6">
        <v>0</v>
      </c>
      <c r="AE266" s="6"/>
    </row>
    <row r="267" spans="29:57" ht="19.5" customHeight="1" x14ac:dyDescent="0.35">
      <c r="AC267" s="6">
        <v>0</v>
      </c>
      <c r="AD267" s="6">
        <v>0</v>
      </c>
      <c r="AE267" s="6"/>
    </row>
    <row r="268" spans="29:57" ht="19.5" customHeight="1" x14ac:dyDescent="0.35">
      <c r="AC268" s="6">
        <v>0</v>
      </c>
      <c r="AD268" s="6">
        <v>0</v>
      </c>
      <c r="AE268" s="6"/>
    </row>
    <row r="269" spans="29:57" ht="19.5" customHeight="1" x14ac:dyDescent="0.35">
      <c r="AC269" s="6">
        <v>0</v>
      </c>
      <c r="AD269" s="6">
        <v>0</v>
      </c>
      <c r="AE269" s="6"/>
    </row>
    <row r="270" spans="29:57" ht="19.5" customHeight="1" x14ac:dyDescent="0.35">
      <c r="AC270" s="6">
        <v>0</v>
      </c>
      <c r="AD270" s="6">
        <v>0</v>
      </c>
      <c r="AE270" s="6"/>
    </row>
    <row r="271" spans="29:57" ht="19.5" customHeight="1" x14ac:dyDescent="0.35">
      <c r="AC271" s="6">
        <v>0</v>
      </c>
      <c r="AD271" s="6">
        <v>0</v>
      </c>
      <c r="AE271" s="6"/>
    </row>
    <row r="272" spans="29:57" ht="19.5" customHeight="1" x14ac:dyDescent="0.35">
      <c r="AC272" s="6">
        <v>0</v>
      </c>
      <c r="AD272" s="6">
        <v>0</v>
      </c>
      <c r="AE272" s="6"/>
    </row>
    <row r="273" spans="29:31" ht="19.5" customHeight="1" x14ac:dyDescent="0.35">
      <c r="AC273" s="6">
        <v>0</v>
      </c>
      <c r="AD273" s="6">
        <v>0</v>
      </c>
      <c r="AE273" s="6"/>
    </row>
    <row r="274" spans="29:31" ht="19.5" customHeight="1" x14ac:dyDescent="0.35">
      <c r="AC274" s="6">
        <v>0</v>
      </c>
      <c r="AD274" s="6">
        <v>0</v>
      </c>
      <c r="AE274" s="6"/>
    </row>
    <row r="275" spans="29:31" ht="19.5" customHeight="1" x14ac:dyDescent="0.35">
      <c r="AC275" s="6">
        <v>0</v>
      </c>
      <c r="AD275" s="6">
        <v>0</v>
      </c>
      <c r="AE275" s="6"/>
    </row>
    <row r="276" spans="29:31" ht="19.5" customHeight="1" x14ac:dyDescent="0.35">
      <c r="AC276" s="6">
        <v>0</v>
      </c>
      <c r="AD276" s="6">
        <v>0</v>
      </c>
      <c r="AE276" s="6"/>
    </row>
    <row r="277" spans="29:31" ht="19.5" customHeight="1" x14ac:dyDescent="0.35">
      <c r="AC277" s="6">
        <v>0</v>
      </c>
      <c r="AD277" s="6">
        <v>0</v>
      </c>
      <c r="AE277" s="6"/>
    </row>
    <row r="278" spans="29:31" ht="19.5" customHeight="1" x14ac:dyDescent="0.35">
      <c r="AC278" s="6">
        <v>0</v>
      </c>
      <c r="AD278" s="6">
        <v>0</v>
      </c>
      <c r="AE278" s="6"/>
    </row>
    <row r="279" spans="29:31" ht="19.5" customHeight="1" x14ac:dyDescent="0.35">
      <c r="AC279" s="6">
        <v>0</v>
      </c>
      <c r="AD279" s="6">
        <v>0</v>
      </c>
      <c r="AE279" s="6"/>
    </row>
    <row r="280" spans="29:31" ht="19.5" customHeight="1" x14ac:dyDescent="0.35">
      <c r="AC280" s="6">
        <v>0</v>
      </c>
      <c r="AD280" s="6">
        <v>0</v>
      </c>
      <c r="AE280" s="6"/>
    </row>
    <row r="281" spans="29:31" ht="19.5" customHeight="1" x14ac:dyDescent="0.35">
      <c r="AC281" s="6">
        <v>0</v>
      </c>
      <c r="AD281" s="6">
        <v>0</v>
      </c>
      <c r="AE281" s="6"/>
    </row>
    <row r="282" spans="29:31" ht="19.5" customHeight="1" x14ac:dyDescent="0.35">
      <c r="AC282" s="6">
        <v>0</v>
      </c>
      <c r="AD282" s="6">
        <v>0</v>
      </c>
      <c r="AE282" s="6"/>
    </row>
    <row r="283" spans="29:31" ht="19.5" customHeight="1" x14ac:dyDescent="0.35">
      <c r="AC283" s="6">
        <v>0</v>
      </c>
      <c r="AD283" s="6">
        <v>0</v>
      </c>
      <c r="AE283" s="6"/>
    </row>
    <row r="284" spans="29:31" ht="19.5" customHeight="1" x14ac:dyDescent="0.35">
      <c r="AC284" s="6">
        <v>0</v>
      </c>
      <c r="AD284" s="6">
        <v>0</v>
      </c>
      <c r="AE284" s="6"/>
    </row>
    <row r="285" spans="29:31" ht="19.5" customHeight="1" x14ac:dyDescent="0.35">
      <c r="AC285" s="6">
        <v>0</v>
      </c>
      <c r="AD285" s="6">
        <v>0</v>
      </c>
      <c r="AE285" s="6"/>
    </row>
    <row r="286" spans="29:31" ht="19.5" customHeight="1" x14ac:dyDescent="0.35">
      <c r="AC286" s="6"/>
      <c r="AD286" s="6"/>
      <c r="AE286" s="6"/>
    </row>
    <row r="287" spans="29:31" ht="19.5" customHeight="1" x14ac:dyDescent="0.35">
      <c r="AC287" s="6"/>
      <c r="AD287" s="6"/>
      <c r="AE287" s="6"/>
    </row>
    <row r="288" spans="29:31" ht="19.5" customHeight="1" x14ac:dyDescent="0.35">
      <c r="AC288" s="6"/>
      <c r="AD288" s="6"/>
      <c r="AE288" s="6"/>
    </row>
    <row r="289" spans="29:31" ht="19.5" customHeight="1" x14ac:dyDescent="0.35">
      <c r="AC289" s="6"/>
      <c r="AD289" s="6"/>
      <c r="AE289" s="6"/>
    </row>
    <row r="290" spans="29:31" ht="19.5" customHeight="1" x14ac:dyDescent="0.35">
      <c r="AC290" s="6"/>
      <c r="AD290" s="6"/>
      <c r="AE290" s="6"/>
    </row>
    <row r="291" spans="29:31" ht="19.5" customHeight="1" x14ac:dyDescent="0.35">
      <c r="AC291" s="6"/>
      <c r="AD291" s="6"/>
      <c r="AE291" s="6"/>
    </row>
    <row r="292" spans="29:31" ht="19.5" customHeight="1" x14ac:dyDescent="0.35">
      <c r="AC292" s="6"/>
      <c r="AD292" s="6"/>
      <c r="AE292" s="6"/>
    </row>
    <row r="293" spans="29:31" ht="19.5" customHeight="1" x14ac:dyDescent="0.35">
      <c r="AC293" s="6"/>
      <c r="AD293" s="6"/>
      <c r="AE293" s="6"/>
    </row>
    <row r="294" spans="29:31" ht="19.5" customHeight="1" x14ac:dyDescent="0.35">
      <c r="AC294" s="6"/>
      <c r="AD294" s="6"/>
      <c r="AE294" s="6"/>
    </row>
    <row r="295" spans="29:31" ht="19.5" customHeight="1" x14ac:dyDescent="0.35">
      <c r="AC295" s="6"/>
      <c r="AD295" s="6"/>
      <c r="AE295" s="6"/>
    </row>
    <row r="296" spans="29:31" ht="19.5" customHeight="1" x14ac:dyDescent="0.35">
      <c r="AC296" s="6"/>
      <c r="AD296" s="6"/>
      <c r="AE296" s="6"/>
    </row>
    <row r="297" spans="29:31" ht="19.5" customHeight="1" x14ac:dyDescent="0.35">
      <c r="AC297" s="6"/>
      <c r="AD297" s="6"/>
      <c r="AE297" s="6"/>
    </row>
    <row r="298" spans="29:31" ht="19.5" customHeight="1" x14ac:dyDescent="0.35">
      <c r="AC298" s="6"/>
      <c r="AD298" s="6"/>
      <c r="AE298" s="6"/>
    </row>
    <row r="299" spans="29:31" ht="19.5" customHeight="1" x14ac:dyDescent="0.35">
      <c r="AC299" s="6"/>
      <c r="AD299" s="6"/>
      <c r="AE299" s="6"/>
    </row>
    <row r="300" spans="29:31" ht="19.5" customHeight="1" x14ac:dyDescent="0.35">
      <c r="AC300" s="6"/>
      <c r="AD300" s="6"/>
      <c r="AE300" s="6"/>
    </row>
    <row r="301" spans="29:31" ht="19.5" customHeight="1" x14ac:dyDescent="0.35">
      <c r="AC301" s="6"/>
      <c r="AD301" s="6"/>
      <c r="AE301" s="6"/>
    </row>
    <row r="302" spans="29:31" ht="19.5" customHeight="1" x14ac:dyDescent="0.35">
      <c r="AC302" s="6"/>
      <c r="AD302" s="6"/>
      <c r="AE302" s="6"/>
    </row>
    <row r="303" spans="29:31" ht="19.5" customHeight="1" x14ac:dyDescent="0.35">
      <c r="AC303" s="6"/>
      <c r="AD303" s="6"/>
      <c r="AE303" s="6"/>
    </row>
    <row r="304" spans="29:31" ht="19.5" customHeight="1" x14ac:dyDescent="0.35">
      <c r="AC304" s="6"/>
      <c r="AD304" s="6"/>
      <c r="AE304" s="6"/>
    </row>
    <row r="305" spans="29:31" ht="19.5" customHeight="1" x14ac:dyDescent="0.35">
      <c r="AC305" s="6"/>
      <c r="AD305" s="6"/>
      <c r="AE305" s="6"/>
    </row>
    <row r="306" spans="29:31" ht="19.5" customHeight="1" x14ac:dyDescent="0.35">
      <c r="AC306" s="6"/>
      <c r="AD306" s="6"/>
      <c r="AE306" s="6"/>
    </row>
    <row r="307" spans="29:31" ht="19.5" customHeight="1" x14ac:dyDescent="0.35">
      <c r="AC307" s="6"/>
      <c r="AD307" s="6"/>
      <c r="AE307" s="6"/>
    </row>
    <row r="308" spans="29:31" ht="19.5" customHeight="1" x14ac:dyDescent="0.35">
      <c r="AC308" s="6"/>
      <c r="AD308" s="6"/>
      <c r="AE308" s="6"/>
    </row>
    <row r="309" spans="29:31" ht="19.5" customHeight="1" x14ac:dyDescent="0.35">
      <c r="AC309" s="6"/>
      <c r="AD309" s="6"/>
    </row>
    <row r="310" spans="29:31" ht="19.5" customHeight="1" x14ac:dyDescent="0.35">
      <c r="AC310" s="6">
        <v>0</v>
      </c>
      <c r="AD310" s="6">
        <v>0</v>
      </c>
    </row>
    <row r="311" spans="29:31" ht="19.5" customHeight="1" x14ac:dyDescent="0.35">
      <c r="AC311" s="6">
        <v>0</v>
      </c>
      <c r="AD311" s="6">
        <v>0</v>
      </c>
    </row>
    <row r="439" spans="43:46" x14ac:dyDescent="0.35">
      <c r="AQ439" s="170"/>
    </row>
    <row r="443" spans="43:46" x14ac:dyDescent="0.35">
      <c r="AT443" s="171"/>
    </row>
  </sheetData>
  <mergeCells count="4">
    <mergeCell ref="J2:P2"/>
    <mergeCell ref="V2:W2"/>
    <mergeCell ref="AN2:AT2"/>
    <mergeCell ref="AZ2:BA2"/>
  </mergeCells>
  <conditionalFormatting sqref="Q4:Q39 AU171:AU259 AU4:AU8 AU10:AU24 AU26:AU32 AU34:AU64 AU66 AU68:AU79 Q121:Q190 AU92">
    <cfRule type="cellIs" dxfId="51" priority="244" operator="greaterThan">
      <formula>1</formula>
    </cfRule>
  </conditionalFormatting>
  <conditionalFormatting sqref="AU92">
    <cfRule type="cellIs" dxfId="50" priority="193" operator="greaterThan">
      <formula>1</formula>
    </cfRule>
  </conditionalFormatting>
  <conditionalFormatting sqref="Q40:Q59 Q61:Q68">
    <cfRule type="cellIs" dxfId="49" priority="58" operator="greaterThan">
      <formula>1</formula>
    </cfRule>
  </conditionalFormatting>
  <conditionalFormatting sqref="Q60">
    <cfRule type="cellIs" dxfId="48" priority="38" operator="greaterThan">
      <formula>1</formula>
    </cfRule>
  </conditionalFormatting>
  <conditionalFormatting sqref="AU9">
    <cfRule type="cellIs" dxfId="47" priority="9" operator="greaterThan">
      <formula>1</formula>
    </cfRule>
  </conditionalFormatting>
  <conditionalFormatting sqref="AU25">
    <cfRule type="cellIs" dxfId="46" priority="8" operator="greaterThan">
      <formula>1</formula>
    </cfRule>
  </conditionalFormatting>
  <conditionalFormatting sqref="AU33">
    <cfRule type="cellIs" dxfId="45" priority="7" operator="greaterThan">
      <formula>1</formula>
    </cfRule>
  </conditionalFormatting>
  <conditionalFormatting sqref="AU65">
    <cfRule type="cellIs" dxfId="44" priority="6" operator="greaterThan">
      <formula>1</formula>
    </cfRule>
  </conditionalFormatting>
  <conditionalFormatting sqref="AU67">
    <cfRule type="cellIs" dxfId="43" priority="5" operator="greaterThan">
      <formula>1</formula>
    </cfRule>
  </conditionalFormatting>
  <conditionalFormatting sqref="AU80">
    <cfRule type="cellIs" dxfId="42" priority="4" operator="greaterThan">
      <formula>1</formula>
    </cfRule>
  </conditionalFormatting>
  <conditionalFormatting sqref="AU81">
    <cfRule type="cellIs" dxfId="41" priority="3" operator="greaterThan">
      <formula>1</formula>
    </cfRule>
  </conditionalFormatting>
  <conditionalFormatting sqref="AU82:AU91">
    <cfRule type="cellIs" dxfId="40" priority="2" operator="greaterThan">
      <formula>1</formula>
    </cfRule>
  </conditionalFormatting>
  <conditionalFormatting sqref="Q69:Q120">
    <cfRule type="cellIs" dxfId="39" priority="1" operator="greaterThan">
      <formula>1</formula>
    </cfRule>
  </conditionalFormatting>
  <dataValidations count="4">
    <dataValidation type="list" allowBlank="1" showInputMessage="1" showErrorMessage="1" sqref="AI171:AI259 AI4:AI92 E4:E121" xr:uid="{00000000-0002-0000-0000-000000000000}">
      <formula1>$AC$4:$AC$8</formula1>
    </dataValidation>
    <dataValidation type="list" allowBlank="1" showInputMessage="1" showErrorMessage="1" error="Unkown Load type" sqref="AJ171:AJ259 AJ4:AJ92 F4:F121" xr:uid="{00000000-0002-0000-0000-000001000000}">
      <formula1>$AD$4:$AD$8</formula1>
    </dataValidation>
    <dataValidation type="list" allowBlank="1" showInputMessage="1" showErrorMessage="1" sqref="E122:E190" xr:uid="{00000000-0002-0000-0000-000002000000}">
      <formula1>$AC$4:$AC$6</formula1>
    </dataValidation>
    <dataValidation type="list" allowBlank="1" showInputMessage="1" showErrorMessage="1" error="Unkown Load type" sqref="F122:F190" xr:uid="{00000000-0002-0000-0000-000003000000}">
      <formula1>$AD$4:$AD$6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3">
    <tabColor rgb="FFFFFF00"/>
  </sheetPr>
  <dimension ref="B1:DU472"/>
  <sheetViews>
    <sheetView showGridLines="0" zoomScale="55" zoomScaleNormal="55" workbookViewId="0">
      <pane ySplit="3" topLeftCell="A18" activePane="bottomLeft" state="frozen"/>
      <selection activeCell="U1" sqref="H1:U71"/>
      <selection pane="bottomLeft" activeCell="B4" sqref="B4:B41"/>
    </sheetView>
  </sheetViews>
  <sheetFormatPr defaultColWidth="9.1796875" defaultRowHeight="14.5" x14ac:dyDescent="0.35"/>
  <cols>
    <col min="1" max="1" width="9.1796875" style="57"/>
    <col min="2" max="2" width="33" style="57" bestFit="1" customWidth="1"/>
    <col min="3" max="7" width="12.7265625" style="57" customWidth="1"/>
    <col min="8" max="9" width="9.7265625" style="65" customWidth="1"/>
    <col min="10" max="23" width="9.7265625" style="57" customWidth="1"/>
    <col min="24" max="28" width="12.7265625" style="57" customWidth="1"/>
    <col min="29" max="31" width="12.7265625" style="57" hidden="1" customWidth="1"/>
    <col min="32" max="32" width="12.7265625" style="57" customWidth="1"/>
    <col min="33" max="33" width="64.54296875" style="63" bestFit="1" customWidth="1"/>
    <col min="34" max="36" width="12.7265625" style="63" customWidth="1"/>
    <col min="37" max="37" width="31" style="63" bestFit="1" customWidth="1"/>
    <col min="38" max="38" width="12.7265625" style="63" customWidth="1"/>
    <col min="39" max="39" width="9.7265625" style="170" customWidth="1"/>
    <col min="40" max="54" width="9.7265625" style="63" customWidth="1"/>
    <col min="55" max="58" width="12.7265625" style="63" customWidth="1"/>
    <col min="59" max="59" width="9.1796875" style="57"/>
    <col min="60" max="70" width="9.1796875" style="64"/>
    <col min="71" max="101" width="9.1796875" style="63"/>
    <col min="102" max="113" width="9.1796875" style="64"/>
    <col min="114" max="16384" width="9.1796875" style="57"/>
  </cols>
  <sheetData>
    <row r="1" spans="2:125" s="2" customFormat="1" ht="22.5" customHeight="1" thickBot="1" x14ac:dyDescent="0.4">
      <c r="B1" s="1" t="s">
        <v>45</v>
      </c>
      <c r="C1" s="1"/>
      <c r="F1" s="3" t="s">
        <v>46</v>
      </c>
      <c r="H1" s="39"/>
      <c r="I1" s="39"/>
      <c r="J1" s="39"/>
      <c r="K1" s="4"/>
      <c r="L1" s="4"/>
      <c r="M1" s="4"/>
      <c r="N1" s="4"/>
      <c r="O1" s="4"/>
      <c r="P1" s="4"/>
      <c r="Q1" s="38"/>
      <c r="R1" s="4"/>
      <c r="S1" s="4"/>
      <c r="T1" s="4"/>
      <c r="U1" s="4"/>
      <c r="V1" s="4"/>
      <c r="W1" s="4"/>
      <c r="AK1" s="221"/>
      <c r="AL1" s="221"/>
      <c r="AM1" s="221"/>
      <c r="AN1" s="221"/>
      <c r="AO1" s="6" t="s">
        <v>2</v>
      </c>
      <c r="AP1" s="6" t="s">
        <v>3</v>
      </c>
      <c r="AU1" s="4"/>
      <c r="AW1" s="4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</row>
    <row r="2" spans="2:125" s="2" customFormat="1" ht="21" customHeight="1" x14ac:dyDescent="0.35">
      <c r="B2" s="10" t="s">
        <v>47</v>
      </c>
      <c r="C2" s="9" t="s">
        <v>48</v>
      </c>
      <c r="D2" s="11"/>
      <c r="E2" s="12"/>
      <c r="F2" s="12"/>
      <c r="G2" s="13" t="s">
        <v>344</v>
      </c>
      <c r="H2" s="143">
        <f>+SUBTOTAL(9,H4:H899)</f>
        <v>1890.3755884322147</v>
      </c>
      <c r="I2" s="4"/>
      <c r="J2" s="282" t="s">
        <v>56</v>
      </c>
      <c r="K2" s="284"/>
      <c r="L2" s="284"/>
      <c r="M2" s="284"/>
      <c r="N2" s="284"/>
      <c r="O2" s="284"/>
      <c r="P2" s="283"/>
      <c r="Q2" s="38"/>
      <c r="R2" s="14"/>
      <c r="S2" s="14"/>
      <c r="T2" s="14"/>
      <c r="U2" s="14"/>
      <c r="V2" s="282" t="s">
        <v>57</v>
      </c>
      <c r="W2" s="283"/>
      <c r="X2" s="12"/>
      <c r="Y2" s="12"/>
      <c r="Z2" s="12"/>
      <c r="AA2" s="12"/>
      <c r="AB2" s="12"/>
      <c r="AC2" s="12"/>
      <c r="AD2" s="12"/>
      <c r="AE2" s="12"/>
      <c r="AG2" s="10" t="s">
        <v>5</v>
      </c>
      <c r="AH2" s="9" t="s">
        <v>49</v>
      </c>
      <c r="AI2" s="6"/>
      <c r="AJ2" s="6"/>
      <c r="AK2" s="177"/>
      <c r="AM2" s="143">
        <f>+SUBTOTAL(9,AM4:AM1037)</f>
        <v>17685.686562717852</v>
      </c>
      <c r="AO2" s="279" t="s">
        <v>56</v>
      </c>
      <c r="AP2" s="280"/>
      <c r="AQ2" s="280"/>
      <c r="AR2" s="280"/>
      <c r="AS2" s="280"/>
      <c r="AT2" s="280"/>
      <c r="AU2" s="281"/>
      <c r="AW2" s="14"/>
      <c r="BA2" s="282" t="s">
        <v>57</v>
      </c>
      <c r="BB2" s="28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6"/>
    </row>
    <row r="3" spans="2:125" s="22" customFormat="1" ht="75" customHeight="1" x14ac:dyDescent="0.35">
      <c r="B3" s="179" t="s">
        <v>7</v>
      </c>
      <c r="C3" s="179" t="s">
        <v>8</v>
      </c>
      <c r="D3" s="179" t="s">
        <v>9</v>
      </c>
      <c r="E3" s="179" t="s">
        <v>50</v>
      </c>
      <c r="F3" s="179" t="s">
        <v>51</v>
      </c>
      <c r="G3" s="179" t="s">
        <v>12</v>
      </c>
      <c r="H3" s="179" t="s">
        <v>13</v>
      </c>
      <c r="I3" s="180" t="s">
        <v>58</v>
      </c>
      <c r="J3" s="181" t="s">
        <v>14</v>
      </c>
      <c r="K3" s="179" t="s">
        <v>15</v>
      </c>
      <c r="L3" s="179" t="s">
        <v>16</v>
      </c>
      <c r="M3" s="179" t="s">
        <v>17</v>
      </c>
      <c r="N3" s="179" t="s">
        <v>18</v>
      </c>
      <c r="O3" s="179" t="s">
        <v>19</v>
      </c>
      <c r="P3" s="182" t="s">
        <v>20</v>
      </c>
      <c r="Q3" s="179" t="s">
        <v>21</v>
      </c>
      <c r="R3" s="179" t="s">
        <v>22</v>
      </c>
      <c r="S3" s="183"/>
      <c r="T3" s="183" t="s">
        <v>248</v>
      </c>
      <c r="U3" s="179" t="s">
        <v>25</v>
      </c>
      <c r="V3" s="181" t="s">
        <v>26</v>
      </c>
      <c r="W3" s="182" t="s">
        <v>27</v>
      </c>
      <c r="X3" s="184" t="s">
        <v>28</v>
      </c>
      <c r="Y3" s="184" t="s">
        <v>29</v>
      </c>
      <c r="Z3" s="185" t="s">
        <v>30</v>
      </c>
      <c r="AA3" s="184" t="s">
        <v>29</v>
      </c>
      <c r="AB3" s="184" t="s">
        <v>31</v>
      </c>
      <c r="AC3" s="186"/>
      <c r="AD3" s="186"/>
      <c r="AE3" s="186"/>
      <c r="AF3" s="187"/>
      <c r="AG3" s="179" t="s">
        <v>32</v>
      </c>
      <c r="AH3" s="179" t="s">
        <v>8</v>
      </c>
      <c r="AI3" s="179" t="s">
        <v>33</v>
      </c>
      <c r="AJ3" s="179" t="s">
        <v>50</v>
      </c>
      <c r="AK3" s="179" t="s">
        <v>51</v>
      </c>
      <c r="AL3" s="179" t="s">
        <v>12</v>
      </c>
      <c r="AM3" s="205" t="s">
        <v>13</v>
      </c>
      <c r="AN3" s="179" t="s">
        <v>90</v>
      </c>
      <c r="AO3" s="181" t="s">
        <v>14</v>
      </c>
      <c r="AP3" s="179" t="s">
        <v>15</v>
      </c>
      <c r="AQ3" s="179" t="s">
        <v>16</v>
      </c>
      <c r="AR3" s="179" t="s">
        <v>17</v>
      </c>
      <c r="AS3" s="179" t="s">
        <v>18</v>
      </c>
      <c r="AT3" s="179" t="s">
        <v>19</v>
      </c>
      <c r="AU3" s="182" t="s">
        <v>20</v>
      </c>
      <c r="AV3" s="179" t="s">
        <v>21</v>
      </c>
      <c r="AW3" s="179" t="s">
        <v>22</v>
      </c>
      <c r="AX3" s="183"/>
      <c r="AY3" s="183"/>
      <c r="AZ3" s="179" t="s">
        <v>25</v>
      </c>
      <c r="BA3" s="203" t="s">
        <v>26</v>
      </c>
      <c r="BB3" s="204" t="s">
        <v>27</v>
      </c>
      <c r="BC3" s="184" t="s">
        <v>33</v>
      </c>
      <c r="BD3" s="184" t="s">
        <v>29</v>
      </c>
      <c r="BE3" s="185" t="s">
        <v>35</v>
      </c>
      <c r="BF3" s="184" t="s">
        <v>29</v>
      </c>
      <c r="BH3" s="34" t="s">
        <v>36</v>
      </c>
      <c r="BI3" s="35" t="s">
        <v>14</v>
      </c>
      <c r="BJ3" s="35" t="s">
        <v>15</v>
      </c>
      <c r="BK3" s="35" t="s">
        <v>16</v>
      </c>
      <c r="BL3" s="35" t="s">
        <v>17</v>
      </c>
      <c r="BM3" s="35" t="s">
        <v>37</v>
      </c>
      <c r="BN3" s="36" t="s">
        <v>19</v>
      </c>
      <c r="BO3" s="36" t="s">
        <v>20</v>
      </c>
      <c r="BP3" s="36" t="s">
        <v>21</v>
      </c>
      <c r="BQ3" s="36" t="s">
        <v>22</v>
      </c>
      <c r="BR3" s="35"/>
      <c r="CA3" s="41"/>
      <c r="CI3" s="42"/>
      <c r="CM3" s="41"/>
      <c r="CX3" s="35"/>
      <c r="CY3" s="35"/>
      <c r="CZ3" s="35"/>
      <c r="DA3" s="35"/>
      <c r="DB3" s="35"/>
      <c r="DC3" s="35"/>
      <c r="DD3" s="35"/>
      <c r="DE3" s="35"/>
      <c r="DF3" s="35"/>
      <c r="DG3" s="36"/>
      <c r="DH3" s="35"/>
      <c r="DI3" s="35"/>
    </row>
    <row r="4" spans="2:125" s="2" customFormat="1" ht="20.149999999999999" customHeight="1" x14ac:dyDescent="0.35">
      <c r="B4" s="220" t="s">
        <v>252</v>
      </c>
      <c r="C4" s="188" t="s">
        <v>59</v>
      </c>
      <c r="D4" s="30">
        <v>0.7786880232918052</v>
      </c>
      <c r="E4" s="189" t="s">
        <v>38</v>
      </c>
      <c r="F4" s="188" t="s">
        <v>343</v>
      </c>
      <c r="G4" s="188"/>
      <c r="H4" s="26">
        <v>53.115147064005619</v>
      </c>
      <c r="I4" s="188"/>
      <c r="J4" s="27">
        <v>0.05</v>
      </c>
      <c r="K4" s="27">
        <v>0.8</v>
      </c>
      <c r="L4" s="27">
        <v>0</v>
      </c>
      <c r="M4" s="27">
        <v>0</v>
      </c>
      <c r="N4" s="27">
        <v>0.15</v>
      </c>
      <c r="O4" s="27">
        <v>0</v>
      </c>
      <c r="P4" s="27">
        <v>0</v>
      </c>
      <c r="Q4" s="201">
        <f t="shared" ref="Q4:Q9" si="0">SUM(J4:P4)</f>
        <v>1</v>
      </c>
      <c r="R4" s="191"/>
      <c r="S4" s="190"/>
      <c r="T4" s="188"/>
      <c r="U4" s="190"/>
      <c r="V4" s="27">
        <v>0</v>
      </c>
      <c r="W4" s="27">
        <f t="shared" ref="W4:W9" si="1">1-V4</f>
        <v>1</v>
      </c>
      <c r="X4" s="53">
        <f t="shared" ref="X4:X9" si="2">IFERROR((VALUE(D4)+VALUE(LEFT(C4,1))+1),"")</f>
        <v>6.7786880232918048</v>
      </c>
      <c r="Y4" s="192"/>
      <c r="Z4" s="192"/>
      <c r="AA4" s="192"/>
      <c r="AB4" s="192"/>
      <c r="AC4" s="193" t="s">
        <v>38</v>
      </c>
      <c r="AD4" s="193" t="s">
        <v>39</v>
      </c>
      <c r="AE4" s="193"/>
      <c r="AF4" s="150"/>
      <c r="AG4" s="220" t="s">
        <v>402</v>
      </c>
      <c r="AH4" s="188" t="s">
        <v>59</v>
      </c>
      <c r="AI4" s="30">
        <v>0.37105676323770997</v>
      </c>
      <c r="AJ4" s="189" t="s">
        <v>38</v>
      </c>
      <c r="AK4" s="188" t="s">
        <v>343</v>
      </c>
      <c r="AL4" s="188"/>
      <c r="AM4" s="26">
        <v>91.607212046752565</v>
      </c>
      <c r="AN4" s="188"/>
      <c r="AO4" s="27">
        <v>0</v>
      </c>
      <c r="AP4" s="27">
        <v>0.78</v>
      </c>
      <c r="AQ4" s="27">
        <v>0</v>
      </c>
      <c r="AR4" s="27">
        <v>0</v>
      </c>
      <c r="AS4" s="27">
        <v>0.02</v>
      </c>
      <c r="AT4" s="27">
        <v>0.02</v>
      </c>
      <c r="AU4" s="27">
        <v>0.18</v>
      </c>
      <c r="AV4" s="201">
        <v>1</v>
      </c>
      <c r="AW4" s="191"/>
      <c r="AX4" s="190"/>
      <c r="AY4" s="188"/>
      <c r="AZ4" s="190"/>
      <c r="BA4" s="27">
        <v>0</v>
      </c>
      <c r="BB4" s="27">
        <v>1</v>
      </c>
      <c r="BC4" s="53">
        <f>IFERROR(VALUE(AI4)+VALUE(LEFT(AH4,1))+1,"")</f>
        <v>6.3710567632377098</v>
      </c>
      <c r="BD4" s="192" t="s">
        <v>54</v>
      </c>
      <c r="BE4" s="192" t="s">
        <v>54</v>
      </c>
      <c r="BF4" s="192" t="s">
        <v>54</v>
      </c>
      <c r="BH4" s="33"/>
      <c r="BI4" s="33">
        <v>0</v>
      </c>
      <c r="BJ4" s="33">
        <v>0</v>
      </c>
      <c r="BK4" s="33">
        <v>0</v>
      </c>
      <c r="BL4" s="33">
        <v>0</v>
      </c>
      <c r="BM4" s="33">
        <v>0</v>
      </c>
      <c r="BN4" s="33">
        <v>0</v>
      </c>
      <c r="BO4" s="33">
        <v>0</v>
      </c>
      <c r="BP4" s="33">
        <f t="shared" ref="BP4:BP67" si="3">SUM(BI4:BO4)</f>
        <v>0</v>
      </c>
      <c r="BQ4" s="33">
        <v>0</v>
      </c>
      <c r="BR4" s="33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</row>
    <row r="5" spans="2:125" s="2" customFormat="1" ht="20.149999999999999" customHeight="1" x14ac:dyDescent="0.35">
      <c r="B5" s="220" t="s">
        <v>253</v>
      </c>
      <c r="C5" s="188" t="s">
        <v>59</v>
      </c>
      <c r="D5" s="30">
        <v>0.81876157407407402</v>
      </c>
      <c r="E5" s="189" t="s">
        <v>38</v>
      </c>
      <c r="F5" s="188" t="s">
        <v>343</v>
      </c>
      <c r="G5" s="188"/>
      <c r="H5" s="26">
        <v>49.115147064005619</v>
      </c>
      <c r="I5" s="188"/>
      <c r="J5" s="27">
        <v>0.05</v>
      </c>
      <c r="K5" s="27">
        <v>0.8</v>
      </c>
      <c r="L5" s="27">
        <v>0</v>
      </c>
      <c r="M5" s="27">
        <v>0</v>
      </c>
      <c r="N5" s="27">
        <v>0.15</v>
      </c>
      <c r="O5" s="27">
        <v>0</v>
      </c>
      <c r="P5" s="27">
        <v>0</v>
      </c>
      <c r="Q5" s="201">
        <f t="shared" si="0"/>
        <v>1</v>
      </c>
      <c r="R5" s="191"/>
      <c r="S5" s="190"/>
      <c r="T5" s="188"/>
      <c r="U5" s="190"/>
      <c r="V5" s="27">
        <v>0</v>
      </c>
      <c r="W5" s="27">
        <f t="shared" si="1"/>
        <v>1</v>
      </c>
      <c r="X5" s="53">
        <f t="shared" si="2"/>
        <v>6.8187615740740739</v>
      </c>
      <c r="Y5" s="192"/>
      <c r="Z5" s="192"/>
      <c r="AA5" s="192"/>
      <c r="AB5" s="188"/>
      <c r="AC5" s="193" t="s">
        <v>55</v>
      </c>
      <c r="AD5" s="193" t="s">
        <v>41</v>
      </c>
      <c r="AE5" s="193"/>
      <c r="AF5" s="150"/>
      <c r="AG5" s="220" t="s">
        <v>403</v>
      </c>
      <c r="AH5" s="188" t="s">
        <v>59</v>
      </c>
      <c r="AI5" s="30">
        <v>0.37571302936423545</v>
      </c>
      <c r="AJ5" s="189" t="s">
        <v>38</v>
      </c>
      <c r="AK5" s="188" t="s">
        <v>343</v>
      </c>
      <c r="AL5" s="188"/>
      <c r="AM5" s="26">
        <v>88.607212046752565</v>
      </c>
      <c r="AN5" s="188"/>
      <c r="AO5" s="27">
        <v>0</v>
      </c>
      <c r="AP5" s="27">
        <v>0.78</v>
      </c>
      <c r="AQ5" s="27">
        <v>0</v>
      </c>
      <c r="AR5" s="27">
        <v>0</v>
      </c>
      <c r="AS5" s="27">
        <v>0.02</v>
      </c>
      <c r="AT5" s="27">
        <v>0.02</v>
      </c>
      <c r="AU5" s="27">
        <v>0.18</v>
      </c>
      <c r="AV5" s="201">
        <v>1</v>
      </c>
      <c r="AW5" s="191"/>
      <c r="AX5" s="190"/>
      <c r="AY5" s="188"/>
      <c r="AZ5" s="190"/>
      <c r="BA5" s="27">
        <v>0</v>
      </c>
      <c r="BB5" s="27">
        <v>1</v>
      </c>
      <c r="BC5" s="53">
        <f t="shared" ref="BC5:BC59" si="4">IFERROR(VALUE(AI5)+VALUE(LEFT(AH5,1))+1,"")</f>
        <v>6.3757130293642357</v>
      </c>
      <c r="BD5" s="192" t="s">
        <v>54</v>
      </c>
      <c r="BE5" s="192" t="s">
        <v>54</v>
      </c>
      <c r="BF5" s="192" t="s">
        <v>54</v>
      </c>
      <c r="BH5" s="33"/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f t="shared" si="3"/>
        <v>0</v>
      </c>
      <c r="BQ5" s="33">
        <v>0</v>
      </c>
      <c r="BR5" s="33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</row>
    <row r="6" spans="2:125" s="2" customFormat="1" ht="20.149999999999999" customHeight="1" x14ac:dyDescent="0.35">
      <c r="B6" s="220" t="s">
        <v>254</v>
      </c>
      <c r="C6" s="188" t="s">
        <v>59</v>
      </c>
      <c r="D6" s="30">
        <v>0.79462962962962969</v>
      </c>
      <c r="E6" s="189" t="s">
        <v>38</v>
      </c>
      <c r="F6" s="188" t="s">
        <v>343</v>
      </c>
      <c r="G6" s="188"/>
      <c r="H6" s="26">
        <v>50.115147064005619</v>
      </c>
      <c r="I6" s="188"/>
      <c r="J6" s="27">
        <v>0.05</v>
      </c>
      <c r="K6" s="27">
        <v>0.8</v>
      </c>
      <c r="L6" s="27">
        <v>0</v>
      </c>
      <c r="M6" s="27">
        <v>0</v>
      </c>
      <c r="N6" s="27">
        <v>0.15</v>
      </c>
      <c r="O6" s="27">
        <v>0</v>
      </c>
      <c r="P6" s="27">
        <v>0</v>
      </c>
      <c r="Q6" s="201">
        <f t="shared" si="0"/>
        <v>1</v>
      </c>
      <c r="R6" s="191"/>
      <c r="S6" s="190"/>
      <c r="T6" s="188"/>
      <c r="U6" s="190"/>
      <c r="V6" s="27">
        <v>0</v>
      </c>
      <c r="W6" s="27">
        <f t="shared" si="1"/>
        <v>1</v>
      </c>
      <c r="X6" s="53">
        <f t="shared" si="2"/>
        <v>6.7946296296296298</v>
      </c>
      <c r="Y6" s="192"/>
      <c r="Z6" s="192"/>
      <c r="AA6" s="192"/>
      <c r="AB6" s="188"/>
      <c r="AC6" s="193" t="s">
        <v>52</v>
      </c>
      <c r="AD6" s="193" t="s">
        <v>96</v>
      </c>
      <c r="AE6" s="193"/>
      <c r="AF6" s="150"/>
      <c r="AG6" s="220" t="s">
        <v>404</v>
      </c>
      <c r="AH6" s="188" t="s">
        <v>59</v>
      </c>
      <c r="AI6" s="30">
        <v>0.34293504951296438</v>
      </c>
      <c r="AJ6" s="189" t="s">
        <v>38</v>
      </c>
      <c r="AK6" s="188" t="s">
        <v>343</v>
      </c>
      <c r="AL6" s="188"/>
      <c r="AM6" s="26">
        <v>82.607212046752565</v>
      </c>
      <c r="AN6" s="188"/>
      <c r="AO6" s="27">
        <v>0</v>
      </c>
      <c r="AP6" s="27">
        <v>0.78</v>
      </c>
      <c r="AQ6" s="27">
        <v>0</v>
      </c>
      <c r="AR6" s="27">
        <v>0</v>
      </c>
      <c r="AS6" s="27">
        <v>0.02</v>
      </c>
      <c r="AT6" s="27">
        <v>0.02</v>
      </c>
      <c r="AU6" s="27">
        <v>0.18</v>
      </c>
      <c r="AV6" s="201">
        <v>1</v>
      </c>
      <c r="AW6" s="191"/>
      <c r="AX6" s="190"/>
      <c r="AY6" s="188"/>
      <c r="AZ6" s="190"/>
      <c r="BA6" s="27">
        <v>0</v>
      </c>
      <c r="BB6" s="27">
        <v>1</v>
      </c>
      <c r="BC6" s="53">
        <f t="shared" si="4"/>
        <v>6.3429350495129642</v>
      </c>
      <c r="BD6" s="192" t="s">
        <v>54</v>
      </c>
      <c r="BE6" s="192" t="s">
        <v>54</v>
      </c>
      <c r="BF6" s="192" t="s">
        <v>54</v>
      </c>
      <c r="BH6" s="33"/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f t="shared" si="3"/>
        <v>0</v>
      </c>
      <c r="BQ6" s="33">
        <v>0</v>
      </c>
      <c r="BR6" s="33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</row>
    <row r="7" spans="2:125" s="2" customFormat="1" ht="20.149999999999999" customHeight="1" x14ac:dyDescent="0.35">
      <c r="B7" s="220" t="s">
        <v>255</v>
      </c>
      <c r="C7" s="188" t="s">
        <v>59</v>
      </c>
      <c r="D7" s="30">
        <v>0.81311342592592595</v>
      </c>
      <c r="E7" s="189" t="s">
        <v>38</v>
      </c>
      <c r="F7" s="188" t="s">
        <v>343</v>
      </c>
      <c r="G7" s="188"/>
      <c r="H7" s="26">
        <v>55.115147064005619</v>
      </c>
      <c r="I7" s="188"/>
      <c r="J7" s="27">
        <v>0.05</v>
      </c>
      <c r="K7" s="27">
        <v>0.8</v>
      </c>
      <c r="L7" s="27">
        <v>0</v>
      </c>
      <c r="M7" s="27">
        <v>0</v>
      </c>
      <c r="N7" s="27">
        <v>0.15</v>
      </c>
      <c r="O7" s="27">
        <v>0</v>
      </c>
      <c r="P7" s="27">
        <v>0</v>
      </c>
      <c r="Q7" s="201">
        <f t="shared" si="0"/>
        <v>1</v>
      </c>
      <c r="R7" s="191"/>
      <c r="S7" s="190"/>
      <c r="T7" s="188"/>
      <c r="U7" s="190"/>
      <c r="V7" s="27">
        <v>0</v>
      </c>
      <c r="W7" s="27">
        <f t="shared" si="1"/>
        <v>1</v>
      </c>
      <c r="X7" s="53">
        <f t="shared" si="2"/>
        <v>6.8131134259259261</v>
      </c>
      <c r="Y7" s="192"/>
      <c r="Z7" s="192"/>
      <c r="AA7" s="192"/>
      <c r="AB7" s="188"/>
      <c r="AC7" s="193">
        <v>0</v>
      </c>
      <c r="AD7" s="193">
        <v>0</v>
      </c>
      <c r="AE7" s="193"/>
      <c r="AF7" s="150"/>
      <c r="AG7" s="220" t="s">
        <v>405</v>
      </c>
      <c r="AH7" s="188" t="s">
        <v>59</v>
      </c>
      <c r="AI7" s="30">
        <v>0.37219797934198884</v>
      </c>
      <c r="AJ7" s="189" t="s">
        <v>38</v>
      </c>
      <c r="AK7" s="188" t="s">
        <v>343</v>
      </c>
      <c r="AL7" s="188"/>
      <c r="AM7" s="26">
        <v>93.607212046752565</v>
      </c>
      <c r="AN7" s="188"/>
      <c r="AO7" s="27">
        <v>0</v>
      </c>
      <c r="AP7" s="27">
        <v>0.78</v>
      </c>
      <c r="AQ7" s="27">
        <v>0</v>
      </c>
      <c r="AR7" s="27">
        <v>0</v>
      </c>
      <c r="AS7" s="27">
        <v>0.02</v>
      </c>
      <c r="AT7" s="27">
        <v>0.02</v>
      </c>
      <c r="AU7" s="27">
        <v>0.18</v>
      </c>
      <c r="AV7" s="201">
        <v>1</v>
      </c>
      <c r="AW7" s="191"/>
      <c r="AX7" s="190"/>
      <c r="AY7" s="188"/>
      <c r="AZ7" s="190"/>
      <c r="BA7" s="27">
        <v>0</v>
      </c>
      <c r="BB7" s="27">
        <v>1</v>
      </c>
      <c r="BC7" s="53">
        <f t="shared" si="4"/>
        <v>6.3721979793419887</v>
      </c>
      <c r="BD7" s="192" t="s">
        <v>54</v>
      </c>
      <c r="BE7" s="192" t="s">
        <v>54</v>
      </c>
      <c r="BF7" s="192" t="s">
        <v>54</v>
      </c>
      <c r="BH7" s="33"/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f t="shared" si="3"/>
        <v>0</v>
      </c>
      <c r="BQ7" s="33">
        <v>0</v>
      </c>
      <c r="BR7" s="3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</row>
    <row r="8" spans="2:125" s="2" customFormat="1" ht="20.149999999999999" customHeight="1" x14ac:dyDescent="0.35">
      <c r="B8" s="220" t="s">
        <v>256</v>
      </c>
      <c r="C8" s="188" t="s">
        <v>59</v>
      </c>
      <c r="D8" s="30">
        <v>0.84614583333333337</v>
      </c>
      <c r="E8" s="189" t="s">
        <v>38</v>
      </c>
      <c r="F8" s="188" t="s">
        <v>343</v>
      </c>
      <c r="G8" s="188"/>
      <c r="H8" s="26">
        <v>52.115147064005619</v>
      </c>
      <c r="I8" s="188"/>
      <c r="J8" s="27">
        <v>0.05</v>
      </c>
      <c r="K8" s="27">
        <v>0.8</v>
      </c>
      <c r="L8" s="27">
        <v>0</v>
      </c>
      <c r="M8" s="27">
        <v>0</v>
      </c>
      <c r="N8" s="27">
        <v>0.15</v>
      </c>
      <c r="O8" s="27">
        <v>0</v>
      </c>
      <c r="P8" s="27">
        <v>0</v>
      </c>
      <c r="Q8" s="201">
        <f t="shared" si="0"/>
        <v>1</v>
      </c>
      <c r="R8" s="191"/>
      <c r="S8" s="190"/>
      <c r="T8" s="188"/>
      <c r="U8" s="190"/>
      <c r="V8" s="27">
        <v>0</v>
      </c>
      <c r="W8" s="27">
        <f t="shared" si="1"/>
        <v>1</v>
      </c>
      <c r="X8" s="53">
        <f t="shared" si="2"/>
        <v>6.8461458333333329</v>
      </c>
      <c r="Y8" s="192"/>
      <c r="Z8" s="192"/>
      <c r="AA8" s="192"/>
      <c r="AB8" s="188"/>
      <c r="AC8" s="193">
        <v>0</v>
      </c>
      <c r="AD8" s="193">
        <v>0</v>
      </c>
      <c r="AE8" s="193"/>
      <c r="AF8" s="150"/>
      <c r="AG8" s="220" t="s">
        <v>406</v>
      </c>
      <c r="AH8" s="188" t="s">
        <v>59</v>
      </c>
      <c r="AI8" s="30">
        <v>0.34787968221300936</v>
      </c>
      <c r="AJ8" s="189" t="s">
        <v>38</v>
      </c>
      <c r="AK8" s="188" t="s">
        <v>343</v>
      </c>
      <c r="AL8" s="188"/>
      <c r="AM8" s="26">
        <v>99.607212046752565</v>
      </c>
      <c r="AN8" s="188"/>
      <c r="AO8" s="27">
        <v>0</v>
      </c>
      <c r="AP8" s="27">
        <v>0.78</v>
      </c>
      <c r="AQ8" s="27">
        <v>0</v>
      </c>
      <c r="AR8" s="27">
        <v>0</v>
      </c>
      <c r="AS8" s="27">
        <v>0.02</v>
      </c>
      <c r="AT8" s="27">
        <v>0.02</v>
      </c>
      <c r="AU8" s="27">
        <v>0.18</v>
      </c>
      <c r="AV8" s="201">
        <v>1</v>
      </c>
      <c r="AW8" s="191"/>
      <c r="AX8" s="190"/>
      <c r="AY8" s="188"/>
      <c r="AZ8" s="190"/>
      <c r="BA8" s="27">
        <v>0</v>
      </c>
      <c r="BB8" s="27">
        <v>1</v>
      </c>
      <c r="BC8" s="53">
        <f t="shared" si="4"/>
        <v>6.3478796822130095</v>
      </c>
      <c r="BD8" s="192" t="s">
        <v>54</v>
      </c>
      <c r="BE8" s="192" t="s">
        <v>54</v>
      </c>
      <c r="BF8" s="192" t="s">
        <v>54</v>
      </c>
      <c r="BH8" s="33"/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f t="shared" si="3"/>
        <v>0</v>
      </c>
      <c r="BQ8" s="33">
        <v>0</v>
      </c>
      <c r="BR8" s="3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</row>
    <row r="9" spans="2:125" s="2" customFormat="1" ht="20.149999999999999" customHeight="1" x14ac:dyDescent="0.35">
      <c r="B9" s="208" t="s">
        <v>442</v>
      </c>
      <c r="C9" s="188" t="s">
        <v>59</v>
      </c>
      <c r="D9" s="30">
        <v>0.78561988639104952</v>
      </c>
      <c r="E9" s="189" t="s">
        <v>38</v>
      </c>
      <c r="F9" s="188" t="s">
        <v>39</v>
      </c>
      <c r="G9" s="188"/>
      <c r="H9" s="26">
        <v>53.115147064005619</v>
      </c>
      <c r="I9" s="188"/>
      <c r="J9" s="27">
        <v>0.05</v>
      </c>
      <c r="K9" s="27">
        <v>0.8</v>
      </c>
      <c r="L9" s="27">
        <v>0</v>
      </c>
      <c r="M9" s="27">
        <v>0</v>
      </c>
      <c r="N9" s="27">
        <v>0.15</v>
      </c>
      <c r="O9" s="27">
        <v>0</v>
      </c>
      <c r="P9" s="27">
        <v>0</v>
      </c>
      <c r="Q9" s="201">
        <f t="shared" si="0"/>
        <v>1</v>
      </c>
      <c r="R9" s="191"/>
      <c r="S9" s="190"/>
      <c r="T9" s="188"/>
      <c r="U9" s="190"/>
      <c r="V9" s="27">
        <v>0</v>
      </c>
      <c r="W9" s="27">
        <f t="shared" si="1"/>
        <v>1</v>
      </c>
      <c r="X9" s="53">
        <f t="shared" si="2"/>
        <v>6.78561988639105</v>
      </c>
      <c r="Y9" s="192"/>
      <c r="Z9" s="192"/>
      <c r="AA9" s="192"/>
      <c r="AB9" s="188"/>
      <c r="AC9" s="193">
        <v>0</v>
      </c>
      <c r="AD9" s="193">
        <v>0</v>
      </c>
      <c r="AE9" s="193"/>
      <c r="AF9" s="150"/>
      <c r="AG9" s="220" t="s">
        <v>407</v>
      </c>
      <c r="AH9" s="188" t="s">
        <v>59</v>
      </c>
      <c r="AI9" s="30">
        <v>0.37869839946623329</v>
      </c>
      <c r="AJ9" s="189" t="s">
        <v>38</v>
      </c>
      <c r="AK9" s="188" t="s">
        <v>343</v>
      </c>
      <c r="AL9" s="188"/>
      <c r="AM9" s="26">
        <v>91.607212046752565</v>
      </c>
      <c r="AN9" s="188"/>
      <c r="AO9" s="27">
        <v>0</v>
      </c>
      <c r="AP9" s="27">
        <v>0.78</v>
      </c>
      <c r="AQ9" s="27">
        <v>0</v>
      </c>
      <c r="AR9" s="27">
        <v>0</v>
      </c>
      <c r="AS9" s="27">
        <v>0.02</v>
      </c>
      <c r="AT9" s="27">
        <v>0.02</v>
      </c>
      <c r="AU9" s="27">
        <v>0.18</v>
      </c>
      <c r="AV9" s="201">
        <v>1</v>
      </c>
      <c r="AW9" s="191"/>
      <c r="AX9" s="190"/>
      <c r="AY9" s="188"/>
      <c r="AZ9" s="190"/>
      <c r="BA9" s="27">
        <v>0</v>
      </c>
      <c r="BB9" s="27">
        <v>1</v>
      </c>
      <c r="BC9" s="53">
        <f t="shared" si="4"/>
        <v>6.3786983994662334</v>
      </c>
      <c r="BD9" s="192" t="s">
        <v>54</v>
      </c>
      <c r="BE9" s="192" t="s">
        <v>54</v>
      </c>
      <c r="BF9" s="192" t="s">
        <v>54</v>
      </c>
      <c r="BH9" s="33"/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f t="shared" si="3"/>
        <v>0</v>
      </c>
      <c r="BQ9" s="33">
        <v>0</v>
      </c>
      <c r="BR9" s="33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</row>
    <row r="10" spans="2:125" s="2" customFormat="1" ht="20.149999999999999" customHeight="1" x14ac:dyDescent="0.35">
      <c r="B10" s="208" t="s">
        <v>442</v>
      </c>
      <c r="C10" s="188" t="s">
        <v>59</v>
      </c>
      <c r="D10" s="30">
        <v>0.77914990411771012</v>
      </c>
      <c r="E10" s="189" t="s">
        <v>38</v>
      </c>
      <c r="F10" s="188" t="s">
        <v>39</v>
      </c>
      <c r="G10" s="188"/>
      <c r="H10" s="26">
        <v>50.115147064005619</v>
      </c>
      <c r="I10" s="188"/>
      <c r="J10" s="27">
        <v>0.05</v>
      </c>
      <c r="K10" s="27">
        <v>0.8</v>
      </c>
      <c r="L10" s="27">
        <v>0</v>
      </c>
      <c r="M10" s="27">
        <v>0</v>
      </c>
      <c r="N10" s="27">
        <v>0.15</v>
      </c>
      <c r="O10" s="27">
        <v>0</v>
      </c>
      <c r="P10" s="27">
        <v>0</v>
      </c>
      <c r="Q10" s="201">
        <f t="shared" ref="Q10:Q41" si="5">SUM(J10:P10)</f>
        <v>1</v>
      </c>
      <c r="R10" s="191"/>
      <c r="S10" s="190"/>
      <c r="T10" s="188"/>
      <c r="U10" s="190"/>
      <c r="V10" s="27">
        <v>0</v>
      </c>
      <c r="W10" s="27">
        <f t="shared" ref="W10:W41" si="6">1-V10</f>
        <v>1</v>
      </c>
      <c r="X10" s="53">
        <f t="shared" ref="X10:X41" si="7">IFERROR((VALUE(D10)+VALUE(LEFT(C10,1))+1),"")</f>
        <v>6.7791499041177099</v>
      </c>
      <c r="Y10" s="192"/>
      <c r="Z10" s="192"/>
      <c r="AA10" s="192"/>
      <c r="AB10" s="188"/>
      <c r="AC10" s="193">
        <v>0</v>
      </c>
      <c r="AD10" s="193">
        <v>0</v>
      </c>
      <c r="AE10" s="193"/>
      <c r="AF10" s="150"/>
      <c r="AG10" s="220" t="s">
        <v>408</v>
      </c>
      <c r="AH10" s="188" t="s">
        <v>59</v>
      </c>
      <c r="AI10" s="30">
        <v>0.39142345451867511</v>
      </c>
      <c r="AJ10" s="189" t="s">
        <v>38</v>
      </c>
      <c r="AK10" s="188" t="s">
        <v>343</v>
      </c>
      <c r="AL10" s="188"/>
      <c r="AM10" s="26">
        <v>77.607212046752565</v>
      </c>
      <c r="AN10" s="188"/>
      <c r="AO10" s="27">
        <v>0</v>
      </c>
      <c r="AP10" s="27">
        <v>0.78</v>
      </c>
      <c r="AQ10" s="27">
        <v>0</v>
      </c>
      <c r="AR10" s="27">
        <v>0</v>
      </c>
      <c r="AS10" s="27">
        <v>0.02</v>
      </c>
      <c r="AT10" s="27">
        <v>0.02</v>
      </c>
      <c r="AU10" s="27">
        <v>0.18</v>
      </c>
      <c r="AV10" s="201">
        <v>1</v>
      </c>
      <c r="AW10" s="191"/>
      <c r="AX10" s="190"/>
      <c r="AY10" s="188"/>
      <c r="AZ10" s="190"/>
      <c r="BA10" s="27">
        <v>0</v>
      </c>
      <c r="BB10" s="27">
        <v>1</v>
      </c>
      <c r="BC10" s="53">
        <f t="shared" si="4"/>
        <v>6.3914234545186748</v>
      </c>
      <c r="BD10" s="192" t="s">
        <v>54</v>
      </c>
      <c r="BE10" s="192" t="s">
        <v>54</v>
      </c>
      <c r="BF10" s="192" t="s">
        <v>54</v>
      </c>
      <c r="BH10" s="33"/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f t="shared" si="3"/>
        <v>0</v>
      </c>
      <c r="BQ10" s="33">
        <v>0</v>
      </c>
      <c r="BR10" s="33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</row>
    <row r="11" spans="2:125" s="2" customFormat="1" ht="20.149999999999999" customHeight="1" x14ac:dyDescent="0.35">
      <c r="B11" s="208" t="s">
        <v>442</v>
      </c>
      <c r="C11" s="188" t="s">
        <v>59</v>
      </c>
      <c r="D11" s="30">
        <v>0.7863877404133639</v>
      </c>
      <c r="E11" s="189" t="s">
        <v>38</v>
      </c>
      <c r="F11" s="188" t="s">
        <v>39</v>
      </c>
      <c r="G11" s="188"/>
      <c r="H11" s="26">
        <v>45.115147064005619</v>
      </c>
      <c r="I11" s="188"/>
      <c r="J11" s="27">
        <v>0.05</v>
      </c>
      <c r="K11" s="27">
        <v>0.8</v>
      </c>
      <c r="L11" s="27">
        <v>0</v>
      </c>
      <c r="M11" s="27">
        <v>0</v>
      </c>
      <c r="N11" s="27">
        <v>0.15</v>
      </c>
      <c r="O11" s="27">
        <v>0</v>
      </c>
      <c r="P11" s="27">
        <v>0</v>
      </c>
      <c r="Q11" s="201">
        <f t="shared" si="5"/>
        <v>1</v>
      </c>
      <c r="R11" s="191"/>
      <c r="S11" s="190"/>
      <c r="T11" s="188"/>
      <c r="U11" s="190"/>
      <c r="V11" s="27">
        <v>0</v>
      </c>
      <c r="W11" s="27">
        <f t="shared" si="6"/>
        <v>1</v>
      </c>
      <c r="X11" s="53">
        <f t="shared" si="7"/>
        <v>6.7863877404133639</v>
      </c>
      <c r="Y11" s="192"/>
      <c r="Z11" s="192"/>
      <c r="AA11" s="192"/>
      <c r="AB11" s="188"/>
      <c r="AC11" s="193">
        <v>0</v>
      </c>
      <c r="AD11" s="193">
        <v>0</v>
      </c>
      <c r="AE11" s="193"/>
      <c r="AF11" s="150"/>
      <c r="AG11" s="220" t="s">
        <v>409</v>
      </c>
      <c r="AH11" s="188" t="s">
        <v>59</v>
      </c>
      <c r="AI11" s="30">
        <v>0.39119855945730408</v>
      </c>
      <c r="AJ11" s="189" t="s">
        <v>38</v>
      </c>
      <c r="AK11" s="188" t="s">
        <v>343</v>
      </c>
      <c r="AL11" s="188"/>
      <c r="AM11" s="26">
        <v>102.60721204675257</v>
      </c>
      <c r="AN11" s="188"/>
      <c r="AO11" s="27">
        <v>0</v>
      </c>
      <c r="AP11" s="27">
        <v>0.78</v>
      </c>
      <c r="AQ11" s="27">
        <v>0</v>
      </c>
      <c r="AR11" s="27">
        <v>0</v>
      </c>
      <c r="AS11" s="27">
        <v>0.02</v>
      </c>
      <c r="AT11" s="27">
        <v>0.02</v>
      </c>
      <c r="AU11" s="27">
        <v>0.18</v>
      </c>
      <c r="AV11" s="201">
        <v>1</v>
      </c>
      <c r="AW11" s="191"/>
      <c r="AX11" s="190"/>
      <c r="AY11" s="188"/>
      <c r="AZ11" s="190"/>
      <c r="BA11" s="27">
        <v>0</v>
      </c>
      <c r="BB11" s="27">
        <v>1</v>
      </c>
      <c r="BC11" s="53">
        <f t="shared" si="4"/>
        <v>6.3911985594573038</v>
      </c>
      <c r="BD11" s="192" t="s">
        <v>54</v>
      </c>
      <c r="BE11" s="192" t="s">
        <v>54</v>
      </c>
      <c r="BF11" s="192" t="s">
        <v>54</v>
      </c>
      <c r="BH11" s="33"/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f t="shared" si="3"/>
        <v>0</v>
      </c>
      <c r="BQ11" s="33">
        <v>0</v>
      </c>
      <c r="BR11" s="33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</row>
    <row r="12" spans="2:125" s="2" customFormat="1" ht="20.149999999999999" customHeight="1" x14ac:dyDescent="0.35">
      <c r="B12" s="208" t="s">
        <v>442</v>
      </c>
      <c r="C12" s="188" t="s">
        <v>59</v>
      </c>
      <c r="D12" s="30">
        <v>0.76409854603076544</v>
      </c>
      <c r="E12" s="189" t="s">
        <v>38</v>
      </c>
      <c r="F12" s="188" t="s">
        <v>39</v>
      </c>
      <c r="G12" s="188"/>
      <c r="H12" s="26">
        <v>49.115147064005619</v>
      </c>
      <c r="I12" s="188"/>
      <c r="J12" s="27">
        <v>0.05</v>
      </c>
      <c r="K12" s="27">
        <v>0.8</v>
      </c>
      <c r="L12" s="27">
        <v>0</v>
      </c>
      <c r="M12" s="27">
        <v>0</v>
      </c>
      <c r="N12" s="27">
        <v>0.15</v>
      </c>
      <c r="O12" s="27">
        <v>0</v>
      </c>
      <c r="P12" s="27">
        <v>0</v>
      </c>
      <c r="Q12" s="201">
        <f t="shared" si="5"/>
        <v>1</v>
      </c>
      <c r="R12" s="191"/>
      <c r="S12" s="190"/>
      <c r="T12" s="188"/>
      <c r="U12" s="190"/>
      <c r="V12" s="27">
        <v>0</v>
      </c>
      <c r="W12" s="27">
        <f t="shared" si="6"/>
        <v>1</v>
      </c>
      <c r="X12" s="53">
        <f t="shared" si="7"/>
        <v>6.7640985460307652</v>
      </c>
      <c r="Y12" s="192"/>
      <c r="Z12" s="192"/>
      <c r="AA12" s="192"/>
      <c r="AB12" s="188"/>
      <c r="AC12" s="193">
        <v>0</v>
      </c>
      <c r="AD12" s="193">
        <v>0</v>
      </c>
      <c r="AE12" s="193"/>
      <c r="AF12" s="150"/>
      <c r="AG12" s="220" t="s">
        <v>410</v>
      </c>
      <c r="AH12" s="188" t="s">
        <v>59</v>
      </c>
      <c r="AI12" s="30">
        <v>0.38402884092470957</v>
      </c>
      <c r="AJ12" s="189" t="s">
        <v>38</v>
      </c>
      <c r="AK12" s="188" t="s">
        <v>343</v>
      </c>
      <c r="AL12" s="188"/>
      <c r="AM12" s="26">
        <v>93.607212046752565</v>
      </c>
      <c r="AN12" s="188"/>
      <c r="AO12" s="27">
        <v>0</v>
      </c>
      <c r="AP12" s="27">
        <v>0.78</v>
      </c>
      <c r="AQ12" s="27">
        <v>0</v>
      </c>
      <c r="AR12" s="27">
        <v>0</v>
      </c>
      <c r="AS12" s="27">
        <v>0.02</v>
      </c>
      <c r="AT12" s="27">
        <v>0.02</v>
      </c>
      <c r="AU12" s="27">
        <v>0.18</v>
      </c>
      <c r="AV12" s="201">
        <v>1</v>
      </c>
      <c r="AW12" s="191"/>
      <c r="AX12" s="190"/>
      <c r="AY12" s="188"/>
      <c r="AZ12" s="190"/>
      <c r="BA12" s="27">
        <v>0</v>
      </c>
      <c r="BB12" s="27">
        <v>1</v>
      </c>
      <c r="BC12" s="53">
        <f t="shared" si="4"/>
        <v>6.3840288409247092</v>
      </c>
      <c r="BD12" s="192" t="s">
        <v>54</v>
      </c>
      <c r="BE12" s="192" t="s">
        <v>54</v>
      </c>
      <c r="BF12" s="192" t="s">
        <v>54</v>
      </c>
      <c r="BH12" s="33"/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f t="shared" si="3"/>
        <v>0</v>
      </c>
      <c r="BQ12" s="33">
        <v>0</v>
      </c>
      <c r="BR12" s="33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</row>
    <row r="13" spans="2:125" s="2" customFormat="1" ht="20.149999999999999" customHeight="1" x14ac:dyDescent="0.35">
      <c r="B13" s="208" t="s">
        <v>442</v>
      </c>
      <c r="C13" s="188" t="s">
        <v>59</v>
      </c>
      <c r="D13" s="30">
        <v>0.75863792447596901</v>
      </c>
      <c r="E13" s="189" t="s">
        <v>38</v>
      </c>
      <c r="F13" s="188" t="s">
        <v>39</v>
      </c>
      <c r="G13" s="188"/>
      <c r="H13" s="26">
        <v>53.115147064005619</v>
      </c>
      <c r="I13" s="188"/>
      <c r="J13" s="27">
        <v>0.05</v>
      </c>
      <c r="K13" s="27">
        <v>0.8</v>
      </c>
      <c r="L13" s="27">
        <v>0</v>
      </c>
      <c r="M13" s="27">
        <v>0</v>
      </c>
      <c r="N13" s="27">
        <v>0.15</v>
      </c>
      <c r="O13" s="27">
        <v>0</v>
      </c>
      <c r="P13" s="27">
        <v>0</v>
      </c>
      <c r="Q13" s="201">
        <f t="shared" si="5"/>
        <v>1</v>
      </c>
      <c r="R13" s="191"/>
      <c r="S13" s="190"/>
      <c r="T13" s="188"/>
      <c r="U13" s="190"/>
      <c r="V13" s="27">
        <v>0</v>
      </c>
      <c r="W13" s="27">
        <f t="shared" si="6"/>
        <v>1</v>
      </c>
      <c r="X13" s="53">
        <f t="shared" si="7"/>
        <v>6.7586379244759689</v>
      </c>
      <c r="Y13" s="192"/>
      <c r="Z13" s="192"/>
      <c r="AA13" s="192"/>
      <c r="AB13" s="188"/>
      <c r="AC13" s="193">
        <v>0</v>
      </c>
      <c r="AD13" s="193">
        <v>0</v>
      </c>
      <c r="AE13" s="193"/>
      <c r="AF13" s="150"/>
      <c r="AG13" s="220" t="s">
        <v>411</v>
      </c>
      <c r="AH13" s="188" t="s">
        <v>59</v>
      </c>
      <c r="AI13" s="30">
        <v>0.37381351632192206</v>
      </c>
      <c r="AJ13" s="189" t="s">
        <v>38</v>
      </c>
      <c r="AK13" s="188" t="s">
        <v>343</v>
      </c>
      <c r="AL13" s="188"/>
      <c r="AM13" s="26">
        <v>73.607212046752565</v>
      </c>
      <c r="AN13" s="188"/>
      <c r="AO13" s="27">
        <v>0</v>
      </c>
      <c r="AP13" s="27">
        <v>0.78</v>
      </c>
      <c r="AQ13" s="27">
        <v>0</v>
      </c>
      <c r="AR13" s="27">
        <v>0</v>
      </c>
      <c r="AS13" s="27">
        <v>0.02</v>
      </c>
      <c r="AT13" s="27">
        <v>0.02</v>
      </c>
      <c r="AU13" s="27">
        <v>0.18</v>
      </c>
      <c r="AV13" s="201">
        <v>1</v>
      </c>
      <c r="AW13" s="191"/>
      <c r="AX13" s="190"/>
      <c r="AY13" s="188"/>
      <c r="AZ13" s="190"/>
      <c r="BA13" s="27">
        <v>0</v>
      </c>
      <c r="BB13" s="27">
        <v>1</v>
      </c>
      <c r="BC13" s="53">
        <f t="shared" si="4"/>
        <v>6.3738135163219223</v>
      </c>
      <c r="BD13" s="192" t="s">
        <v>54</v>
      </c>
      <c r="BE13" s="192" t="s">
        <v>54</v>
      </c>
      <c r="BF13" s="192" t="s">
        <v>54</v>
      </c>
      <c r="BH13" s="33"/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f t="shared" si="3"/>
        <v>0</v>
      </c>
      <c r="BQ13" s="33">
        <v>0</v>
      </c>
      <c r="BR13" s="33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</row>
    <row r="14" spans="2:125" s="2" customFormat="1" ht="20.149999999999999" customHeight="1" x14ac:dyDescent="0.35">
      <c r="B14" s="208" t="s">
        <v>442</v>
      </c>
      <c r="C14" s="188" t="s">
        <v>59</v>
      </c>
      <c r="D14" s="30">
        <v>0.76024962546731478</v>
      </c>
      <c r="E14" s="189" t="s">
        <v>38</v>
      </c>
      <c r="F14" s="188" t="s">
        <v>39</v>
      </c>
      <c r="G14" s="188"/>
      <c r="H14" s="26">
        <v>45.115147064005619</v>
      </c>
      <c r="I14" s="188"/>
      <c r="J14" s="27">
        <v>0.05</v>
      </c>
      <c r="K14" s="27">
        <v>0.8</v>
      </c>
      <c r="L14" s="27">
        <v>0</v>
      </c>
      <c r="M14" s="27">
        <v>0</v>
      </c>
      <c r="N14" s="27">
        <v>0.15</v>
      </c>
      <c r="O14" s="27">
        <v>0</v>
      </c>
      <c r="P14" s="27">
        <v>0</v>
      </c>
      <c r="Q14" s="201">
        <f t="shared" si="5"/>
        <v>1</v>
      </c>
      <c r="R14" s="191"/>
      <c r="S14" s="190"/>
      <c r="T14" s="188"/>
      <c r="U14" s="190"/>
      <c r="V14" s="27">
        <v>0</v>
      </c>
      <c r="W14" s="27">
        <f t="shared" si="6"/>
        <v>1</v>
      </c>
      <c r="X14" s="53">
        <f t="shared" si="7"/>
        <v>6.7602496254673152</v>
      </c>
      <c r="Y14" s="192"/>
      <c r="Z14" s="192"/>
      <c r="AA14" s="192"/>
      <c r="AB14" s="188"/>
      <c r="AC14" s="193">
        <v>0</v>
      </c>
      <c r="AD14" s="193">
        <v>0</v>
      </c>
      <c r="AE14" s="193"/>
      <c r="AF14" s="150"/>
      <c r="AG14" s="220" t="s">
        <v>412</v>
      </c>
      <c r="AH14" s="188" t="s">
        <v>59</v>
      </c>
      <c r="AI14" s="30">
        <v>0.33715112838179617</v>
      </c>
      <c r="AJ14" s="189" t="s">
        <v>38</v>
      </c>
      <c r="AK14" s="188" t="s">
        <v>343</v>
      </c>
      <c r="AL14" s="188"/>
      <c r="AM14" s="26">
        <v>79.607212046752565</v>
      </c>
      <c r="AN14" s="188"/>
      <c r="AO14" s="27">
        <v>0</v>
      </c>
      <c r="AP14" s="27">
        <v>0.78</v>
      </c>
      <c r="AQ14" s="27">
        <v>0</v>
      </c>
      <c r="AR14" s="27">
        <v>0</v>
      </c>
      <c r="AS14" s="27">
        <v>0.02</v>
      </c>
      <c r="AT14" s="27">
        <v>0.02</v>
      </c>
      <c r="AU14" s="27">
        <v>0.18</v>
      </c>
      <c r="AV14" s="201">
        <v>1</v>
      </c>
      <c r="AW14" s="191"/>
      <c r="AX14" s="190"/>
      <c r="AY14" s="188"/>
      <c r="AZ14" s="190"/>
      <c r="BA14" s="27">
        <v>0</v>
      </c>
      <c r="BB14" s="27">
        <v>1</v>
      </c>
      <c r="BC14" s="53">
        <f t="shared" si="4"/>
        <v>6.3371511283817963</v>
      </c>
      <c r="BD14" s="192" t="s">
        <v>54</v>
      </c>
      <c r="BE14" s="192" t="s">
        <v>54</v>
      </c>
      <c r="BF14" s="192" t="s">
        <v>54</v>
      </c>
      <c r="BH14" s="33"/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f t="shared" si="3"/>
        <v>0</v>
      </c>
      <c r="BQ14" s="33">
        <v>0</v>
      </c>
      <c r="BR14" s="33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</row>
    <row r="15" spans="2:125" s="2" customFormat="1" ht="19.5" customHeight="1" x14ac:dyDescent="0.35">
      <c r="B15" s="208" t="s">
        <v>442</v>
      </c>
      <c r="C15" s="188" t="s">
        <v>59</v>
      </c>
      <c r="D15" s="30">
        <v>0.77179412740118547</v>
      </c>
      <c r="E15" s="189" t="s">
        <v>38</v>
      </c>
      <c r="F15" s="188" t="s">
        <v>39</v>
      </c>
      <c r="G15" s="188"/>
      <c r="H15" s="26">
        <v>55.115147064005619</v>
      </c>
      <c r="I15" s="188"/>
      <c r="J15" s="27">
        <v>0.05</v>
      </c>
      <c r="K15" s="27">
        <v>0.8</v>
      </c>
      <c r="L15" s="27">
        <v>0</v>
      </c>
      <c r="M15" s="27">
        <v>0</v>
      </c>
      <c r="N15" s="27">
        <v>0.15</v>
      </c>
      <c r="O15" s="27">
        <v>0</v>
      </c>
      <c r="P15" s="27">
        <v>0</v>
      </c>
      <c r="Q15" s="201">
        <f t="shared" si="5"/>
        <v>1</v>
      </c>
      <c r="R15" s="191"/>
      <c r="S15" s="190"/>
      <c r="T15" s="188"/>
      <c r="U15" s="190"/>
      <c r="V15" s="27">
        <v>0</v>
      </c>
      <c r="W15" s="27">
        <f t="shared" si="6"/>
        <v>1</v>
      </c>
      <c r="X15" s="53">
        <f t="shared" si="7"/>
        <v>6.7717941274011855</v>
      </c>
      <c r="Y15" s="192"/>
      <c r="Z15" s="192"/>
      <c r="AA15" s="192"/>
      <c r="AB15" s="188"/>
      <c r="AC15" s="193">
        <v>0</v>
      </c>
      <c r="AD15" s="193">
        <v>0</v>
      </c>
      <c r="AE15" s="193"/>
      <c r="AF15" s="150"/>
      <c r="AG15" s="220" t="s">
        <v>413</v>
      </c>
      <c r="AH15" s="188" t="s">
        <v>59</v>
      </c>
      <c r="AI15" s="30">
        <v>0.36401332536768527</v>
      </c>
      <c r="AJ15" s="189" t="s">
        <v>38</v>
      </c>
      <c r="AK15" s="188" t="s">
        <v>343</v>
      </c>
      <c r="AL15" s="188"/>
      <c r="AM15" s="26">
        <v>101.60721204675257</v>
      </c>
      <c r="AN15" s="188"/>
      <c r="AO15" s="27">
        <v>0</v>
      </c>
      <c r="AP15" s="27">
        <v>0.78</v>
      </c>
      <c r="AQ15" s="27">
        <v>0</v>
      </c>
      <c r="AR15" s="27">
        <v>0</v>
      </c>
      <c r="AS15" s="27">
        <v>0.02</v>
      </c>
      <c r="AT15" s="27">
        <v>0.02</v>
      </c>
      <c r="AU15" s="27">
        <v>0.18</v>
      </c>
      <c r="AV15" s="201">
        <v>1</v>
      </c>
      <c r="AW15" s="191"/>
      <c r="AX15" s="190"/>
      <c r="AY15" s="188"/>
      <c r="AZ15" s="190"/>
      <c r="BA15" s="27">
        <v>0</v>
      </c>
      <c r="BB15" s="27">
        <v>1</v>
      </c>
      <c r="BC15" s="53">
        <f t="shared" si="4"/>
        <v>6.3640133253676856</v>
      </c>
      <c r="BD15" s="192" t="s">
        <v>54</v>
      </c>
      <c r="BE15" s="192" t="s">
        <v>54</v>
      </c>
      <c r="BF15" s="192" t="s">
        <v>54</v>
      </c>
      <c r="BH15" s="33"/>
      <c r="BI15" s="33">
        <v>0</v>
      </c>
      <c r="BJ15" s="33">
        <v>0</v>
      </c>
      <c r="BK15" s="33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f t="shared" si="3"/>
        <v>0</v>
      </c>
      <c r="BQ15" s="33">
        <v>0</v>
      </c>
      <c r="BR15" s="33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</row>
    <row r="16" spans="2:125" s="2" customFormat="1" ht="20.149999999999999" customHeight="1" x14ac:dyDescent="0.35">
      <c r="B16" s="208" t="s">
        <v>442</v>
      </c>
      <c r="C16" s="188" t="s">
        <v>59</v>
      </c>
      <c r="D16" s="30">
        <v>0.75482902251518313</v>
      </c>
      <c r="E16" s="189" t="s">
        <v>38</v>
      </c>
      <c r="F16" s="188" t="s">
        <v>39</v>
      </c>
      <c r="G16" s="188"/>
      <c r="H16" s="26">
        <v>53.115147064005619</v>
      </c>
      <c r="I16" s="188"/>
      <c r="J16" s="27">
        <v>0.05</v>
      </c>
      <c r="K16" s="27">
        <v>0.8</v>
      </c>
      <c r="L16" s="27">
        <v>0</v>
      </c>
      <c r="M16" s="27">
        <v>0</v>
      </c>
      <c r="N16" s="27">
        <v>0.15</v>
      </c>
      <c r="O16" s="27">
        <v>0</v>
      </c>
      <c r="P16" s="27">
        <v>0</v>
      </c>
      <c r="Q16" s="201">
        <f t="shared" si="5"/>
        <v>1</v>
      </c>
      <c r="R16" s="191"/>
      <c r="S16" s="190"/>
      <c r="T16" s="188"/>
      <c r="U16" s="190"/>
      <c r="V16" s="27">
        <v>0</v>
      </c>
      <c r="W16" s="27">
        <f t="shared" si="6"/>
        <v>1</v>
      </c>
      <c r="X16" s="53">
        <f t="shared" si="7"/>
        <v>6.7548290225151835</v>
      </c>
      <c r="Y16" s="192"/>
      <c r="Z16" s="192"/>
      <c r="AA16" s="192"/>
      <c r="AB16" s="188"/>
      <c r="AC16" s="193">
        <v>0</v>
      </c>
      <c r="AD16" s="193">
        <v>0</v>
      </c>
      <c r="AE16" s="193"/>
      <c r="AF16" s="150"/>
      <c r="AG16" s="220" t="s">
        <v>414</v>
      </c>
      <c r="AH16" s="188" t="s">
        <v>59</v>
      </c>
      <c r="AI16" s="30">
        <v>0.36428755959773096</v>
      </c>
      <c r="AJ16" s="189" t="s">
        <v>38</v>
      </c>
      <c r="AK16" s="188" t="s">
        <v>343</v>
      </c>
      <c r="AL16" s="188"/>
      <c r="AM16" s="26">
        <v>80.607212046752565</v>
      </c>
      <c r="AN16" s="188"/>
      <c r="AO16" s="27">
        <v>0</v>
      </c>
      <c r="AP16" s="27">
        <v>0.78</v>
      </c>
      <c r="AQ16" s="27">
        <v>0</v>
      </c>
      <c r="AR16" s="27">
        <v>0</v>
      </c>
      <c r="AS16" s="27">
        <v>0.02</v>
      </c>
      <c r="AT16" s="27">
        <v>0.02</v>
      </c>
      <c r="AU16" s="27">
        <v>0.18</v>
      </c>
      <c r="AV16" s="201">
        <v>1</v>
      </c>
      <c r="AW16" s="191"/>
      <c r="AX16" s="190"/>
      <c r="AY16" s="188"/>
      <c r="AZ16" s="190"/>
      <c r="BA16" s="27">
        <v>0</v>
      </c>
      <c r="BB16" s="27">
        <v>1</v>
      </c>
      <c r="BC16" s="53">
        <f t="shared" si="4"/>
        <v>6.3642875595977308</v>
      </c>
      <c r="BD16" s="192" t="s">
        <v>54</v>
      </c>
      <c r="BE16" s="192" t="s">
        <v>54</v>
      </c>
      <c r="BF16" s="192" t="s">
        <v>54</v>
      </c>
      <c r="BH16" s="33"/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0</v>
      </c>
      <c r="BP16" s="33">
        <f t="shared" si="3"/>
        <v>0</v>
      </c>
      <c r="BQ16" s="33">
        <v>0</v>
      </c>
      <c r="BR16" s="33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</row>
    <row r="17" spans="2:125" s="2" customFormat="1" ht="20.149999999999999" customHeight="1" x14ac:dyDescent="0.35">
      <c r="B17" s="208" t="s">
        <v>442</v>
      </c>
      <c r="C17" s="188" t="s">
        <v>59</v>
      </c>
      <c r="D17" s="30">
        <v>0.79128983901179484</v>
      </c>
      <c r="E17" s="189" t="s">
        <v>38</v>
      </c>
      <c r="F17" s="188" t="s">
        <v>39</v>
      </c>
      <c r="G17" s="188"/>
      <c r="H17" s="26">
        <v>45.115147064005619</v>
      </c>
      <c r="I17" s="188"/>
      <c r="J17" s="27">
        <v>0.05</v>
      </c>
      <c r="K17" s="27">
        <v>0.8</v>
      </c>
      <c r="L17" s="27">
        <v>0</v>
      </c>
      <c r="M17" s="27">
        <v>0</v>
      </c>
      <c r="N17" s="27">
        <v>0.15</v>
      </c>
      <c r="O17" s="27">
        <v>0</v>
      </c>
      <c r="P17" s="27">
        <v>0</v>
      </c>
      <c r="Q17" s="201">
        <f t="shared" si="5"/>
        <v>1</v>
      </c>
      <c r="R17" s="191"/>
      <c r="S17" s="190"/>
      <c r="T17" s="188"/>
      <c r="U17" s="190"/>
      <c r="V17" s="27">
        <v>0</v>
      </c>
      <c r="W17" s="27">
        <f t="shared" si="6"/>
        <v>1</v>
      </c>
      <c r="X17" s="53">
        <f t="shared" si="7"/>
        <v>6.7912898390117951</v>
      </c>
      <c r="Y17" s="192"/>
      <c r="Z17" s="192"/>
      <c r="AA17" s="192"/>
      <c r="AB17" s="188"/>
      <c r="AC17" s="193">
        <v>0</v>
      </c>
      <c r="AD17" s="193">
        <v>0</v>
      </c>
      <c r="AE17" s="193"/>
      <c r="AF17" s="150"/>
      <c r="AG17" s="220" t="s">
        <v>415</v>
      </c>
      <c r="AH17" s="188" t="s">
        <v>59</v>
      </c>
      <c r="AI17" s="30">
        <v>0.38503092676213635</v>
      </c>
      <c r="AJ17" s="189" t="s">
        <v>38</v>
      </c>
      <c r="AK17" s="188" t="s">
        <v>343</v>
      </c>
      <c r="AL17" s="188"/>
      <c r="AM17" s="26">
        <v>98.607212046752565</v>
      </c>
      <c r="AN17" s="188"/>
      <c r="AO17" s="27">
        <v>0</v>
      </c>
      <c r="AP17" s="27">
        <v>0.78</v>
      </c>
      <c r="AQ17" s="27">
        <v>0</v>
      </c>
      <c r="AR17" s="27">
        <v>0</v>
      </c>
      <c r="AS17" s="27">
        <v>0.02</v>
      </c>
      <c r="AT17" s="27">
        <v>0.02</v>
      </c>
      <c r="AU17" s="27">
        <v>0.18</v>
      </c>
      <c r="AV17" s="201">
        <v>1</v>
      </c>
      <c r="AW17" s="191"/>
      <c r="AX17" s="190"/>
      <c r="AY17" s="188"/>
      <c r="AZ17" s="190"/>
      <c r="BA17" s="27">
        <v>0</v>
      </c>
      <c r="BB17" s="27">
        <v>1</v>
      </c>
      <c r="BC17" s="53">
        <f t="shared" si="4"/>
        <v>6.3850309267621359</v>
      </c>
      <c r="BD17" s="192" t="s">
        <v>54</v>
      </c>
      <c r="BE17" s="192" t="s">
        <v>54</v>
      </c>
      <c r="BF17" s="192" t="s">
        <v>54</v>
      </c>
      <c r="BH17" s="33"/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f t="shared" si="3"/>
        <v>0</v>
      </c>
      <c r="BQ17" s="33">
        <v>0</v>
      </c>
      <c r="BR17" s="33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</row>
    <row r="18" spans="2:125" s="2" customFormat="1" ht="20.149999999999999" customHeight="1" x14ac:dyDescent="0.35">
      <c r="B18" s="208" t="s">
        <v>442</v>
      </c>
      <c r="C18" s="188" t="s">
        <v>59</v>
      </c>
      <c r="D18" s="30">
        <v>0.75276113435817094</v>
      </c>
      <c r="E18" s="189" t="s">
        <v>38</v>
      </c>
      <c r="F18" s="188" t="s">
        <v>39</v>
      </c>
      <c r="G18" s="188"/>
      <c r="H18" s="26">
        <v>47.115147064005619</v>
      </c>
      <c r="I18" s="188"/>
      <c r="J18" s="27">
        <v>0.05</v>
      </c>
      <c r="K18" s="27">
        <v>0.8</v>
      </c>
      <c r="L18" s="27">
        <v>0</v>
      </c>
      <c r="M18" s="27">
        <v>0</v>
      </c>
      <c r="N18" s="27">
        <v>0.15</v>
      </c>
      <c r="O18" s="27">
        <v>0</v>
      </c>
      <c r="P18" s="27">
        <v>0</v>
      </c>
      <c r="Q18" s="201">
        <f t="shared" si="5"/>
        <v>1</v>
      </c>
      <c r="R18" s="191"/>
      <c r="S18" s="190"/>
      <c r="T18" s="188"/>
      <c r="U18" s="190"/>
      <c r="V18" s="27">
        <v>0</v>
      </c>
      <c r="W18" s="27">
        <f t="shared" si="6"/>
        <v>1</v>
      </c>
      <c r="X18" s="53">
        <f t="shared" si="7"/>
        <v>6.7527611343581713</v>
      </c>
      <c r="Y18" s="192"/>
      <c r="Z18" s="192"/>
      <c r="AA18" s="192"/>
      <c r="AB18" s="188"/>
      <c r="AC18" s="193">
        <v>0</v>
      </c>
      <c r="AD18" s="193">
        <v>0</v>
      </c>
      <c r="AE18" s="193"/>
      <c r="AF18" s="150"/>
      <c r="AG18" s="220" t="s">
        <v>416</v>
      </c>
      <c r="AH18" s="188" t="s">
        <v>59</v>
      </c>
      <c r="AI18" s="30">
        <v>0.34721729555843395</v>
      </c>
      <c r="AJ18" s="189" t="s">
        <v>38</v>
      </c>
      <c r="AK18" s="188" t="s">
        <v>343</v>
      </c>
      <c r="AL18" s="188"/>
      <c r="AM18" s="26">
        <v>79.607212046752565</v>
      </c>
      <c r="AN18" s="188"/>
      <c r="AO18" s="27">
        <v>0</v>
      </c>
      <c r="AP18" s="27">
        <v>0.78</v>
      </c>
      <c r="AQ18" s="27">
        <v>0</v>
      </c>
      <c r="AR18" s="27">
        <v>0</v>
      </c>
      <c r="AS18" s="27">
        <v>0.02</v>
      </c>
      <c r="AT18" s="27">
        <v>0.02</v>
      </c>
      <c r="AU18" s="27">
        <v>0.18</v>
      </c>
      <c r="AV18" s="201">
        <v>1</v>
      </c>
      <c r="AW18" s="191"/>
      <c r="AX18" s="190"/>
      <c r="AY18" s="188"/>
      <c r="AZ18" s="190"/>
      <c r="BA18" s="27">
        <v>0</v>
      </c>
      <c r="BB18" s="27">
        <v>1</v>
      </c>
      <c r="BC18" s="53">
        <f t="shared" si="4"/>
        <v>6.3472172955584343</v>
      </c>
      <c r="BD18" s="192" t="s">
        <v>54</v>
      </c>
      <c r="BE18" s="192" t="s">
        <v>54</v>
      </c>
      <c r="BF18" s="192" t="s">
        <v>54</v>
      </c>
      <c r="BH18" s="33"/>
      <c r="BI18" s="33">
        <v>0</v>
      </c>
      <c r="BJ18" s="33">
        <v>0</v>
      </c>
      <c r="BK18" s="33">
        <v>0</v>
      </c>
      <c r="BL18" s="33">
        <v>0</v>
      </c>
      <c r="BM18" s="33">
        <v>0</v>
      </c>
      <c r="BN18" s="33">
        <v>0</v>
      </c>
      <c r="BO18" s="33">
        <v>0</v>
      </c>
      <c r="BP18" s="33">
        <f t="shared" si="3"/>
        <v>0</v>
      </c>
      <c r="BQ18" s="33">
        <v>0</v>
      </c>
      <c r="BR18" s="33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</row>
    <row r="19" spans="2:125" s="2" customFormat="1" ht="20.149999999999999" customHeight="1" x14ac:dyDescent="0.35">
      <c r="B19" s="208" t="s">
        <v>442</v>
      </c>
      <c r="C19" s="188" t="s">
        <v>59</v>
      </c>
      <c r="D19" s="30">
        <v>0.75670383869718461</v>
      </c>
      <c r="E19" s="189" t="s">
        <v>38</v>
      </c>
      <c r="F19" s="188" t="s">
        <v>39</v>
      </c>
      <c r="G19" s="188"/>
      <c r="H19" s="26">
        <v>50.115147064005619</v>
      </c>
      <c r="I19" s="188"/>
      <c r="J19" s="27">
        <v>0.05</v>
      </c>
      <c r="K19" s="27">
        <v>0.8</v>
      </c>
      <c r="L19" s="27">
        <v>0</v>
      </c>
      <c r="M19" s="27">
        <v>0</v>
      </c>
      <c r="N19" s="27">
        <v>0.15</v>
      </c>
      <c r="O19" s="27">
        <v>0</v>
      </c>
      <c r="P19" s="27">
        <v>0</v>
      </c>
      <c r="Q19" s="201">
        <f t="shared" si="5"/>
        <v>1</v>
      </c>
      <c r="R19" s="191"/>
      <c r="S19" s="190"/>
      <c r="T19" s="188"/>
      <c r="U19" s="190"/>
      <c r="V19" s="27">
        <v>0</v>
      </c>
      <c r="W19" s="27">
        <f t="shared" si="6"/>
        <v>1</v>
      </c>
      <c r="X19" s="53">
        <f t="shared" si="7"/>
        <v>6.7567038386971845</v>
      </c>
      <c r="Y19" s="192"/>
      <c r="Z19" s="192"/>
      <c r="AA19" s="192"/>
      <c r="AB19" s="188"/>
      <c r="AC19" s="193">
        <v>0</v>
      </c>
      <c r="AD19" s="193">
        <v>0</v>
      </c>
      <c r="AE19" s="193"/>
      <c r="AF19" s="150"/>
      <c r="AG19" s="220" t="s">
        <v>417</v>
      </c>
      <c r="AH19" s="188" t="s">
        <v>59</v>
      </c>
      <c r="AI19" s="30">
        <v>0.34439025621338115</v>
      </c>
      <c r="AJ19" s="189" t="s">
        <v>38</v>
      </c>
      <c r="AK19" s="188" t="s">
        <v>343</v>
      </c>
      <c r="AL19" s="188"/>
      <c r="AM19" s="26">
        <v>103.60721204675257</v>
      </c>
      <c r="AN19" s="188"/>
      <c r="AO19" s="27">
        <v>0</v>
      </c>
      <c r="AP19" s="27">
        <v>0.78</v>
      </c>
      <c r="AQ19" s="27">
        <v>0</v>
      </c>
      <c r="AR19" s="27">
        <v>0</v>
      </c>
      <c r="AS19" s="27">
        <v>0.02</v>
      </c>
      <c r="AT19" s="27">
        <v>0.02</v>
      </c>
      <c r="AU19" s="27">
        <v>0.18</v>
      </c>
      <c r="AV19" s="201">
        <v>1</v>
      </c>
      <c r="AW19" s="191"/>
      <c r="AX19" s="190"/>
      <c r="AY19" s="188"/>
      <c r="AZ19" s="190"/>
      <c r="BA19" s="27">
        <v>0</v>
      </c>
      <c r="BB19" s="27">
        <v>1</v>
      </c>
      <c r="BC19" s="53">
        <f t="shared" si="4"/>
        <v>6.3443902562133809</v>
      </c>
      <c r="BD19" s="192" t="s">
        <v>54</v>
      </c>
      <c r="BE19" s="192" t="s">
        <v>54</v>
      </c>
      <c r="BF19" s="192" t="s">
        <v>54</v>
      </c>
      <c r="BH19" s="33"/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f t="shared" si="3"/>
        <v>0</v>
      </c>
      <c r="BQ19" s="33">
        <v>0</v>
      </c>
      <c r="BR19" s="33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</row>
    <row r="20" spans="2:125" s="2" customFormat="1" ht="20.149999999999999" customHeight="1" x14ac:dyDescent="0.35">
      <c r="B20" s="208" t="s">
        <v>442</v>
      </c>
      <c r="C20" s="188" t="s">
        <v>59</v>
      </c>
      <c r="D20" s="30">
        <v>0.78387299765072993</v>
      </c>
      <c r="E20" s="189" t="s">
        <v>38</v>
      </c>
      <c r="F20" s="188" t="s">
        <v>39</v>
      </c>
      <c r="G20" s="188"/>
      <c r="H20" s="26">
        <v>48.115147064005619</v>
      </c>
      <c r="I20" s="188"/>
      <c r="J20" s="27">
        <v>0.05</v>
      </c>
      <c r="K20" s="27">
        <v>0.8</v>
      </c>
      <c r="L20" s="27">
        <v>0</v>
      </c>
      <c r="M20" s="27">
        <v>0</v>
      </c>
      <c r="N20" s="27">
        <v>0.15</v>
      </c>
      <c r="O20" s="27">
        <v>0</v>
      </c>
      <c r="P20" s="27">
        <v>0</v>
      </c>
      <c r="Q20" s="201">
        <f t="shared" si="5"/>
        <v>1</v>
      </c>
      <c r="R20" s="191"/>
      <c r="S20" s="190"/>
      <c r="T20" s="188"/>
      <c r="U20" s="190"/>
      <c r="V20" s="27">
        <v>0</v>
      </c>
      <c r="W20" s="27">
        <f t="shared" si="6"/>
        <v>1</v>
      </c>
      <c r="X20" s="53">
        <f t="shared" si="7"/>
        <v>6.7838729976507297</v>
      </c>
      <c r="Y20" s="192"/>
      <c r="Z20" s="192"/>
      <c r="AA20" s="192"/>
      <c r="AB20" s="188"/>
      <c r="AC20" s="193">
        <v>0</v>
      </c>
      <c r="AD20" s="193">
        <v>0</v>
      </c>
      <c r="AE20" s="193"/>
      <c r="AF20" s="150"/>
      <c r="AG20" s="220" t="s">
        <v>418</v>
      </c>
      <c r="AH20" s="188" t="s">
        <v>59</v>
      </c>
      <c r="AI20" s="30">
        <v>0.36809489042718369</v>
      </c>
      <c r="AJ20" s="189" t="s">
        <v>38</v>
      </c>
      <c r="AK20" s="188" t="s">
        <v>343</v>
      </c>
      <c r="AL20" s="188"/>
      <c r="AM20" s="26">
        <v>95.607212046752565</v>
      </c>
      <c r="AN20" s="188"/>
      <c r="AO20" s="27">
        <v>0</v>
      </c>
      <c r="AP20" s="27">
        <v>0.78</v>
      </c>
      <c r="AQ20" s="27">
        <v>0</v>
      </c>
      <c r="AR20" s="27">
        <v>0</v>
      </c>
      <c r="AS20" s="27">
        <v>0.02</v>
      </c>
      <c r="AT20" s="27">
        <v>0.02</v>
      </c>
      <c r="AU20" s="27">
        <v>0.18</v>
      </c>
      <c r="AV20" s="201">
        <v>1</v>
      </c>
      <c r="AW20" s="191"/>
      <c r="AX20" s="190"/>
      <c r="AY20" s="188"/>
      <c r="AZ20" s="190"/>
      <c r="BA20" s="27">
        <v>0</v>
      </c>
      <c r="BB20" s="27">
        <v>1</v>
      </c>
      <c r="BC20" s="53">
        <f t="shared" si="4"/>
        <v>6.3680948904271837</v>
      </c>
      <c r="BD20" s="192" t="s">
        <v>54</v>
      </c>
      <c r="BE20" s="192" t="s">
        <v>54</v>
      </c>
      <c r="BF20" s="192" t="s">
        <v>54</v>
      </c>
      <c r="BH20" s="33"/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f t="shared" si="3"/>
        <v>0</v>
      </c>
      <c r="BQ20" s="33">
        <v>0</v>
      </c>
      <c r="BR20" s="33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</row>
    <row r="21" spans="2:125" s="2" customFormat="1" ht="20.149999999999999" customHeight="1" x14ac:dyDescent="0.35">
      <c r="B21" s="208" t="s">
        <v>442</v>
      </c>
      <c r="C21" s="188" t="s">
        <v>59</v>
      </c>
      <c r="D21" s="30">
        <v>0.7675173111785637</v>
      </c>
      <c r="E21" s="189" t="s">
        <v>38</v>
      </c>
      <c r="F21" s="188" t="s">
        <v>39</v>
      </c>
      <c r="G21" s="188"/>
      <c r="H21" s="26">
        <v>49.115147064005619</v>
      </c>
      <c r="I21" s="188"/>
      <c r="J21" s="27">
        <v>0.05</v>
      </c>
      <c r="K21" s="27">
        <v>0.8</v>
      </c>
      <c r="L21" s="27">
        <v>0</v>
      </c>
      <c r="M21" s="27">
        <v>0</v>
      </c>
      <c r="N21" s="27">
        <v>0.15</v>
      </c>
      <c r="O21" s="27">
        <v>0</v>
      </c>
      <c r="P21" s="27">
        <v>0</v>
      </c>
      <c r="Q21" s="201">
        <f t="shared" si="5"/>
        <v>1</v>
      </c>
      <c r="R21" s="191"/>
      <c r="S21" s="190"/>
      <c r="T21" s="188"/>
      <c r="U21" s="190"/>
      <c r="V21" s="27">
        <v>0</v>
      </c>
      <c r="W21" s="27">
        <f t="shared" si="6"/>
        <v>1</v>
      </c>
      <c r="X21" s="53">
        <f t="shared" si="7"/>
        <v>6.7675173111785636</v>
      </c>
      <c r="Y21" s="192"/>
      <c r="Z21" s="192"/>
      <c r="AA21" s="192"/>
      <c r="AB21" s="188"/>
      <c r="AC21" s="193">
        <v>0</v>
      </c>
      <c r="AD21" s="193">
        <v>0</v>
      </c>
      <c r="AE21" s="193"/>
      <c r="AF21" s="150"/>
      <c r="AG21" s="220" t="s">
        <v>419</v>
      </c>
      <c r="AH21" s="188" t="s">
        <v>59</v>
      </c>
      <c r="AI21" s="30">
        <v>0.37791519591651379</v>
      </c>
      <c r="AJ21" s="189" t="s">
        <v>38</v>
      </c>
      <c r="AK21" s="188" t="s">
        <v>343</v>
      </c>
      <c r="AL21" s="188"/>
      <c r="AM21" s="26">
        <v>73.607212046752565</v>
      </c>
      <c r="AN21" s="188"/>
      <c r="AO21" s="27">
        <v>0</v>
      </c>
      <c r="AP21" s="27">
        <v>0.78</v>
      </c>
      <c r="AQ21" s="27">
        <v>0</v>
      </c>
      <c r="AR21" s="27">
        <v>0</v>
      </c>
      <c r="AS21" s="27">
        <v>0.02</v>
      </c>
      <c r="AT21" s="27">
        <v>0.02</v>
      </c>
      <c r="AU21" s="27">
        <v>0.18</v>
      </c>
      <c r="AV21" s="201">
        <v>1</v>
      </c>
      <c r="AW21" s="191"/>
      <c r="AX21" s="190"/>
      <c r="AY21" s="188"/>
      <c r="AZ21" s="190"/>
      <c r="BA21" s="27">
        <v>0</v>
      </c>
      <c r="BB21" s="27">
        <v>1</v>
      </c>
      <c r="BC21" s="53">
        <f t="shared" si="4"/>
        <v>6.3779151959165139</v>
      </c>
      <c r="BD21" s="192" t="s">
        <v>54</v>
      </c>
      <c r="BE21" s="192" t="s">
        <v>54</v>
      </c>
      <c r="BF21" s="192" t="s">
        <v>54</v>
      </c>
      <c r="BH21" s="33"/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f t="shared" si="3"/>
        <v>0</v>
      </c>
      <c r="BQ21" s="33">
        <v>0</v>
      </c>
      <c r="BR21" s="33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</row>
    <row r="22" spans="2:125" s="2" customFormat="1" ht="20.149999999999999" customHeight="1" x14ac:dyDescent="0.35">
      <c r="B22" s="208" t="s">
        <v>442</v>
      </c>
      <c r="C22" s="188" t="s">
        <v>59</v>
      </c>
      <c r="D22" s="30">
        <v>0.75045096731336969</v>
      </c>
      <c r="E22" s="189" t="s">
        <v>38</v>
      </c>
      <c r="F22" s="188" t="s">
        <v>39</v>
      </c>
      <c r="G22" s="188"/>
      <c r="H22" s="26">
        <v>45.115147064005619</v>
      </c>
      <c r="I22" s="188"/>
      <c r="J22" s="27">
        <v>0.05</v>
      </c>
      <c r="K22" s="27">
        <v>0.8</v>
      </c>
      <c r="L22" s="27">
        <v>0</v>
      </c>
      <c r="M22" s="27">
        <v>0</v>
      </c>
      <c r="N22" s="27">
        <v>0.15</v>
      </c>
      <c r="O22" s="27">
        <v>0</v>
      </c>
      <c r="P22" s="27">
        <v>0</v>
      </c>
      <c r="Q22" s="201">
        <f t="shared" si="5"/>
        <v>1</v>
      </c>
      <c r="R22" s="191"/>
      <c r="S22" s="190"/>
      <c r="T22" s="188"/>
      <c r="U22" s="190"/>
      <c r="V22" s="27">
        <v>0</v>
      </c>
      <c r="W22" s="27">
        <f t="shared" si="6"/>
        <v>1</v>
      </c>
      <c r="X22" s="53">
        <f t="shared" si="7"/>
        <v>6.7504509673133697</v>
      </c>
      <c r="Y22" s="192"/>
      <c r="Z22" s="192"/>
      <c r="AA22" s="192"/>
      <c r="AB22" s="188"/>
      <c r="AC22" s="193">
        <v>0</v>
      </c>
      <c r="AD22" s="193">
        <v>0</v>
      </c>
      <c r="AE22" s="193"/>
      <c r="AF22" s="150"/>
      <c r="AG22" s="220" t="s">
        <v>420</v>
      </c>
      <c r="AH22" s="188" t="s">
        <v>59</v>
      </c>
      <c r="AI22" s="30">
        <v>0.36482535771661129</v>
      </c>
      <c r="AJ22" s="189" t="s">
        <v>38</v>
      </c>
      <c r="AK22" s="188" t="s">
        <v>343</v>
      </c>
      <c r="AL22" s="188"/>
      <c r="AM22" s="26">
        <v>77.607212046752565</v>
      </c>
      <c r="AN22" s="188"/>
      <c r="AO22" s="27">
        <v>0</v>
      </c>
      <c r="AP22" s="27">
        <v>0.78</v>
      </c>
      <c r="AQ22" s="27">
        <v>0</v>
      </c>
      <c r="AR22" s="27">
        <v>0</v>
      </c>
      <c r="AS22" s="27">
        <v>0.02</v>
      </c>
      <c r="AT22" s="27">
        <v>0.02</v>
      </c>
      <c r="AU22" s="27">
        <v>0.18</v>
      </c>
      <c r="AV22" s="201">
        <v>1</v>
      </c>
      <c r="AW22" s="191"/>
      <c r="AX22" s="190"/>
      <c r="AY22" s="188"/>
      <c r="AZ22" s="190"/>
      <c r="BA22" s="27">
        <v>0</v>
      </c>
      <c r="BB22" s="27">
        <v>1</v>
      </c>
      <c r="BC22" s="53">
        <f t="shared" si="4"/>
        <v>6.3648253577166116</v>
      </c>
      <c r="BD22" s="192" t="s">
        <v>54</v>
      </c>
      <c r="BE22" s="192" t="s">
        <v>54</v>
      </c>
      <c r="BF22" s="192" t="s">
        <v>54</v>
      </c>
      <c r="BH22" s="33"/>
      <c r="BI22" s="33">
        <v>0</v>
      </c>
      <c r="BJ22" s="33">
        <v>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f t="shared" si="3"/>
        <v>0</v>
      </c>
      <c r="BQ22" s="33">
        <v>0</v>
      </c>
      <c r="BR22" s="33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</row>
    <row r="23" spans="2:125" s="2" customFormat="1" ht="19.5" customHeight="1" x14ac:dyDescent="0.35">
      <c r="B23" s="208" t="s">
        <v>442</v>
      </c>
      <c r="C23" s="188" t="s">
        <v>59</v>
      </c>
      <c r="D23" s="30">
        <v>0.78932153719617015</v>
      </c>
      <c r="E23" s="189" t="s">
        <v>38</v>
      </c>
      <c r="F23" s="188" t="s">
        <v>39</v>
      </c>
      <c r="G23" s="188"/>
      <c r="H23" s="26">
        <v>45.115147064005619</v>
      </c>
      <c r="I23" s="188"/>
      <c r="J23" s="27">
        <v>0.05</v>
      </c>
      <c r="K23" s="27">
        <v>0.8</v>
      </c>
      <c r="L23" s="27">
        <v>0</v>
      </c>
      <c r="M23" s="27">
        <v>0</v>
      </c>
      <c r="N23" s="27">
        <v>0.15</v>
      </c>
      <c r="O23" s="27">
        <v>0</v>
      </c>
      <c r="P23" s="27">
        <v>0</v>
      </c>
      <c r="Q23" s="201">
        <f t="shared" si="5"/>
        <v>1</v>
      </c>
      <c r="R23" s="191"/>
      <c r="S23" s="190"/>
      <c r="T23" s="188"/>
      <c r="U23" s="190"/>
      <c r="V23" s="27">
        <v>0</v>
      </c>
      <c r="W23" s="27">
        <f t="shared" si="6"/>
        <v>1</v>
      </c>
      <c r="X23" s="53">
        <f t="shared" si="7"/>
        <v>6.7893215371961704</v>
      </c>
      <c r="Y23" s="192"/>
      <c r="Z23" s="192"/>
      <c r="AA23" s="192"/>
      <c r="AB23" s="188"/>
      <c r="AC23" s="193">
        <v>0</v>
      </c>
      <c r="AD23" s="193">
        <v>0</v>
      </c>
      <c r="AE23" s="193"/>
      <c r="AF23" s="150"/>
      <c r="AG23" s="220" t="s">
        <v>421</v>
      </c>
      <c r="AH23" s="188" t="s">
        <v>59</v>
      </c>
      <c r="AI23" s="30">
        <v>0.33677402429663861</v>
      </c>
      <c r="AJ23" s="189" t="s">
        <v>38</v>
      </c>
      <c r="AK23" s="188" t="s">
        <v>343</v>
      </c>
      <c r="AL23" s="188"/>
      <c r="AM23" s="26">
        <v>100.60721204675257</v>
      </c>
      <c r="AN23" s="188"/>
      <c r="AO23" s="27">
        <v>0</v>
      </c>
      <c r="AP23" s="27">
        <v>0.78</v>
      </c>
      <c r="AQ23" s="27">
        <v>0</v>
      </c>
      <c r="AR23" s="27">
        <v>0</v>
      </c>
      <c r="AS23" s="27">
        <v>0.02</v>
      </c>
      <c r="AT23" s="27">
        <v>0.02</v>
      </c>
      <c r="AU23" s="27">
        <v>0.18</v>
      </c>
      <c r="AV23" s="201">
        <v>1</v>
      </c>
      <c r="AW23" s="191"/>
      <c r="AX23" s="190"/>
      <c r="AY23" s="188"/>
      <c r="AZ23" s="190"/>
      <c r="BA23" s="27">
        <v>0</v>
      </c>
      <c r="BB23" s="27">
        <v>1</v>
      </c>
      <c r="BC23" s="53">
        <f t="shared" si="4"/>
        <v>6.3367740242966386</v>
      </c>
      <c r="BD23" s="192" t="s">
        <v>54</v>
      </c>
      <c r="BE23" s="192" t="s">
        <v>54</v>
      </c>
      <c r="BF23" s="192" t="s">
        <v>54</v>
      </c>
      <c r="BH23" s="33"/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f t="shared" si="3"/>
        <v>0</v>
      </c>
      <c r="BQ23" s="33">
        <v>0</v>
      </c>
      <c r="BR23" s="33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</row>
    <row r="24" spans="2:125" s="2" customFormat="1" ht="19.5" customHeight="1" x14ac:dyDescent="0.35">
      <c r="B24" s="208" t="s">
        <v>442</v>
      </c>
      <c r="C24" s="188" t="s">
        <v>59</v>
      </c>
      <c r="D24" s="30">
        <v>0.76756757612902193</v>
      </c>
      <c r="E24" s="189" t="s">
        <v>38</v>
      </c>
      <c r="F24" s="188" t="s">
        <v>39</v>
      </c>
      <c r="G24" s="188"/>
      <c r="H24" s="26">
        <v>47.115147064005619</v>
      </c>
      <c r="I24" s="188"/>
      <c r="J24" s="27">
        <v>0.05</v>
      </c>
      <c r="K24" s="27">
        <v>0.8</v>
      </c>
      <c r="L24" s="27">
        <v>0</v>
      </c>
      <c r="M24" s="27">
        <v>0</v>
      </c>
      <c r="N24" s="27">
        <v>0.15</v>
      </c>
      <c r="O24" s="27">
        <v>0</v>
      </c>
      <c r="P24" s="27">
        <v>0</v>
      </c>
      <c r="Q24" s="201">
        <f t="shared" si="5"/>
        <v>1</v>
      </c>
      <c r="R24" s="191"/>
      <c r="S24" s="190"/>
      <c r="T24" s="188"/>
      <c r="U24" s="190"/>
      <c r="V24" s="27">
        <v>0</v>
      </c>
      <c r="W24" s="27">
        <f t="shared" si="6"/>
        <v>1</v>
      </c>
      <c r="X24" s="53">
        <f t="shared" si="7"/>
        <v>6.7675675761290215</v>
      </c>
      <c r="Y24" s="192"/>
      <c r="Z24" s="192"/>
      <c r="AA24" s="192"/>
      <c r="AB24" s="188"/>
      <c r="AC24" s="193">
        <v>0</v>
      </c>
      <c r="AD24" s="193">
        <v>0</v>
      </c>
      <c r="AE24" s="193"/>
      <c r="AF24" s="150"/>
      <c r="AG24" s="220" t="s">
        <v>422</v>
      </c>
      <c r="AH24" s="188" t="s">
        <v>59</v>
      </c>
      <c r="AI24" s="30">
        <v>0.35793288499177012</v>
      </c>
      <c r="AJ24" s="189" t="s">
        <v>38</v>
      </c>
      <c r="AK24" s="188" t="s">
        <v>343</v>
      </c>
      <c r="AL24" s="188"/>
      <c r="AM24" s="26">
        <v>81.607212046752565</v>
      </c>
      <c r="AN24" s="188"/>
      <c r="AO24" s="27">
        <v>0</v>
      </c>
      <c r="AP24" s="27">
        <v>0.78</v>
      </c>
      <c r="AQ24" s="27">
        <v>0</v>
      </c>
      <c r="AR24" s="27">
        <v>0</v>
      </c>
      <c r="AS24" s="27">
        <v>0.02</v>
      </c>
      <c r="AT24" s="27">
        <v>0.02</v>
      </c>
      <c r="AU24" s="27">
        <v>0.18</v>
      </c>
      <c r="AV24" s="201">
        <v>1</v>
      </c>
      <c r="AW24" s="191"/>
      <c r="AX24" s="190"/>
      <c r="AY24" s="188"/>
      <c r="AZ24" s="190"/>
      <c r="BA24" s="27">
        <v>0</v>
      </c>
      <c r="BB24" s="27">
        <v>1</v>
      </c>
      <c r="BC24" s="53">
        <f t="shared" si="4"/>
        <v>6.3579328849917705</v>
      </c>
      <c r="BD24" s="192" t="s">
        <v>54</v>
      </c>
      <c r="BE24" s="192" t="s">
        <v>54</v>
      </c>
      <c r="BF24" s="192" t="s">
        <v>54</v>
      </c>
      <c r="BH24" s="33"/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f t="shared" si="3"/>
        <v>0</v>
      </c>
      <c r="BQ24" s="33">
        <v>0</v>
      </c>
      <c r="BR24" s="33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</row>
    <row r="25" spans="2:125" s="2" customFormat="1" ht="19.5" customHeight="1" x14ac:dyDescent="0.35">
      <c r="B25" s="208" t="s">
        <v>442</v>
      </c>
      <c r="C25" s="188" t="s">
        <v>59</v>
      </c>
      <c r="D25" s="30">
        <v>0.75983216122382469</v>
      </c>
      <c r="E25" s="189" t="s">
        <v>38</v>
      </c>
      <c r="F25" s="188" t="s">
        <v>39</v>
      </c>
      <c r="G25" s="188"/>
      <c r="H25" s="26">
        <v>54.115147064005619</v>
      </c>
      <c r="I25" s="188"/>
      <c r="J25" s="27">
        <v>0.05</v>
      </c>
      <c r="K25" s="27">
        <v>0.8</v>
      </c>
      <c r="L25" s="27">
        <v>0</v>
      </c>
      <c r="M25" s="27">
        <v>0</v>
      </c>
      <c r="N25" s="27">
        <v>0.15</v>
      </c>
      <c r="O25" s="27">
        <v>0</v>
      </c>
      <c r="P25" s="27">
        <v>0</v>
      </c>
      <c r="Q25" s="201">
        <f t="shared" si="5"/>
        <v>1</v>
      </c>
      <c r="R25" s="191"/>
      <c r="S25" s="190"/>
      <c r="T25" s="188"/>
      <c r="U25" s="190"/>
      <c r="V25" s="27">
        <v>0</v>
      </c>
      <c r="W25" s="27">
        <f t="shared" si="6"/>
        <v>1</v>
      </c>
      <c r="X25" s="53">
        <f t="shared" si="7"/>
        <v>6.7598321612238248</v>
      </c>
      <c r="Y25" s="192"/>
      <c r="Z25" s="192"/>
      <c r="AA25" s="192"/>
      <c r="AB25" s="188"/>
      <c r="AC25" s="193">
        <v>0</v>
      </c>
      <c r="AD25" s="193">
        <v>0</v>
      </c>
      <c r="AE25" s="193"/>
      <c r="AF25" s="150"/>
      <c r="AG25" s="220" t="s">
        <v>423</v>
      </c>
      <c r="AH25" s="188" t="s">
        <v>59</v>
      </c>
      <c r="AI25" s="30">
        <v>0.34458434634916946</v>
      </c>
      <c r="AJ25" s="189" t="s">
        <v>38</v>
      </c>
      <c r="AK25" s="188" t="s">
        <v>343</v>
      </c>
      <c r="AL25" s="188"/>
      <c r="AM25" s="26">
        <v>95.607212046752565</v>
      </c>
      <c r="AN25" s="188"/>
      <c r="AO25" s="27">
        <v>0</v>
      </c>
      <c r="AP25" s="27">
        <v>0.78</v>
      </c>
      <c r="AQ25" s="27">
        <v>0</v>
      </c>
      <c r="AR25" s="27">
        <v>0</v>
      </c>
      <c r="AS25" s="27">
        <v>0.02</v>
      </c>
      <c r="AT25" s="27">
        <v>0.02</v>
      </c>
      <c r="AU25" s="27">
        <v>0.18</v>
      </c>
      <c r="AV25" s="201">
        <v>1</v>
      </c>
      <c r="AW25" s="191"/>
      <c r="AX25" s="190"/>
      <c r="AY25" s="188"/>
      <c r="AZ25" s="190"/>
      <c r="BA25" s="27">
        <v>0</v>
      </c>
      <c r="BB25" s="27">
        <v>1</v>
      </c>
      <c r="BC25" s="53">
        <f t="shared" si="4"/>
        <v>6.3445843463491691</v>
      </c>
      <c r="BD25" s="192" t="s">
        <v>54</v>
      </c>
      <c r="BE25" s="192" t="s">
        <v>54</v>
      </c>
      <c r="BF25" s="192" t="s">
        <v>54</v>
      </c>
      <c r="BH25" s="33"/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f t="shared" si="3"/>
        <v>0</v>
      </c>
      <c r="BQ25" s="33">
        <v>0</v>
      </c>
      <c r="BR25" s="33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</row>
    <row r="26" spans="2:125" s="2" customFormat="1" ht="19.5" customHeight="1" x14ac:dyDescent="0.35">
      <c r="B26" s="208" t="s">
        <v>442</v>
      </c>
      <c r="C26" s="188" t="s">
        <v>59</v>
      </c>
      <c r="D26" s="30">
        <v>0.77209571444156277</v>
      </c>
      <c r="E26" s="189" t="s">
        <v>38</v>
      </c>
      <c r="F26" s="188" t="s">
        <v>39</v>
      </c>
      <c r="G26" s="188"/>
      <c r="H26" s="26">
        <v>49.115147064005619</v>
      </c>
      <c r="I26" s="188"/>
      <c r="J26" s="27">
        <v>0.05</v>
      </c>
      <c r="K26" s="27">
        <v>0.8</v>
      </c>
      <c r="L26" s="27">
        <v>0</v>
      </c>
      <c r="M26" s="27">
        <v>0</v>
      </c>
      <c r="N26" s="27">
        <v>0.15</v>
      </c>
      <c r="O26" s="27">
        <v>0</v>
      </c>
      <c r="P26" s="27">
        <v>0</v>
      </c>
      <c r="Q26" s="201">
        <f t="shared" si="5"/>
        <v>1</v>
      </c>
      <c r="R26" s="191"/>
      <c r="S26" s="190"/>
      <c r="T26" s="188"/>
      <c r="U26" s="190"/>
      <c r="V26" s="27">
        <v>0</v>
      </c>
      <c r="W26" s="27">
        <f t="shared" si="6"/>
        <v>1</v>
      </c>
      <c r="X26" s="53">
        <f t="shared" si="7"/>
        <v>6.772095714441563</v>
      </c>
      <c r="Y26" s="192"/>
      <c r="Z26" s="192"/>
      <c r="AA26" s="192"/>
      <c r="AB26" s="188"/>
      <c r="AC26" s="193">
        <v>0</v>
      </c>
      <c r="AD26" s="193">
        <v>0</v>
      </c>
      <c r="AE26" s="193"/>
      <c r="AF26" s="150"/>
      <c r="AG26" s="220" t="s">
        <v>424</v>
      </c>
      <c r="AH26" s="188" t="s">
        <v>59</v>
      </c>
      <c r="AI26" s="30">
        <v>0.39566269937723231</v>
      </c>
      <c r="AJ26" s="189" t="s">
        <v>38</v>
      </c>
      <c r="AK26" s="188" t="s">
        <v>343</v>
      </c>
      <c r="AL26" s="188"/>
      <c r="AM26" s="26">
        <v>73.607212046752565</v>
      </c>
      <c r="AN26" s="188"/>
      <c r="AO26" s="27">
        <v>0</v>
      </c>
      <c r="AP26" s="27">
        <v>0.78</v>
      </c>
      <c r="AQ26" s="27">
        <v>0</v>
      </c>
      <c r="AR26" s="27">
        <v>0</v>
      </c>
      <c r="AS26" s="27">
        <v>0.02</v>
      </c>
      <c r="AT26" s="27">
        <v>0.02</v>
      </c>
      <c r="AU26" s="27">
        <v>0.18</v>
      </c>
      <c r="AV26" s="201">
        <v>1</v>
      </c>
      <c r="AW26" s="191"/>
      <c r="AX26" s="190"/>
      <c r="AY26" s="188"/>
      <c r="AZ26" s="190"/>
      <c r="BA26" s="27">
        <v>0</v>
      </c>
      <c r="BB26" s="27">
        <v>1</v>
      </c>
      <c r="BC26" s="53">
        <f t="shared" si="4"/>
        <v>6.3956626993772323</v>
      </c>
      <c r="BD26" s="192" t="s">
        <v>54</v>
      </c>
      <c r="BE26" s="192" t="s">
        <v>54</v>
      </c>
      <c r="BF26" s="192" t="s">
        <v>54</v>
      </c>
      <c r="BH26" s="33"/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f t="shared" si="3"/>
        <v>0</v>
      </c>
      <c r="BQ26" s="33">
        <v>0</v>
      </c>
      <c r="BR26" s="33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</row>
    <row r="27" spans="2:125" s="2" customFormat="1" ht="19.5" customHeight="1" x14ac:dyDescent="0.35">
      <c r="B27" s="208" t="s">
        <v>442</v>
      </c>
      <c r="C27" s="188" t="s">
        <v>59</v>
      </c>
      <c r="D27" s="30">
        <v>0.78762948071820227</v>
      </c>
      <c r="E27" s="189" t="s">
        <v>38</v>
      </c>
      <c r="F27" s="188" t="s">
        <v>39</v>
      </c>
      <c r="G27" s="188"/>
      <c r="H27" s="26">
        <v>48.115147064005619</v>
      </c>
      <c r="I27" s="188"/>
      <c r="J27" s="27">
        <v>0.05</v>
      </c>
      <c r="K27" s="27">
        <v>0.8</v>
      </c>
      <c r="L27" s="27">
        <v>0</v>
      </c>
      <c r="M27" s="27">
        <v>0</v>
      </c>
      <c r="N27" s="27">
        <v>0.15</v>
      </c>
      <c r="O27" s="27">
        <v>0</v>
      </c>
      <c r="P27" s="27">
        <v>0</v>
      </c>
      <c r="Q27" s="201">
        <f t="shared" si="5"/>
        <v>1</v>
      </c>
      <c r="R27" s="191"/>
      <c r="S27" s="190"/>
      <c r="T27" s="188"/>
      <c r="U27" s="190"/>
      <c r="V27" s="27">
        <v>0</v>
      </c>
      <c r="W27" s="27">
        <f t="shared" si="6"/>
        <v>1</v>
      </c>
      <c r="X27" s="53">
        <f t="shared" si="7"/>
        <v>6.787629480718202</v>
      </c>
      <c r="Y27" s="192"/>
      <c r="Z27" s="192"/>
      <c r="AA27" s="192"/>
      <c r="AB27" s="188"/>
      <c r="AC27" s="193">
        <v>0</v>
      </c>
      <c r="AD27" s="193">
        <v>0</v>
      </c>
      <c r="AE27" s="193"/>
      <c r="AF27" s="150"/>
      <c r="AG27" s="220" t="s">
        <v>425</v>
      </c>
      <c r="AH27" s="188" t="s">
        <v>59</v>
      </c>
      <c r="AI27" s="30">
        <v>0.36153137480441677</v>
      </c>
      <c r="AJ27" s="189" t="s">
        <v>38</v>
      </c>
      <c r="AK27" s="188" t="s">
        <v>343</v>
      </c>
      <c r="AL27" s="188"/>
      <c r="AM27" s="26">
        <v>87.607212046752565</v>
      </c>
      <c r="AN27" s="188"/>
      <c r="AO27" s="27">
        <v>0</v>
      </c>
      <c r="AP27" s="27">
        <v>0.78</v>
      </c>
      <c r="AQ27" s="27">
        <v>0</v>
      </c>
      <c r="AR27" s="27">
        <v>0</v>
      </c>
      <c r="AS27" s="27">
        <v>0.02</v>
      </c>
      <c r="AT27" s="27">
        <v>0.02</v>
      </c>
      <c r="AU27" s="27">
        <v>0.18</v>
      </c>
      <c r="AV27" s="201">
        <v>1</v>
      </c>
      <c r="AW27" s="191"/>
      <c r="AX27" s="190"/>
      <c r="AY27" s="188"/>
      <c r="AZ27" s="190"/>
      <c r="BA27" s="27">
        <v>0</v>
      </c>
      <c r="BB27" s="27">
        <v>1</v>
      </c>
      <c r="BC27" s="53">
        <f t="shared" si="4"/>
        <v>6.3615313748044171</v>
      </c>
      <c r="BD27" s="192" t="s">
        <v>54</v>
      </c>
      <c r="BE27" s="192" t="s">
        <v>54</v>
      </c>
      <c r="BF27" s="192" t="s">
        <v>54</v>
      </c>
      <c r="BH27" s="33"/>
      <c r="BI27" s="33">
        <v>0</v>
      </c>
      <c r="BJ27" s="33">
        <v>0</v>
      </c>
      <c r="BK27" s="33">
        <v>0</v>
      </c>
      <c r="BL27" s="33">
        <v>0</v>
      </c>
      <c r="BM27" s="33">
        <v>0</v>
      </c>
      <c r="BN27" s="33">
        <v>0</v>
      </c>
      <c r="BO27" s="33">
        <v>0</v>
      </c>
      <c r="BP27" s="33">
        <f t="shared" si="3"/>
        <v>0</v>
      </c>
      <c r="BQ27" s="33">
        <v>0</v>
      </c>
      <c r="BR27" s="33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</row>
    <row r="28" spans="2:125" s="2" customFormat="1" ht="19.5" customHeight="1" x14ac:dyDescent="0.35">
      <c r="B28" s="208" t="s">
        <v>442</v>
      </c>
      <c r="C28" s="188" t="s">
        <v>59</v>
      </c>
      <c r="D28" s="30">
        <v>0.7621805556008272</v>
      </c>
      <c r="E28" s="189" t="s">
        <v>38</v>
      </c>
      <c r="F28" s="188" t="s">
        <v>39</v>
      </c>
      <c r="G28" s="188"/>
      <c r="H28" s="26">
        <v>49.115147064005619</v>
      </c>
      <c r="I28" s="188"/>
      <c r="J28" s="27">
        <v>0.05</v>
      </c>
      <c r="K28" s="27">
        <v>0.8</v>
      </c>
      <c r="L28" s="27">
        <v>0</v>
      </c>
      <c r="M28" s="27">
        <v>0</v>
      </c>
      <c r="N28" s="27">
        <v>0.15</v>
      </c>
      <c r="O28" s="27">
        <v>0</v>
      </c>
      <c r="P28" s="27">
        <v>0</v>
      </c>
      <c r="Q28" s="201">
        <f t="shared" si="5"/>
        <v>1</v>
      </c>
      <c r="R28" s="191"/>
      <c r="S28" s="190"/>
      <c r="T28" s="188"/>
      <c r="U28" s="190"/>
      <c r="V28" s="27">
        <v>0</v>
      </c>
      <c r="W28" s="27">
        <f t="shared" si="6"/>
        <v>1</v>
      </c>
      <c r="X28" s="53">
        <f t="shared" si="7"/>
        <v>6.7621805556008274</v>
      </c>
      <c r="Y28" s="192"/>
      <c r="Z28" s="192"/>
      <c r="AA28" s="192"/>
      <c r="AB28" s="188"/>
      <c r="AC28" s="193">
        <v>0</v>
      </c>
      <c r="AD28" s="193">
        <v>0</v>
      </c>
      <c r="AE28" s="193"/>
      <c r="AF28" s="150"/>
      <c r="AG28" s="220" t="s">
        <v>426</v>
      </c>
      <c r="AH28" s="188" t="s">
        <v>59</v>
      </c>
      <c r="AI28" s="30">
        <v>0.35034866256827346</v>
      </c>
      <c r="AJ28" s="189" t="s">
        <v>38</v>
      </c>
      <c r="AK28" s="188" t="s">
        <v>343</v>
      </c>
      <c r="AL28" s="188"/>
      <c r="AM28" s="26">
        <v>85.607212046752565</v>
      </c>
      <c r="AN28" s="188"/>
      <c r="AO28" s="27">
        <v>0</v>
      </c>
      <c r="AP28" s="27">
        <v>0.78</v>
      </c>
      <c r="AQ28" s="27">
        <v>0</v>
      </c>
      <c r="AR28" s="27">
        <v>0</v>
      </c>
      <c r="AS28" s="27">
        <v>0.02</v>
      </c>
      <c r="AT28" s="27">
        <v>0.02</v>
      </c>
      <c r="AU28" s="27">
        <v>0.18</v>
      </c>
      <c r="AV28" s="201">
        <v>1</v>
      </c>
      <c r="AW28" s="191"/>
      <c r="AX28" s="190"/>
      <c r="AY28" s="188"/>
      <c r="AZ28" s="190"/>
      <c r="BA28" s="27">
        <v>0</v>
      </c>
      <c r="BB28" s="27">
        <v>1</v>
      </c>
      <c r="BC28" s="53">
        <f t="shared" si="4"/>
        <v>6.3503486625682735</v>
      </c>
      <c r="BD28" s="192" t="s">
        <v>54</v>
      </c>
      <c r="BE28" s="192" t="s">
        <v>54</v>
      </c>
      <c r="BF28" s="192" t="s">
        <v>54</v>
      </c>
      <c r="BH28" s="33"/>
      <c r="BI28" s="33">
        <v>0</v>
      </c>
      <c r="BJ28" s="33">
        <v>0</v>
      </c>
      <c r="BK28" s="33">
        <v>0</v>
      </c>
      <c r="BL28" s="33">
        <v>0</v>
      </c>
      <c r="BM28" s="33">
        <v>0</v>
      </c>
      <c r="BN28" s="33">
        <v>0</v>
      </c>
      <c r="BO28" s="33">
        <v>0</v>
      </c>
      <c r="BP28" s="33">
        <f t="shared" si="3"/>
        <v>0</v>
      </c>
      <c r="BQ28" s="33">
        <v>0</v>
      </c>
      <c r="BR28" s="33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</row>
    <row r="29" spans="2:125" s="2" customFormat="1" ht="19.5" customHeight="1" x14ac:dyDescent="0.35">
      <c r="B29" s="208" t="s">
        <v>442</v>
      </c>
      <c r="C29" s="188" t="s">
        <v>59</v>
      </c>
      <c r="D29" s="30">
        <v>0.75887355635972409</v>
      </c>
      <c r="E29" s="189" t="s">
        <v>38</v>
      </c>
      <c r="F29" s="188" t="s">
        <v>39</v>
      </c>
      <c r="G29" s="188"/>
      <c r="H29" s="26">
        <v>51.115147064005619</v>
      </c>
      <c r="I29" s="188"/>
      <c r="J29" s="27">
        <v>0.05</v>
      </c>
      <c r="K29" s="27">
        <v>0.8</v>
      </c>
      <c r="L29" s="27">
        <v>0</v>
      </c>
      <c r="M29" s="27">
        <v>0</v>
      </c>
      <c r="N29" s="27">
        <v>0.15</v>
      </c>
      <c r="O29" s="27">
        <v>0</v>
      </c>
      <c r="P29" s="27">
        <v>0</v>
      </c>
      <c r="Q29" s="201">
        <f t="shared" si="5"/>
        <v>1</v>
      </c>
      <c r="R29" s="191"/>
      <c r="S29" s="190"/>
      <c r="T29" s="188"/>
      <c r="U29" s="190"/>
      <c r="V29" s="27">
        <v>0</v>
      </c>
      <c r="W29" s="27">
        <f t="shared" si="6"/>
        <v>1</v>
      </c>
      <c r="X29" s="53">
        <f t="shared" si="7"/>
        <v>6.758873556359724</v>
      </c>
      <c r="Y29" s="192"/>
      <c r="Z29" s="192"/>
      <c r="AA29" s="192"/>
      <c r="AB29" s="188"/>
      <c r="AC29" s="193">
        <v>0</v>
      </c>
      <c r="AD29" s="193">
        <v>0</v>
      </c>
      <c r="AE29" s="193"/>
      <c r="AF29" s="150"/>
      <c r="AG29" s="220" t="s">
        <v>427</v>
      </c>
      <c r="AH29" s="188" t="s">
        <v>59</v>
      </c>
      <c r="AI29" s="30">
        <v>0.34277333961547218</v>
      </c>
      <c r="AJ29" s="189" t="s">
        <v>38</v>
      </c>
      <c r="AK29" s="188" t="s">
        <v>343</v>
      </c>
      <c r="AL29" s="188"/>
      <c r="AM29" s="26">
        <v>103.60721204675257</v>
      </c>
      <c r="AN29" s="188"/>
      <c r="AO29" s="27">
        <v>0</v>
      </c>
      <c r="AP29" s="27">
        <v>0.78</v>
      </c>
      <c r="AQ29" s="27">
        <v>0</v>
      </c>
      <c r="AR29" s="27">
        <v>0</v>
      </c>
      <c r="AS29" s="27">
        <v>0.02</v>
      </c>
      <c r="AT29" s="27">
        <v>0.02</v>
      </c>
      <c r="AU29" s="27">
        <v>0.18</v>
      </c>
      <c r="AV29" s="201">
        <v>1</v>
      </c>
      <c r="AW29" s="191"/>
      <c r="AX29" s="190"/>
      <c r="AY29" s="188"/>
      <c r="AZ29" s="190"/>
      <c r="BA29" s="27">
        <v>0</v>
      </c>
      <c r="BB29" s="27">
        <v>1</v>
      </c>
      <c r="BC29" s="53">
        <f t="shared" si="4"/>
        <v>6.342773339615472</v>
      </c>
      <c r="BD29" s="192" t="s">
        <v>54</v>
      </c>
      <c r="BE29" s="192" t="s">
        <v>54</v>
      </c>
      <c r="BF29" s="192" t="s">
        <v>54</v>
      </c>
      <c r="BH29" s="33"/>
      <c r="BI29" s="33">
        <v>0</v>
      </c>
      <c r="BJ29" s="33">
        <v>0</v>
      </c>
      <c r="BK29" s="33">
        <v>0</v>
      </c>
      <c r="BL29" s="33">
        <v>0</v>
      </c>
      <c r="BM29" s="33">
        <v>0</v>
      </c>
      <c r="BN29" s="33">
        <v>0</v>
      </c>
      <c r="BO29" s="33">
        <v>0</v>
      </c>
      <c r="BP29" s="33">
        <f t="shared" si="3"/>
        <v>0</v>
      </c>
      <c r="BQ29" s="33">
        <v>0</v>
      </c>
      <c r="BR29" s="33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</row>
    <row r="30" spans="2:125" s="2" customFormat="1" ht="19.5" customHeight="1" x14ac:dyDescent="0.35">
      <c r="B30" s="208" t="s">
        <v>442</v>
      </c>
      <c r="C30" s="188" t="s">
        <v>59</v>
      </c>
      <c r="D30" s="30">
        <v>0.76471148177934511</v>
      </c>
      <c r="E30" s="189" t="s">
        <v>38</v>
      </c>
      <c r="F30" s="188" t="s">
        <v>39</v>
      </c>
      <c r="G30" s="188"/>
      <c r="H30" s="26">
        <v>51.115147064005619</v>
      </c>
      <c r="I30" s="188"/>
      <c r="J30" s="27">
        <v>0.05</v>
      </c>
      <c r="K30" s="27">
        <v>0.8</v>
      </c>
      <c r="L30" s="27">
        <v>0</v>
      </c>
      <c r="M30" s="27">
        <v>0</v>
      </c>
      <c r="N30" s="27">
        <v>0.15</v>
      </c>
      <c r="O30" s="27">
        <v>0</v>
      </c>
      <c r="P30" s="27">
        <v>0</v>
      </c>
      <c r="Q30" s="201">
        <f t="shared" si="5"/>
        <v>1</v>
      </c>
      <c r="R30" s="191"/>
      <c r="S30" s="190"/>
      <c r="T30" s="188"/>
      <c r="U30" s="190"/>
      <c r="V30" s="27">
        <v>0</v>
      </c>
      <c r="W30" s="27">
        <f t="shared" si="6"/>
        <v>1</v>
      </c>
      <c r="X30" s="53">
        <f t="shared" si="7"/>
        <v>6.7647114817793454</v>
      </c>
      <c r="Y30" s="192"/>
      <c r="Z30" s="192"/>
      <c r="AA30" s="192"/>
      <c r="AB30" s="188"/>
      <c r="AC30" s="193">
        <v>0</v>
      </c>
      <c r="AD30" s="193">
        <v>0</v>
      </c>
      <c r="AE30" s="193"/>
      <c r="AF30" s="150"/>
      <c r="AG30" s="220" t="s">
        <v>428</v>
      </c>
      <c r="AH30" s="188" t="s">
        <v>59</v>
      </c>
      <c r="AI30" s="30">
        <v>0.36272175466694856</v>
      </c>
      <c r="AJ30" s="189" t="s">
        <v>38</v>
      </c>
      <c r="AK30" s="188" t="s">
        <v>343</v>
      </c>
      <c r="AL30" s="188"/>
      <c r="AM30" s="26">
        <v>91.607212046752565</v>
      </c>
      <c r="AN30" s="188"/>
      <c r="AO30" s="27">
        <v>0</v>
      </c>
      <c r="AP30" s="27">
        <v>0.78</v>
      </c>
      <c r="AQ30" s="27">
        <v>0</v>
      </c>
      <c r="AR30" s="27">
        <v>0</v>
      </c>
      <c r="AS30" s="27">
        <v>0.02</v>
      </c>
      <c r="AT30" s="27">
        <v>0.02</v>
      </c>
      <c r="AU30" s="27">
        <v>0.18</v>
      </c>
      <c r="AV30" s="201">
        <v>1</v>
      </c>
      <c r="AW30" s="191"/>
      <c r="AX30" s="190"/>
      <c r="AY30" s="188"/>
      <c r="AZ30" s="190"/>
      <c r="BA30" s="27">
        <v>0</v>
      </c>
      <c r="BB30" s="27">
        <v>1</v>
      </c>
      <c r="BC30" s="53">
        <f t="shared" si="4"/>
        <v>6.3627217546669481</v>
      </c>
      <c r="BD30" s="192" t="s">
        <v>54</v>
      </c>
      <c r="BE30" s="192" t="s">
        <v>54</v>
      </c>
      <c r="BF30" s="192" t="s">
        <v>54</v>
      </c>
      <c r="BH30" s="33"/>
      <c r="BI30" s="33">
        <v>0</v>
      </c>
      <c r="BJ30" s="33">
        <v>0</v>
      </c>
      <c r="BK30" s="33">
        <v>0</v>
      </c>
      <c r="BL30" s="33">
        <v>0</v>
      </c>
      <c r="BM30" s="33">
        <v>0</v>
      </c>
      <c r="BN30" s="33">
        <v>0</v>
      </c>
      <c r="BO30" s="33">
        <v>0</v>
      </c>
      <c r="BP30" s="33">
        <f t="shared" si="3"/>
        <v>0</v>
      </c>
      <c r="BQ30" s="33">
        <v>0</v>
      </c>
      <c r="BR30" s="33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</row>
    <row r="31" spans="2:125" s="2" customFormat="1" ht="19.5" customHeight="1" x14ac:dyDescent="0.35">
      <c r="B31" s="208" t="s">
        <v>442</v>
      </c>
      <c r="C31" s="188" t="s">
        <v>59</v>
      </c>
      <c r="D31" s="30">
        <v>0.75683995081630151</v>
      </c>
      <c r="E31" s="189" t="s">
        <v>38</v>
      </c>
      <c r="F31" s="188" t="s">
        <v>39</v>
      </c>
      <c r="G31" s="188"/>
      <c r="H31" s="26">
        <v>45.115147064005619</v>
      </c>
      <c r="I31" s="188"/>
      <c r="J31" s="27">
        <v>0.05</v>
      </c>
      <c r="K31" s="27">
        <v>0.8</v>
      </c>
      <c r="L31" s="27">
        <v>0</v>
      </c>
      <c r="M31" s="27">
        <v>0</v>
      </c>
      <c r="N31" s="27">
        <v>0.15</v>
      </c>
      <c r="O31" s="27">
        <v>0</v>
      </c>
      <c r="P31" s="27">
        <v>0</v>
      </c>
      <c r="Q31" s="201">
        <f t="shared" si="5"/>
        <v>1</v>
      </c>
      <c r="R31" s="191"/>
      <c r="S31" s="190"/>
      <c r="T31" s="188"/>
      <c r="U31" s="190"/>
      <c r="V31" s="27">
        <v>0</v>
      </c>
      <c r="W31" s="27">
        <f t="shared" si="6"/>
        <v>1</v>
      </c>
      <c r="X31" s="53">
        <f t="shared" si="7"/>
        <v>6.7568399508163015</v>
      </c>
      <c r="Y31" s="192"/>
      <c r="Z31" s="192"/>
      <c r="AA31" s="192"/>
      <c r="AB31" s="188"/>
      <c r="AC31" s="193">
        <v>0</v>
      </c>
      <c r="AD31" s="193">
        <v>0</v>
      </c>
      <c r="AE31" s="193"/>
      <c r="AF31" s="150"/>
      <c r="AG31" s="220" t="s">
        <v>429</v>
      </c>
      <c r="AH31" s="188" t="s">
        <v>59</v>
      </c>
      <c r="AI31" s="30">
        <v>0.34160672242015799</v>
      </c>
      <c r="AJ31" s="189" t="s">
        <v>38</v>
      </c>
      <c r="AK31" s="188" t="s">
        <v>343</v>
      </c>
      <c r="AL31" s="188"/>
      <c r="AM31" s="26">
        <v>80.607212046752565</v>
      </c>
      <c r="AN31" s="188"/>
      <c r="AO31" s="27">
        <v>0</v>
      </c>
      <c r="AP31" s="27">
        <v>0.78</v>
      </c>
      <c r="AQ31" s="27">
        <v>0</v>
      </c>
      <c r="AR31" s="27">
        <v>0</v>
      </c>
      <c r="AS31" s="27">
        <v>0.02</v>
      </c>
      <c r="AT31" s="27">
        <v>0.02</v>
      </c>
      <c r="AU31" s="27">
        <v>0.18</v>
      </c>
      <c r="AV31" s="201">
        <v>1</v>
      </c>
      <c r="AW31" s="191"/>
      <c r="AX31" s="190"/>
      <c r="AY31" s="188"/>
      <c r="AZ31" s="190"/>
      <c r="BA31" s="27">
        <v>0</v>
      </c>
      <c r="BB31" s="27">
        <v>1</v>
      </c>
      <c r="BC31" s="53">
        <f t="shared" si="4"/>
        <v>6.341606722420158</v>
      </c>
      <c r="BD31" s="192" t="s">
        <v>54</v>
      </c>
      <c r="BE31" s="192" t="s">
        <v>54</v>
      </c>
      <c r="BF31" s="192" t="s">
        <v>54</v>
      </c>
      <c r="BH31" s="33"/>
      <c r="BI31" s="33">
        <v>0</v>
      </c>
      <c r="BJ31" s="33">
        <v>0</v>
      </c>
      <c r="BK31" s="33">
        <v>0</v>
      </c>
      <c r="BL31" s="33">
        <v>0</v>
      </c>
      <c r="BM31" s="33">
        <v>0</v>
      </c>
      <c r="BN31" s="33">
        <v>0</v>
      </c>
      <c r="BO31" s="33">
        <v>0</v>
      </c>
      <c r="BP31" s="33">
        <f t="shared" si="3"/>
        <v>0</v>
      </c>
      <c r="BQ31" s="33">
        <v>0</v>
      </c>
      <c r="BR31" s="33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</row>
    <row r="32" spans="2:125" s="2" customFormat="1" ht="19.5" customHeight="1" x14ac:dyDescent="0.35">
      <c r="B32" s="208" t="s">
        <v>442</v>
      </c>
      <c r="C32" s="188" t="s">
        <v>59</v>
      </c>
      <c r="D32" s="30">
        <v>0.75581018555232771</v>
      </c>
      <c r="E32" s="189" t="s">
        <v>38</v>
      </c>
      <c r="F32" s="188" t="s">
        <v>39</v>
      </c>
      <c r="G32" s="188"/>
      <c r="H32" s="26">
        <v>51.115147064005619</v>
      </c>
      <c r="I32" s="188"/>
      <c r="J32" s="27">
        <v>0.05</v>
      </c>
      <c r="K32" s="27">
        <v>0.8</v>
      </c>
      <c r="L32" s="27">
        <v>0</v>
      </c>
      <c r="M32" s="27">
        <v>0</v>
      </c>
      <c r="N32" s="27">
        <v>0.15</v>
      </c>
      <c r="O32" s="27">
        <v>0</v>
      </c>
      <c r="P32" s="27">
        <v>0</v>
      </c>
      <c r="Q32" s="201">
        <f t="shared" si="5"/>
        <v>1</v>
      </c>
      <c r="R32" s="191"/>
      <c r="S32" s="190"/>
      <c r="T32" s="188"/>
      <c r="U32" s="190"/>
      <c r="V32" s="27">
        <v>0</v>
      </c>
      <c r="W32" s="27">
        <f t="shared" si="6"/>
        <v>1</v>
      </c>
      <c r="X32" s="53">
        <f t="shared" si="7"/>
        <v>6.7558101855523276</v>
      </c>
      <c r="Y32" s="192"/>
      <c r="Z32" s="192"/>
      <c r="AA32" s="192"/>
      <c r="AB32" s="188"/>
      <c r="AC32" s="193">
        <v>0</v>
      </c>
      <c r="AD32" s="193">
        <v>0</v>
      </c>
      <c r="AE32" s="193"/>
      <c r="AF32" s="150"/>
      <c r="AG32" s="220" t="s">
        <v>430</v>
      </c>
      <c r="AH32" s="188" t="s">
        <v>59</v>
      </c>
      <c r="AI32" s="30">
        <v>0.37918144193632186</v>
      </c>
      <c r="AJ32" s="189" t="s">
        <v>38</v>
      </c>
      <c r="AK32" s="188" t="s">
        <v>343</v>
      </c>
      <c r="AL32" s="188"/>
      <c r="AM32" s="26">
        <v>88.607212046752565</v>
      </c>
      <c r="AN32" s="188"/>
      <c r="AO32" s="27">
        <v>0</v>
      </c>
      <c r="AP32" s="27">
        <v>0.78</v>
      </c>
      <c r="AQ32" s="27">
        <v>0</v>
      </c>
      <c r="AR32" s="27">
        <v>0</v>
      </c>
      <c r="AS32" s="27">
        <v>0.02</v>
      </c>
      <c r="AT32" s="27">
        <v>0.02</v>
      </c>
      <c r="AU32" s="27">
        <v>0.18</v>
      </c>
      <c r="AV32" s="201">
        <v>1</v>
      </c>
      <c r="AW32" s="191"/>
      <c r="AX32" s="190"/>
      <c r="AY32" s="188"/>
      <c r="AZ32" s="190"/>
      <c r="BA32" s="27">
        <v>0</v>
      </c>
      <c r="BB32" s="27">
        <v>1</v>
      </c>
      <c r="BC32" s="53">
        <f t="shared" si="4"/>
        <v>6.3791814419363222</v>
      </c>
      <c r="BD32" s="192" t="s">
        <v>54</v>
      </c>
      <c r="BE32" s="192" t="s">
        <v>54</v>
      </c>
      <c r="BF32" s="192" t="s">
        <v>54</v>
      </c>
      <c r="BH32" s="33"/>
      <c r="BI32" s="33">
        <v>0</v>
      </c>
      <c r="BJ32" s="33">
        <v>0</v>
      </c>
      <c r="BK32" s="33">
        <v>0</v>
      </c>
      <c r="BL32" s="33">
        <v>0</v>
      </c>
      <c r="BM32" s="33">
        <v>0</v>
      </c>
      <c r="BN32" s="33">
        <v>0</v>
      </c>
      <c r="BO32" s="33">
        <v>0</v>
      </c>
      <c r="BP32" s="33">
        <f t="shared" si="3"/>
        <v>0</v>
      </c>
      <c r="BQ32" s="33">
        <v>0</v>
      </c>
      <c r="BR32" s="33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</row>
    <row r="33" spans="2:125" s="2" customFormat="1" ht="19.5" customHeight="1" x14ac:dyDescent="0.35">
      <c r="B33" s="208" t="s">
        <v>442</v>
      </c>
      <c r="C33" s="188" t="s">
        <v>59</v>
      </c>
      <c r="D33" s="30">
        <v>0.7913382435579146</v>
      </c>
      <c r="E33" s="189" t="s">
        <v>38</v>
      </c>
      <c r="F33" s="188" t="s">
        <v>39</v>
      </c>
      <c r="G33" s="188"/>
      <c r="H33" s="26">
        <v>51.115147064005619</v>
      </c>
      <c r="I33" s="188"/>
      <c r="J33" s="27">
        <v>0.05</v>
      </c>
      <c r="K33" s="27">
        <v>0.8</v>
      </c>
      <c r="L33" s="27">
        <v>0</v>
      </c>
      <c r="M33" s="27">
        <v>0</v>
      </c>
      <c r="N33" s="27">
        <v>0.15</v>
      </c>
      <c r="O33" s="27">
        <v>0</v>
      </c>
      <c r="P33" s="27">
        <v>0</v>
      </c>
      <c r="Q33" s="201">
        <f t="shared" si="5"/>
        <v>1</v>
      </c>
      <c r="R33" s="191"/>
      <c r="S33" s="190"/>
      <c r="T33" s="188"/>
      <c r="U33" s="190"/>
      <c r="V33" s="27">
        <v>0</v>
      </c>
      <c r="W33" s="27">
        <f t="shared" si="6"/>
        <v>1</v>
      </c>
      <c r="X33" s="53">
        <f t="shared" si="7"/>
        <v>6.7913382435579148</v>
      </c>
      <c r="Y33" s="192"/>
      <c r="Z33" s="192"/>
      <c r="AA33" s="192"/>
      <c r="AB33" s="188"/>
      <c r="AC33" s="193">
        <v>0</v>
      </c>
      <c r="AD33" s="193">
        <v>0</v>
      </c>
      <c r="AE33" s="193"/>
      <c r="AF33" s="150"/>
      <c r="AG33" s="220" t="s">
        <v>431</v>
      </c>
      <c r="AH33" s="188" t="s">
        <v>59</v>
      </c>
      <c r="AI33" s="30">
        <v>0.37395903179402235</v>
      </c>
      <c r="AJ33" s="189" t="s">
        <v>38</v>
      </c>
      <c r="AK33" s="188" t="s">
        <v>343</v>
      </c>
      <c r="AL33" s="188"/>
      <c r="AM33" s="26">
        <v>79.607212046752565</v>
      </c>
      <c r="AN33" s="188"/>
      <c r="AO33" s="27">
        <v>0</v>
      </c>
      <c r="AP33" s="27">
        <v>0.78</v>
      </c>
      <c r="AQ33" s="27">
        <v>0</v>
      </c>
      <c r="AR33" s="27">
        <v>0</v>
      </c>
      <c r="AS33" s="27">
        <v>0.02</v>
      </c>
      <c r="AT33" s="27">
        <v>0.02</v>
      </c>
      <c r="AU33" s="27">
        <v>0.18</v>
      </c>
      <c r="AV33" s="201">
        <v>1</v>
      </c>
      <c r="AW33" s="191"/>
      <c r="AX33" s="190"/>
      <c r="AY33" s="188"/>
      <c r="AZ33" s="190"/>
      <c r="BA33" s="27">
        <v>0</v>
      </c>
      <c r="BB33" s="27">
        <v>1</v>
      </c>
      <c r="BC33" s="53">
        <f t="shared" si="4"/>
        <v>6.3739590317940227</v>
      </c>
      <c r="BD33" s="192" t="s">
        <v>54</v>
      </c>
      <c r="BE33" s="192" t="s">
        <v>54</v>
      </c>
      <c r="BF33" s="192" t="s">
        <v>54</v>
      </c>
      <c r="BH33" s="33"/>
      <c r="BI33" s="33">
        <v>0</v>
      </c>
      <c r="BJ33" s="33">
        <v>0</v>
      </c>
      <c r="BK33" s="33">
        <v>0</v>
      </c>
      <c r="BL33" s="33">
        <v>0</v>
      </c>
      <c r="BM33" s="33">
        <v>0</v>
      </c>
      <c r="BN33" s="33">
        <v>0</v>
      </c>
      <c r="BO33" s="33">
        <v>0</v>
      </c>
      <c r="BP33" s="33">
        <f t="shared" si="3"/>
        <v>0</v>
      </c>
      <c r="BQ33" s="33">
        <v>0</v>
      </c>
      <c r="BR33" s="33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</row>
    <row r="34" spans="2:125" s="2" customFormat="1" ht="19.5" customHeight="1" x14ac:dyDescent="0.35">
      <c r="B34" s="208" t="s">
        <v>442</v>
      </c>
      <c r="C34" s="188" t="s">
        <v>59</v>
      </c>
      <c r="D34" s="30">
        <v>0.77234588487577505</v>
      </c>
      <c r="E34" s="189" t="s">
        <v>38</v>
      </c>
      <c r="F34" s="188" t="s">
        <v>39</v>
      </c>
      <c r="G34" s="188"/>
      <c r="H34" s="26">
        <v>49.115147064005619</v>
      </c>
      <c r="I34" s="188"/>
      <c r="J34" s="27">
        <v>0.05</v>
      </c>
      <c r="K34" s="27">
        <v>0.8</v>
      </c>
      <c r="L34" s="27">
        <v>0</v>
      </c>
      <c r="M34" s="27">
        <v>0</v>
      </c>
      <c r="N34" s="27">
        <v>0.15</v>
      </c>
      <c r="O34" s="27">
        <v>0</v>
      </c>
      <c r="P34" s="27">
        <v>0</v>
      </c>
      <c r="Q34" s="201">
        <f t="shared" si="5"/>
        <v>1</v>
      </c>
      <c r="R34" s="191"/>
      <c r="S34" s="190"/>
      <c r="T34" s="188"/>
      <c r="U34" s="190"/>
      <c r="V34" s="27">
        <v>0</v>
      </c>
      <c r="W34" s="27">
        <f t="shared" si="6"/>
        <v>1</v>
      </c>
      <c r="X34" s="53">
        <f t="shared" si="7"/>
        <v>6.7723458848757749</v>
      </c>
      <c r="Y34" s="192"/>
      <c r="Z34" s="192"/>
      <c r="AA34" s="192"/>
      <c r="AB34" s="188"/>
      <c r="AC34" s="193">
        <v>0</v>
      </c>
      <c r="AD34" s="193">
        <v>0</v>
      </c>
      <c r="AE34" s="193"/>
      <c r="AF34" s="150"/>
      <c r="AG34" s="220" t="s">
        <v>432</v>
      </c>
      <c r="AH34" s="188" t="s">
        <v>59</v>
      </c>
      <c r="AI34" s="30">
        <v>0.36313287346468637</v>
      </c>
      <c r="AJ34" s="189" t="s">
        <v>38</v>
      </c>
      <c r="AK34" s="188" t="s">
        <v>343</v>
      </c>
      <c r="AL34" s="188"/>
      <c r="AM34" s="26">
        <v>92.607212046752565</v>
      </c>
      <c r="AN34" s="188"/>
      <c r="AO34" s="27">
        <v>0</v>
      </c>
      <c r="AP34" s="27">
        <v>0.78</v>
      </c>
      <c r="AQ34" s="27">
        <v>0</v>
      </c>
      <c r="AR34" s="27">
        <v>0</v>
      </c>
      <c r="AS34" s="27">
        <v>0.02</v>
      </c>
      <c r="AT34" s="27">
        <v>0.02</v>
      </c>
      <c r="AU34" s="27">
        <v>0.18</v>
      </c>
      <c r="AV34" s="201">
        <v>1</v>
      </c>
      <c r="AW34" s="191"/>
      <c r="AX34" s="190"/>
      <c r="AY34" s="188"/>
      <c r="AZ34" s="190"/>
      <c r="BA34" s="27">
        <v>0</v>
      </c>
      <c r="BB34" s="27">
        <v>1</v>
      </c>
      <c r="BC34" s="53">
        <f t="shared" si="4"/>
        <v>6.3631328734646866</v>
      </c>
      <c r="BD34" s="192" t="s">
        <v>54</v>
      </c>
      <c r="BE34" s="192" t="s">
        <v>54</v>
      </c>
      <c r="BF34" s="192" t="s">
        <v>54</v>
      </c>
      <c r="BH34" s="33"/>
      <c r="BI34" s="33">
        <v>0</v>
      </c>
      <c r="BJ34" s="33">
        <v>0</v>
      </c>
      <c r="BK34" s="33">
        <v>0</v>
      </c>
      <c r="BL34" s="33">
        <v>0</v>
      </c>
      <c r="BM34" s="33">
        <v>0</v>
      </c>
      <c r="BN34" s="33">
        <v>0</v>
      </c>
      <c r="BO34" s="33">
        <v>0</v>
      </c>
      <c r="BP34" s="33">
        <f t="shared" si="3"/>
        <v>0</v>
      </c>
      <c r="BQ34" s="33">
        <v>0</v>
      </c>
      <c r="BR34" s="33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</row>
    <row r="35" spans="2:125" s="2" customFormat="1" ht="19.5" customHeight="1" x14ac:dyDescent="0.35">
      <c r="B35" s="219" t="s">
        <v>290</v>
      </c>
      <c r="C35" s="188" t="s">
        <v>59</v>
      </c>
      <c r="D35" s="30">
        <v>0.78219958971478121</v>
      </c>
      <c r="E35" s="189" t="s">
        <v>55</v>
      </c>
      <c r="F35" s="188" t="s">
        <v>39</v>
      </c>
      <c r="G35" s="188"/>
      <c r="H35" s="26">
        <v>48.115147064005619</v>
      </c>
      <c r="I35" s="188"/>
      <c r="J35" s="27">
        <v>0.05</v>
      </c>
      <c r="K35" s="27">
        <v>0.8</v>
      </c>
      <c r="L35" s="27">
        <v>0</v>
      </c>
      <c r="M35" s="27">
        <v>0</v>
      </c>
      <c r="N35" s="27">
        <v>0.15</v>
      </c>
      <c r="O35" s="27">
        <v>0</v>
      </c>
      <c r="P35" s="27">
        <v>0</v>
      </c>
      <c r="Q35" s="201">
        <f t="shared" si="5"/>
        <v>1</v>
      </c>
      <c r="R35" s="191"/>
      <c r="S35" s="190"/>
      <c r="T35" s="188"/>
      <c r="U35" s="190"/>
      <c r="V35" s="27">
        <v>0</v>
      </c>
      <c r="W35" s="27">
        <f t="shared" si="6"/>
        <v>1</v>
      </c>
      <c r="X35" s="53">
        <f t="shared" si="7"/>
        <v>6.7821995897147813</v>
      </c>
      <c r="Y35" s="192"/>
      <c r="Z35" s="192"/>
      <c r="AA35" s="192"/>
      <c r="AB35" s="188"/>
      <c r="AC35" s="193">
        <v>0</v>
      </c>
      <c r="AD35" s="193">
        <v>0</v>
      </c>
      <c r="AE35" s="193"/>
      <c r="AF35" s="150"/>
      <c r="AG35" s="220" t="s">
        <v>433</v>
      </c>
      <c r="AH35" s="188" t="s">
        <v>59</v>
      </c>
      <c r="AI35" s="30">
        <v>0.34198046394107762</v>
      </c>
      <c r="AJ35" s="189" t="s">
        <v>38</v>
      </c>
      <c r="AK35" s="188" t="s">
        <v>343</v>
      </c>
      <c r="AL35" s="188"/>
      <c r="AM35" s="26">
        <v>92.607212046752565</v>
      </c>
      <c r="AN35" s="188"/>
      <c r="AO35" s="27">
        <v>0</v>
      </c>
      <c r="AP35" s="27">
        <v>0.78</v>
      </c>
      <c r="AQ35" s="27">
        <v>0</v>
      </c>
      <c r="AR35" s="27">
        <v>0</v>
      </c>
      <c r="AS35" s="27">
        <v>0.02</v>
      </c>
      <c r="AT35" s="27">
        <v>0.02</v>
      </c>
      <c r="AU35" s="27">
        <v>0.18</v>
      </c>
      <c r="AV35" s="201">
        <v>1</v>
      </c>
      <c r="AW35" s="191"/>
      <c r="AX35" s="190"/>
      <c r="AY35" s="188"/>
      <c r="AZ35" s="190"/>
      <c r="BA35" s="27">
        <v>0</v>
      </c>
      <c r="BB35" s="27">
        <v>1</v>
      </c>
      <c r="BC35" s="53">
        <f t="shared" si="4"/>
        <v>6.341980463941078</v>
      </c>
      <c r="BD35" s="192" t="s">
        <v>54</v>
      </c>
      <c r="BE35" s="192" t="s">
        <v>54</v>
      </c>
      <c r="BF35" s="192" t="s">
        <v>54</v>
      </c>
      <c r="BH35" s="33"/>
      <c r="BI35" s="33">
        <v>0</v>
      </c>
      <c r="BJ35" s="33">
        <v>0</v>
      </c>
      <c r="BK35" s="33">
        <v>0</v>
      </c>
      <c r="BL35" s="33">
        <v>0</v>
      </c>
      <c r="BM35" s="33">
        <v>0</v>
      </c>
      <c r="BN35" s="33">
        <v>0</v>
      </c>
      <c r="BO35" s="33">
        <v>0</v>
      </c>
      <c r="BP35" s="33">
        <f t="shared" si="3"/>
        <v>0</v>
      </c>
      <c r="BQ35" s="33">
        <v>0</v>
      </c>
      <c r="BR35" s="33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</row>
    <row r="36" spans="2:125" s="2" customFormat="1" ht="19.5" customHeight="1" x14ac:dyDescent="0.35">
      <c r="B36" s="219" t="s">
        <v>290</v>
      </c>
      <c r="C36" s="188" t="s">
        <v>59</v>
      </c>
      <c r="D36" s="30">
        <v>0.78075210443585952</v>
      </c>
      <c r="E36" s="189" t="s">
        <v>55</v>
      </c>
      <c r="F36" s="188" t="s">
        <v>39</v>
      </c>
      <c r="G36" s="188"/>
      <c r="H36" s="26">
        <v>56.115147064005619</v>
      </c>
      <c r="I36" s="188"/>
      <c r="J36" s="27">
        <v>0.05</v>
      </c>
      <c r="K36" s="27">
        <v>0.8</v>
      </c>
      <c r="L36" s="27">
        <v>0</v>
      </c>
      <c r="M36" s="27">
        <v>0</v>
      </c>
      <c r="N36" s="27">
        <v>0.15</v>
      </c>
      <c r="O36" s="27">
        <v>0</v>
      </c>
      <c r="P36" s="27">
        <v>0</v>
      </c>
      <c r="Q36" s="201">
        <f t="shared" si="5"/>
        <v>1</v>
      </c>
      <c r="R36" s="191"/>
      <c r="S36" s="190"/>
      <c r="T36" s="188"/>
      <c r="U36" s="190"/>
      <c r="V36" s="27">
        <v>0</v>
      </c>
      <c r="W36" s="27">
        <f t="shared" si="6"/>
        <v>1</v>
      </c>
      <c r="X36" s="53">
        <f t="shared" si="7"/>
        <v>6.7807521044358596</v>
      </c>
      <c r="Y36" s="192"/>
      <c r="Z36" s="192"/>
      <c r="AA36" s="192"/>
      <c r="AB36" s="188"/>
      <c r="AC36" s="193"/>
      <c r="AD36" s="193"/>
      <c r="AE36" s="193"/>
      <c r="AF36" s="150"/>
      <c r="AG36" s="220" t="s">
        <v>434</v>
      </c>
      <c r="AH36" s="188" t="s">
        <v>59</v>
      </c>
      <c r="AI36" s="30">
        <v>0.34217362469427692</v>
      </c>
      <c r="AJ36" s="189" t="s">
        <v>38</v>
      </c>
      <c r="AK36" s="188" t="s">
        <v>343</v>
      </c>
      <c r="AL36" s="188"/>
      <c r="AM36" s="26">
        <v>96.607212046752565</v>
      </c>
      <c r="AN36" s="188"/>
      <c r="AO36" s="27">
        <v>0</v>
      </c>
      <c r="AP36" s="27">
        <v>0.78</v>
      </c>
      <c r="AQ36" s="27">
        <v>0</v>
      </c>
      <c r="AR36" s="27">
        <v>0</v>
      </c>
      <c r="AS36" s="27">
        <v>0.02</v>
      </c>
      <c r="AT36" s="27">
        <v>0.02</v>
      </c>
      <c r="AU36" s="27">
        <v>0.18</v>
      </c>
      <c r="AV36" s="201">
        <v>1</v>
      </c>
      <c r="AW36" s="191"/>
      <c r="AX36" s="190"/>
      <c r="AY36" s="188"/>
      <c r="AZ36" s="190"/>
      <c r="BA36" s="27">
        <v>0</v>
      </c>
      <c r="BB36" s="27">
        <v>1</v>
      </c>
      <c r="BC36" s="53">
        <f t="shared" si="4"/>
        <v>6.3421736246942766</v>
      </c>
      <c r="BD36" s="192" t="s">
        <v>54</v>
      </c>
      <c r="BE36" s="192" t="s">
        <v>54</v>
      </c>
      <c r="BF36" s="192" t="s">
        <v>54</v>
      </c>
      <c r="BH36" s="33"/>
      <c r="BI36" s="33">
        <v>0</v>
      </c>
      <c r="BJ36" s="33">
        <v>0</v>
      </c>
      <c r="BK36" s="33">
        <v>0</v>
      </c>
      <c r="BL36" s="33">
        <v>0</v>
      </c>
      <c r="BM36" s="33">
        <v>0</v>
      </c>
      <c r="BN36" s="33">
        <v>0</v>
      </c>
      <c r="BO36" s="33">
        <v>0</v>
      </c>
      <c r="BP36" s="33">
        <f t="shared" si="3"/>
        <v>0</v>
      </c>
      <c r="BQ36" s="33">
        <v>0</v>
      </c>
      <c r="BR36" s="33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</row>
    <row r="37" spans="2:125" s="2" customFormat="1" ht="19.5" customHeight="1" x14ac:dyDescent="0.35">
      <c r="B37" s="219" t="s">
        <v>290</v>
      </c>
      <c r="C37" s="188" t="s">
        <v>59</v>
      </c>
      <c r="D37" s="30">
        <v>0.77170232587704657</v>
      </c>
      <c r="E37" s="189" t="s">
        <v>55</v>
      </c>
      <c r="F37" s="188" t="s">
        <v>39</v>
      </c>
      <c r="G37" s="188"/>
      <c r="H37" s="26">
        <v>46.115147064005619</v>
      </c>
      <c r="I37" s="188"/>
      <c r="J37" s="27">
        <v>0.05</v>
      </c>
      <c r="K37" s="27">
        <v>0.8</v>
      </c>
      <c r="L37" s="27">
        <v>0</v>
      </c>
      <c r="M37" s="27">
        <v>0</v>
      </c>
      <c r="N37" s="27">
        <v>0.15</v>
      </c>
      <c r="O37" s="27">
        <v>0</v>
      </c>
      <c r="P37" s="27">
        <v>0</v>
      </c>
      <c r="Q37" s="201">
        <f t="shared" si="5"/>
        <v>1</v>
      </c>
      <c r="R37" s="191"/>
      <c r="S37" s="190"/>
      <c r="T37" s="188"/>
      <c r="U37" s="190"/>
      <c r="V37" s="27">
        <v>0</v>
      </c>
      <c r="W37" s="27">
        <f t="shared" si="6"/>
        <v>1</v>
      </c>
      <c r="X37" s="53">
        <f t="shared" si="7"/>
        <v>6.7717023258770466</v>
      </c>
      <c r="Y37" s="192"/>
      <c r="Z37" s="192"/>
      <c r="AA37" s="192"/>
      <c r="AB37" s="188"/>
      <c r="AC37" s="193">
        <v>0</v>
      </c>
      <c r="AD37" s="193">
        <v>0</v>
      </c>
      <c r="AE37" s="193"/>
      <c r="AF37" s="150"/>
      <c r="AG37" s="220" t="s">
        <v>435</v>
      </c>
      <c r="AH37" s="188" t="s">
        <v>59</v>
      </c>
      <c r="AI37" s="30">
        <v>0.33971742863730692</v>
      </c>
      <c r="AJ37" s="189" t="s">
        <v>38</v>
      </c>
      <c r="AK37" s="188" t="s">
        <v>343</v>
      </c>
      <c r="AL37" s="188"/>
      <c r="AM37" s="26">
        <v>91.607212046752565</v>
      </c>
      <c r="AN37" s="188"/>
      <c r="AO37" s="27">
        <v>0</v>
      </c>
      <c r="AP37" s="27">
        <v>0.78</v>
      </c>
      <c r="AQ37" s="27">
        <v>0</v>
      </c>
      <c r="AR37" s="27">
        <v>0</v>
      </c>
      <c r="AS37" s="27">
        <v>0.02</v>
      </c>
      <c r="AT37" s="27">
        <v>0.02</v>
      </c>
      <c r="AU37" s="27">
        <v>0.18</v>
      </c>
      <c r="AV37" s="201">
        <v>1</v>
      </c>
      <c r="AW37" s="191"/>
      <c r="AX37" s="190"/>
      <c r="AY37" s="188"/>
      <c r="AZ37" s="190"/>
      <c r="BA37" s="27">
        <v>0</v>
      </c>
      <c r="BB37" s="27">
        <v>1</v>
      </c>
      <c r="BC37" s="53">
        <f t="shared" si="4"/>
        <v>6.3397174286373073</v>
      </c>
      <c r="BD37" s="192" t="s">
        <v>54</v>
      </c>
      <c r="BE37" s="192" t="s">
        <v>54</v>
      </c>
      <c r="BF37" s="192" t="s">
        <v>54</v>
      </c>
      <c r="BH37" s="33"/>
      <c r="BI37" s="33">
        <v>0</v>
      </c>
      <c r="BJ37" s="33">
        <v>0</v>
      </c>
      <c r="BK37" s="33">
        <v>0</v>
      </c>
      <c r="BL37" s="33">
        <v>0</v>
      </c>
      <c r="BM37" s="33">
        <v>0</v>
      </c>
      <c r="BN37" s="33">
        <v>0</v>
      </c>
      <c r="BO37" s="33">
        <v>0</v>
      </c>
      <c r="BP37" s="33">
        <f t="shared" si="3"/>
        <v>0</v>
      </c>
      <c r="BQ37" s="33">
        <v>0</v>
      </c>
      <c r="BR37" s="33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</row>
    <row r="38" spans="2:125" s="2" customFormat="1" ht="19.5" customHeight="1" x14ac:dyDescent="0.35">
      <c r="B38" s="219" t="s">
        <v>290</v>
      </c>
      <c r="C38" s="188" t="s">
        <v>59</v>
      </c>
      <c r="D38" s="30">
        <v>0.77714795799052072</v>
      </c>
      <c r="E38" s="189" t="s">
        <v>55</v>
      </c>
      <c r="F38" s="188" t="s">
        <v>39</v>
      </c>
      <c r="G38" s="188"/>
      <c r="H38" s="26">
        <v>45.115147064005619</v>
      </c>
      <c r="I38" s="188"/>
      <c r="J38" s="27">
        <v>0.05</v>
      </c>
      <c r="K38" s="27">
        <v>0.8</v>
      </c>
      <c r="L38" s="27">
        <v>0</v>
      </c>
      <c r="M38" s="27">
        <v>0</v>
      </c>
      <c r="N38" s="27">
        <v>0.15</v>
      </c>
      <c r="O38" s="27">
        <v>0</v>
      </c>
      <c r="P38" s="27">
        <v>0</v>
      </c>
      <c r="Q38" s="201">
        <f t="shared" si="5"/>
        <v>1</v>
      </c>
      <c r="R38" s="191"/>
      <c r="S38" s="190"/>
      <c r="T38" s="188"/>
      <c r="U38" s="190"/>
      <c r="V38" s="27">
        <v>0</v>
      </c>
      <c r="W38" s="27">
        <f t="shared" si="6"/>
        <v>1</v>
      </c>
      <c r="X38" s="53">
        <f t="shared" si="7"/>
        <v>6.7771479579905209</v>
      </c>
      <c r="Y38" s="192"/>
      <c r="Z38" s="192"/>
      <c r="AA38" s="192"/>
      <c r="AB38" s="188"/>
      <c r="AC38" s="193">
        <v>0</v>
      </c>
      <c r="AD38" s="193">
        <v>0</v>
      </c>
      <c r="AE38" s="193"/>
      <c r="AF38" s="150"/>
      <c r="AG38" s="220" t="s">
        <v>436</v>
      </c>
      <c r="AH38" s="188" t="s">
        <v>59</v>
      </c>
      <c r="AI38" s="30">
        <v>0.36361957506239695</v>
      </c>
      <c r="AJ38" s="189" t="s">
        <v>38</v>
      </c>
      <c r="AK38" s="188" t="s">
        <v>343</v>
      </c>
      <c r="AL38" s="188"/>
      <c r="AM38" s="26">
        <v>97.607212046752565</v>
      </c>
      <c r="AN38" s="188"/>
      <c r="AO38" s="27">
        <v>0</v>
      </c>
      <c r="AP38" s="27">
        <v>0.78</v>
      </c>
      <c r="AQ38" s="27">
        <v>0</v>
      </c>
      <c r="AR38" s="27">
        <v>0</v>
      </c>
      <c r="AS38" s="27">
        <v>0.02</v>
      </c>
      <c r="AT38" s="27">
        <v>0.02</v>
      </c>
      <c r="AU38" s="27">
        <v>0.18</v>
      </c>
      <c r="AV38" s="201">
        <v>1</v>
      </c>
      <c r="AW38" s="191"/>
      <c r="AX38" s="190"/>
      <c r="AY38" s="188"/>
      <c r="AZ38" s="190"/>
      <c r="BA38" s="27">
        <v>0</v>
      </c>
      <c r="BB38" s="27">
        <v>1</v>
      </c>
      <c r="BC38" s="53">
        <f t="shared" si="4"/>
        <v>6.3636195750623967</v>
      </c>
      <c r="BD38" s="192" t="s">
        <v>54</v>
      </c>
      <c r="BE38" s="192" t="s">
        <v>54</v>
      </c>
      <c r="BF38" s="192" t="s">
        <v>54</v>
      </c>
      <c r="BH38" s="33"/>
      <c r="BI38" s="33">
        <v>0</v>
      </c>
      <c r="BJ38" s="33">
        <v>0</v>
      </c>
      <c r="BK38" s="33">
        <v>0</v>
      </c>
      <c r="BL38" s="33">
        <v>0</v>
      </c>
      <c r="BM38" s="33">
        <v>0</v>
      </c>
      <c r="BN38" s="33">
        <v>0</v>
      </c>
      <c r="BO38" s="33">
        <v>0</v>
      </c>
      <c r="BP38" s="33">
        <f t="shared" si="3"/>
        <v>0</v>
      </c>
      <c r="BQ38" s="33">
        <v>0</v>
      </c>
      <c r="BR38" s="33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</row>
    <row r="39" spans="2:125" s="2" customFormat="1" ht="19.5" customHeight="1" x14ac:dyDescent="0.35">
      <c r="B39" s="219" t="s">
        <v>290</v>
      </c>
      <c r="C39" s="188" t="s">
        <v>59</v>
      </c>
      <c r="D39" s="30">
        <v>0.76450832920731948</v>
      </c>
      <c r="E39" s="189" t="s">
        <v>55</v>
      </c>
      <c r="F39" s="188" t="s">
        <v>39</v>
      </c>
      <c r="G39" s="188"/>
      <c r="H39" s="26">
        <v>54.115147064005619</v>
      </c>
      <c r="I39" s="188"/>
      <c r="J39" s="27">
        <v>0.05</v>
      </c>
      <c r="K39" s="27">
        <v>0.8</v>
      </c>
      <c r="L39" s="27">
        <v>0</v>
      </c>
      <c r="M39" s="27">
        <v>0</v>
      </c>
      <c r="N39" s="27">
        <v>0.15</v>
      </c>
      <c r="O39" s="27">
        <v>0</v>
      </c>
      <c r="P39" s="27">
        <v>0</v>
      </c>
      <c r="Q39" s="201">
        <f t="shared" si="5"/>
        <v>1</v>
      </c>
      <c r="R39" s="191"/>
      <c r="S39" s="190"/>
      <c r="T39" s="188"/>
      <c r="U39" s="190"/>
      <c r="V39" s="27">
        <v>0</v>
      </c>
      <c r="W39" s="27">
        <f t="shared" si="6"/>
        <v>1</v>
      </c>
      <c r="X39" s="53">
        <f t="shared" si="7"/>
        <v>6.7645083292073194</v>
      </c>
      <c r="Y39" s="192"/>
      <c r="Z39" s="192"/>
      <c r="AA39" s="192"/>
      <c r="AB39" s="188"/>
      <c r="AC39" s="193">
        <v>0</v>
      </c>
      <c r="AD39" s="193">
        <v>0</v>
      </c>
      <c r="AE39" s="193"/>
      <c r="AF39" s="150"/>
      <c r="AG39" s="220" t="s">
        <v>437</v>
      </c>
      <c r="AH39" s="188" t="s">
        <v>59</v>
      </c>
      <c r="AI39" s="30">
        <v>0.34276234398178973</v>
      </c>
      <c r="AJ39" s="189" t="s">
        <v>38</v>
      </c>
      <c r="AK39" s="188" t="s">
        <v>343</v>
      </c>
      <c r="AL39" s="188"/>
      <c r="AM39" s="26">
        <v>72.607212046752565</v>
      </c>
      <c r="AN39" s="188"/>
      <c r="AO39" s="27">
        <v>0</v>
      </c>
      <c r="AP39" s="27">
        <v>0.78</v>
      </c>
      <c r="AQ39" s="27">
        <v>0</v>
      </c>
      <c r="AR39" s="27">
        <v>0</v>
      </c>
      <c r="AS39" s="27">
        <v>0.02</v>
      </c>
      <c r="AT39" s="27">
        <v>0.02</v>
      </c>
      <c r="AU39" s="27">
        <v>0.18</v>
      </c>
      <c r="AV39" s="201">
        <v>1</v>
      </c>
      <c r="AW39" s="191"/>
      <c r="AX39" s="190"/>
      <c r="AY39" s="188"/>
      <c r="AZ39" s="190"/>
      <c r="BA39" s="27">
        <v>0</v>
      </c>
      <c r="BB39" s="27">
        <v>1</v>
      </c>
      <c r="BC39" s="53">
        <f t="shared" si="4"/>
        <v>6.3427623439817893</v>
      </c>
      <c r="BD39" s="192" t="s">
        <v>54</v>
      </c>
      <c r="BE39" s="192" t="s">
        <v>54</v>
      </c>
      <c r="BF39" s="192" t="s">
        <v>54</v>
      </c>
      <c r="BH39" s="33"/>
      <c r="BI39" s="33">
        <v>0</v>
      </c>
      <c r="BJ39" s="33">
        <v>0</v>
      </c>
      <c r="BK39" s="33">
        <v>0</v>
      </c>
      <c r="BL39" s="33">
        <v>0</v>
      </c>
      <c r="BM39" s="33">
        <v>0</v>
      </c>
      <c r="BN39" s="33">
        <v>0</v>
      </c>
      <c r="BO39" s="33">
        <v>0</v>
      </c>
      <c r="BP39" s="33">
        <f t="shared" si="3"/>
        <v>0</v>
      </c>
      <c r="BQ39" s="33">
        <v>0</v>
      </c>
      <c r="BR39" s="33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</row>
    <row r="40" spans="2:125" s="2" customFormat="1" ht="19.5" customHeight="1" x14ac:dyDescent="0.35">
      <c r="B40" s="219" t="s">
        <v>290</v>
      </c>
      <c r="C40" s="188" t="s">
        <v>59</v>
      </c>
      <c r="D40" s="30">
        <v>0.78365547301494765</v>
      </c>
      <c r="E40" s="189" t="s">
        <v>55</v>
      </c>
      <c r="F40" s="188" t="s">
        <v>39</v>
      </c>
      <c r="G40" s="188"/>
      <c r="H40" s="26">
        <v>50.115147064005619</v>
      </c>
      <c r="I40" s="188"/>
      <c r="J40" s="27">
        <v>0.05</v>
      </c>
      <c r="K40" s="27">
        <v>0.8</v>
      </c>
      <c r="L40" s="27">
        <v>0</v>
      </c>
      <c r="M40" s="27">
        <v>0</v>
      </c>
      <c r="N40" s="27">
        <v>0.15</v>
      </c>
      <c r="O40" s="27">
        <v>0</v>
      </c>
      <c r="P40" s="27">
        <v>0</v>
      </c>
      <c r="Q40" s="201">
        <f t="shared" si="5"/>
        <v>1</v>
      </c>
      <c r="R40" s="191"/>
      <c r="S40" s="190"/>
      <c r="T40" s="188"/>
      <c r="U40" s="190"/>
      <c r="V40" s="27">
        <v>0</v>
      </c>
      <c r="W40" s="27">
        <f t="shared" si="6"/>
        <v>1</v>
      </c>
      <c r="X40" s="53">
        <f t="shared" si="7"/>
        <v>6.7836554730149476</v>
      </c>
      <c r="Y40" s="192"/>
      <c r="Z40" s="192"/>
      <c r="AA40" s="192"/>
      <c r="AB40" s="188"/>
      <c r="AC40" s="193">
        <v>0</v>
      </c>
      <c r="AD40" s="193">
        <v>0</v>
      </c>
      <c r="AE40" s="193"/>
      <c r="AF40" s="150"/>
      <c r="AG40" s="220" t="s">
        <v>443</v>
      </c>
      <c r="AH40" s="188" t="s">
        <v>59</v>
      </c>
      <c r="AI40" s="30">
        <v>0.33815731848364228</v>
      </c>
      <c r="AJ40" s="189" t="s">
        <v>38</v>
      </c>
      <c r="AK40" s="188" t="s">
        <v>343</v>
      </c>
      <c r="AL40" s="188"/>
      <c r="AM40" s="26">
        <v>96.607212046752565</v>
      </c>
      <c r="AN40" s="188"/>
      <c r="AO40" s="27">
        <v>0</v>
      </c>
      <c r="AP40" s="27">
        <v>0.78</v>
      </c>
      <c r="AQ40" s="27">
        <v>0</v>
      </c>
      <c r="AR40" s="27">
        <v>0</v>
      </c>
      <c r="AS40" s="27">
        <v>0.02</v>
      </c>
      <c r="AT40" s="27">
        <v>0.02</v>
      </c>
      <c r="AU40" s="27">
        <v>0.18</v>
      </c>
      <c r="AV40" s="201">
        <v>1</v>
      </c>
      <c r="AW40" s="191"/>
      <c r="AX40" s="190"/>
      <c r="AY40" s="188"/>
      <c r="AZ40" s="190"/>
      <c r="BA40" s="27">
        <v>0</v>
      </c>
      <c r="BB40" s="27">
        <v>1</v>
      </c>
      <c r="BC40" s="53">
        <f t="shared" si="4"/>
        <v>6.3381573184836419</v>
      </c>
      <c r="BD40" s="192" t="s">
        <v>54</v>
      </c>
      <c r="BE40" s="192" t="s">
        <v>54</v>
      </c>
      <c r="BF40" s="192" t="s">
        <v>54</v>
      </c>
      <c r="BH40" s="33"/>
      <c r="BI40" s="33">
        <v>0</v>
      </c>
      <c r="BJ40" s="33">
        <v>0</v>
      </c>
      <c r="BK40" s="33">
        <v>0</v>
      </c>
      <c r="BL40" s="33">
        <v>0</v>
      </c>
      <c r="BM40" s="33">
        <v>0</v>
      </c>
      <c r="BN40" s="33">
        <v>0</v>
      </c>
      <c r="BO40" s="33">
        <v>0</v>
      </c>
      <c r="BP40" s="33">
        <f t="shared" si="3"/>
        <v>0</v>
      </c>
      <c r="BQ40" s="33">
        <v>0</v>
      </c>
      <c r="BR40" s="33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</row>
    <row r="41" spans="2:125" s="2" customFormat="1" ht="19.5" customHeight="1" x14ac:dyDescent="0.35">
      <c r="B41" s="219" t="s">
        <v>290</v>
      </c>
      <c r="C41" s="188" t="s">
        <v>59</v>
      </c>
      <c r="D41" s="30">
        <v>0.78116462499527184</v>
      </c>
      <c r="E41" s="189" t="s">
        <v>55</v>
      </c>
      <c r="F41" s="188" t="s">
        <v>39</v>
      </c>
      <c r="G41" s="188"/>
      <c r="H41" s="26">
        <v>51.115147064005619</v>
      </c>
      <c r="I41" s="188"/>
      <c r="J41" s="27">
        <v>0.05</v>
      </c>
      <c r="K41" s="27">
        <v>0.8</v>
      </c>
      <c r="L41" s="27">
        <v>0</v>
      </c>
      <c r="M41" s="27">
        <v>0</v>
      </c>
      <c r="N41" s="27">
        <v>0.15</v>
      </c>
      <c r="O41" s="27">
        <v>0</v>
      </c>
      <c r="P41" s="27">
        <v>0</v>
      </c>
      <c r="Q41" s="201">
        <f t="shared" si="5"/>
        <v>1</v>
      </c>
      <c r="R41" s="191"/>
      <c r="S41" s="190"/>
      <c r="T41" s="188"/>
      <c r="U41" s="190"/>
      <c r="V41" s="27">
        <v>0</v>
      </c>
      <c r="W41" s="27">
        <f t="shared" si="6"/>
        <v>1</v>
      </c>
      <c r="X41" s="53">
        <f t="shared" si="7"/>
        <v>6.781164624995272</v>
      </c>
      <c r="Y41" s="192"/>
      <c r="Z41" s="192"/>
      <c r="AA41" s="192"/>
      <c r="AB41" s="188"/>
      <c r="AC41" s="193">
        <v>0</v>
      </c>
      <c r="AD41" s="193">
        <v>0</v>
      </c>
      <c r="AE41" s="193"/>
      <c r="AF41" s="150"/>
      <c r="AG41" s="220" t="s">
        <v>444</v>
      </c>
      <c r="AH41" s="188" t="s">
        <v>59</v>
      </c>
      <c r="AI41" s="30">
        <v>0.34369654312228981</v>
      </c>
      <c r="AJ41" s="189" t="s">
        <v>38</v>
      </c>
      <c r="AK41" s="188" t="s">
        <v>343</v>
      </c>
      <c r="AL41" s="188"/>
      <c r="AM41" s="26">
        <v>99.607212046752565</v>
      </c>
      <c r="AN41" s="188"/>
      <c r="AO41" s="27">
        <v>0</v>
      </c>
      <c r="AP41" s="27">
        <v>0.78</v>
      </c>
      <c r="AQ41" s="27">
        <v>0</v>
      </c>
      <c r="AR41" s="27">
        <v>0</v>
      </c>
      <c r="AS41" s="27">
        <v>0.02</v>
      </c>
      <c r="AT41" s="27">
        <v>0.02</v>
      </c>
      <c r="AU41" s="27">
        <v>0.18</v>
      </c>
      <c r="AV41" s="201">
        <v>1</v>
      </c>
      <c r="AW41" s="191"/>
      <c r="AX41" s="190"/>
      <c r="AY41" s="188"/>
      <c r="AZ41" s="190"/>
      <c r="BA41" s="27">
        <v>0</v>
      </c>
      <c r="BB41" s="27">
        <v>1</v>
      </c>
      <c r="BC41" s="53">
        <f t="shared" si="4"/>
        <v>6.3436965431222898</v>
      </c>
      <c r="BD41" s="192" t="s">
        <v>54</v>
      </c>
      <c r="BE41" s="192" t="s">
        <v>54</v>
      </c>
      <c r="BF41" s="192" t="s">
        <v>54</v>
      </c>
      <c r="BH41" s="33"/>
      <c r="BI41" s="33">
        <v>0</v>
      </c>
      <c r="BJ41" s="33">
        <v>0</v>
      </c>
      <c r="BK41" s="33">
        <v>0</v>
      </c>
      <c r="BL41" s="33">
        <v>0</v>
      </c>
      <c r="BM41" s="33">
        <v>0</v>
      </c>
      <c r="BN41" s="33">
        <v>0</v>
      </c>
      <c r="BO41" s="33">
        <v>0</v>
      </c>
      <c r="BP41" s="33">
        <f t="shared" si="3"/>
        <v>0</v>
      </c>
      <c r="BQ41" s="33">
        <v>0</v>
      </c>
      <c r="BR41" s="33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</row>
    <row r="42" spans="2:125" s="2" customFormat="1" ht="19.5" customHeight="1" x14ac:dyDescent="0.35">
      <c r="B42" s="198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3">
        <v>0</v>
      </c>
      <c r="AD42" s="193">
        <v>0</v>
      </c>
      <c r="AE42" s="193"/>
      <c r="AF42" s="150"/>
      <c r="AG42" s="220" t="s">
        <v>445</v>
      </c>
      <c r="AH42" s="188" t="s">
        <v>59</v>
      </c>
      <c r="AI42" s="30">
        <v>0.37755962099026974</v>
      </c>
      <c r="AJ42" s="189" t="s">
        <v>38</v>
      </c>
      <c r="AK42" s="188" t="s">
        <v>343</v>
      </c>
      <c r="AL42" s="188"/>
      <c r="AM42" s="26">
        <v>92.607212046752565</v>
      </c>
      <c r="AN42" s="188"/>
      <c r="AO42" s="27">
        <v>0</v>
      </c>
      <c r="AP42" s="27">
        <v>0.78</v>
      </c>
      <c r="AQ42" s="27">
        <v>0</v>
      </c>
      <c r="AR42" s="27">
        <v>0</v>
      </c>
      <c r="AS42" s="27">
        <v>0.02</v>
      </c>
      <c r="AT42" s="27">
        <v>0.02</v>
      </c>
      <c r="AU42" s="27">
        <v>0.18</v>
      </c>
      <c r="AV42" s="201">
        <v>1</v>
      </c>
      <c r="AW42" s="191"/>
      <c r="AX42" s="190"/>
      <c r="AY42" s="188"/>
      <c r="AZ42" s="190"/>
      <c r="BA42" s="27">
        <v>0</v>
      </c>
      <c r="BB42" s="27">
        <v>1</v>
      </c>
      <c r="BC42" s="53">
        <f t="shared" si="4"/>
        <v>6.3775596209902696</v>
      </c>
      <c r="BD42" s="192" t="s">
        <v>54</v>
      </c>
      <c r="BE42" s="192" t="s">
        <v>54</v>
      </c>
      <c r="BF42" s="192" t="s">
        <v>54</v>
      </c>
      <c r="BH42" s="33"/>
      <c r="BI42" s="33">
        <v>0</v>
      </c>
      <c r="BJ42" s="33">
        <v>0</v>
      </c>
      <c r="BK42" s="33">
        <v>0</v>
      </c>
      <c r="BL42" s="33">
        <v>0</v>
      </c>
      <c r="BM42" s="33">
        <v>0</v>
      </c>
      <c r="BN42" s="33">
        <v>0</v>
      </c>
      <c r="BO42" s="33">
        <v>0</v>
      </c>
      <c r="BP42" s="33">
        <f t="shared" si="3"/>
        <v>0</v>
      </c>
      <c r="BQ42" s="33">
        <v>0</v>
      </c>
      <c r="BR42" s="33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</row>
    <row r="43" spans="2:125" s="2" customFormat="1" ht="19.5" customHeight="1" x14ac:dyDescent="0.35"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3">
        <v>0</v>
      </c>
      <c r="AD43" s="193">
        <v>0</v>
      </c>
      <c r="AE43" s="193"/>
      <c r="AF43" s="150"/>
      <c r="AG43" s="220" t="s">
        <v>446</v>
      </c>
      <c r="AH43" s="188" t="s">
        <v>59</v>
      </c>
      <c r="AI43" s="30">
        <v>0.37331440734940979</v>
      </c>
      <c r="AJ43" s="189" t="s">
        <v>38</v>
      </c>
      <c r="AK43" s="188" t="s">
        <v>343</v>
      </c>
      <c r="AL43" s="188"/>
      <c r="AM43" s="26">
        <v>93.607212046752565</v>
      </c>
      <c r="AN43" s="188"/>
      <c r="AO43" s="27">
        <v>0</v>
      </c>
      <c r="AP43" s="27">
        <v>0.78</v>
      </c>
      <c r="AQ43" s="27">
        <v>0</v>
      </c>
      <c r="AR43" s="27">
        <v>0</v>
      </c>
      <c r="AS43" s="27">
        <v>0.02</v>
      </c>
      <c r="AT43" s="27">
        <v>0.02</v>
      </c>
      <c r="AU43" s="27">
        <v>0.18</v>
      </c>
      <c r="AV43" s="201">
        <v>1</v>
      </c>
      <c r="AW43" s="191"/>
      <c r="AX43" s="190"/>
      <c r="AY43" s="188"/>
      <c r="AZ43" s="190"/>
      <c r="BA43" s="27">
        <v>0</v>
      </c>
      <c r="BB43" s="27">
        <v>1</v>
      </c>
      <c r="BC43" s="53">
        <f t="shared" si="4"/>
        <v>6.3733144073494099</v>
      </c>
      <c r="BD43" s="192" t="s">
        <v>54</v>
      </c>
      <c r="BE43" s="192" t="s">
        <v>54</v>
      </c>
      <c r="BF43" s="192" t="s">
        <v>54</v>
      </c>
      <c r="BH43" s="33"/>
      <c r="BI43" s="33">
        <v>0</v>
      </c>
      <c r="BJ43" s="33">
        <v>0</v>
      </c>
      <c r="BK43" s="33">
        <v>0</v>
      </c>
      <c r="BL43" s="33">
        <v>0</v>
      </c>
      <c r="BM43" s="33">
        <v>0</v>
      </c>
      <c r="BN43" s="33">
        <v>0</v>
      </c>
      <c r="BO43" s="33">
        <v>0</v>
      </c>
      <c r="BP43" s="33">
        <f t="shared" si="3"/>
        <v>0</v>
      </c>
      <c r="BQ43" s="33">
        <v>0</v>
      </c>
      <c r="BR43" s="33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</row>
    <row r="44" spans="2:125" s="2" customFormat="1" ht="19.5" customHeight="1" x14ac:dyDescent="0.35"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3">
        <v>0</v>
      </c>
      <c r="AD44" s="193">
        <v>0</v>
      </c>
      <c r="AE44" s="193"/>
      <c r="AF44" s="150"/>
      <c r="AG44" s="220" t="s">
        <v>447</v>
      </c>
      <c r="AH44" s="188" t="s">
        <v>59</v>
      </c>
      <c r="AI44" s="30">
        <v>0.33366432790681666</v>
      </c>
      <c r="AJ44" s="189" t="s">
        <v>38</v>
      </c>
      <c r="AK44" s="188" t="s">
        <v>343</v>
      </c>
      <c r="AL44" s="188"/>
      <c r="AM44" s="26">
        <v>103.60721204675257</v>
      </c>
      <c r="AN44" s="188"/>
      <c r="AO44" s="27">
        <v>0</v>
      </c>
      <c r="AP44" s="27">
        <v>0.78</v>
      </c>
      <c r="AQ44" s="27">
        <v>0</v>
      </c>
      <c r="AR44" s="27">
        <v>0</v>
      </c>
      <c r="AS44" s="27">
        <v>0.02</v>
      </c>
      <c r="AT44" s="27">
        <v>0.02</v>
      </c>
      <c r="AU44" s="27">
        <v>0.18</v>
      </c>
      <c r="AV44" s="201">
        <v>1</v>
      </c>
      <c r="AW44" s="191"/>
      <c r="AX44" s="190"/>
      <c r="AY44" s="188"/>
      <c r="AZ44" s="190"/>
      <c r="BA44" s="27">
        <v>0</v>
      </c>
      <c r="BB44" s="27">
        <v>1</v>
      </c>
      <c r="BC44" s="53">
        <f t="shared" si="4"/>
        <v>6.333664327906817</v>
      </c>
      <c r="BD44" s="192" t="s">
        <v>54</v>
      </c>
      <c r="BE44" s="192" t="s">
        <v>54</v>
      </c>
      <c r="BF44" s="192" t="s">
        <v>54</v>
      </c>
      <c r="BH44" s="33"/>
      <c r="BI44" s="33">
        <v>0</v>
      </c>
      <c r="BJ44" s="33">
        <v>0</v>
      </c>
      <c r="BK44" s="33">
        <v>0</v>
      </c>
      <c r="BL44" s="33">
        <v>0</v>
      </c>
      <c r="BM44" s="33">
        <v>0</v>
      </c>
      <c r="BN44" s="33">
        <v>0</v>
      </c>
      <c r="BO44" s="33">
        <v>0</v>
      </c>
      <c r="BP44" s="33">
        <f t="shared" si="3"/>
        <v>0</v>
      </c>
      <c r="BQ44" s="33">
        <v>0</v>
      </c>
      <c r="BR44" s="33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</row>
    <row r="45" spans="2:125" s="2" customFormat="1" ht="19.5" customHeight="1" x14ac:dyDescent="0.35">
      <c r="B45" s="198"/>
      <c r="C45" s="198"/>
      <c r="D45" s="198"/>
      <c r="E45" s="198"/>
      <c r="F45" s="198"/>
      <c r="G45" s="198"/>
      <c r="H45" s="225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3">
        <v>0</v>
      </c>
      <c r="AD45" s="193">
        <v>0</v>
      </c>
      <c r="AE45" s="193"/>
      <c r="AF45" s="150"/>
      <c r="AG45" s="220" t="s">
        <v>448</v>
      </c>
      <c r="AH45" s="188" t="s">
        <v>59</v>
      </c>
      <c r="AI45" s="30">
        <v>0.35077198937143894</v>
      </c>
      <c r="AJ45" s="189" t="s">
        <v>38</v>
      </c>
      <c r="AK45" s="188" t="s">
        <v>343</v>
      </c>
      <c r="AL45" s="188"/>
      <c r="AM45" s="26">
        <v>86.607212046752565</v>
      </c>
      <c r="AN45" s="188"/>
      <c r="AO45" s="27">
        <v>0</v>
      </c>
      <c r="AP45" s="27">
        <v>0.78</v>
      </c>
      <c r="AQ45" s="27">
        <v>0</v>
      </c>
      <c r="AR45" s="27">
        <v>0</v>
      </c>
      <c r="AS45" s="27">
        <v>0.02</v>
      </c>
      <c r="AT45" s="27">
        <v>0.02</v>
      </c>
      <c r="AU45" s="27">
        <v>0.18</v>
      </c>
      <c r="AV45" s="201">
        <v>1</v>
      </c>
      <c r="AW45" s="191"/>
      <c r="AX45" s="190"/>
      <c r="AY45" s="188"/>
      <c r="AZ45" s="190"/>
      <c r="BA45" s="27">
        <v>0</v>
      </c>
      <c r="BB45" s="27">
        <v>1</v>
      </c>
      <c r="BC45" s="53">
        <f t="shared" si="4"/>
        <v>6.3507719893714389</v>
      </c>
      <c r="BD45" s="192" t="s">
        <v>54</v>
      </c>
      <c r="BE45" s="192" t="s">
        <v>54</v>
      </c>
      <c r="BF45" s="192" t="s">
        <v>54</v>
      </c>
      <c r="BH45" s="33"/>
      <c r="BI45" s="33">
        <v>0</v>
      </c>
      <c r="BJ45" s="33">
        <v>0</v>
      </c>
      <c r="BK45" s="33">
        <v>0</v>
      </c>
      <c r="BL45" s="33">
        <v>0</v>
      </c>
      <c r="BM45" s="33">
        <v>0</v>
      </c>
      <c r="BN45" s="33">
        <v>0</v>
      </c>
      <c r="BO45" s="33">
        <v>0</v>
      </c>
      <c r="BP45" s="33">
        <f t="shared" si="3"/>
        <v>0</v>
      </c>
      <c r="BQ45" s="33">
        <v>0</v>
      </c>
      <c r="BR45" s="33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</row>
    <row r="46" spans="2:125" s="2" customFormat="1" ht="19.5" customHeight="1" x14ac:dyDescent="0.35">
      <c r="B46" s="198"/>
      <c r="C46" s="198"/>
      <c r="D46" s="198"/>
      <c r="E46" s="198"/>
      <c r="F46" s="198"/>
      <c r="G46" s="198"/>
      <c r="H46" s="226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3">
        <v>0</v>
      </c>
      <c r="AD46" s="193">
        <v>0</v>
      </c>
      <c r="AE46" s="193"/>
      <c r="AF46" s="150"/>
      <c r="AG46" s="220" t="s">
        <v>449</v>
      </c>
      <c r="AH46" s="188" t="s">
        <v>59</v>
      </c>
      <c r="AI46" s="30">
        <v>0.37566814283919159</v>
      </c>
      <c r="AJ46" s="189" t="s">
        <v>38</v>
      </c>
      <c r="AK46" s="188" t="s">
        <v>343</v>
      </c>
      <c r="AL46" s="188"/>
      <c r="AM46" s="26">
        <v>100.60721204675257</v>
      </c>
      <c r="AN46" s="188"/>
      <c r="AO46" s="27">
        <v>0</v>
      </c>
      <c r="AP46" s="27">
        <v>0.78</v>
      </c>
      <c r="AQ46" s="27">
        <v>0</v>
      </c>
      <c r="AR46" s="27">
        <v>0</v>
      </c>
      <c r="AS46" s="27">
        <v>0.02</v>
      </c>
      <c r="AT46" s="27">
        <v>0.02</v>
      </c>
      <c r="AU46" s="27">
        <v>0.18</v>
      </c>
      <c r="AV46" s="201">
        <v>1</v>
      </c>
      <c r="AW46" s="191"/>
      <c r="AX46" s="190"/>
      <c r="AY46" s="188"/>
      <c r="AZ46" s="190"/>
      <c r="BA46" s="27">
        <v>0</v>
      </c>
      <c r="BB46" s="27">
        <v>1</v>
      </c>
      <c r="BC46" s="53">
        <f t="shared" si="4"/>
        <v>6.3756681428391913</v>
      </c>
      <c r="BD46" s="192" t="s">
        <v>54</v>
      </c>
      <c r="BE46" s="192" t="s">
        <v>54</v>
      </c>
      <c r="BF46" s="192" t="s">
        <v>54</v>
      </c>
      <c r="BH46" s="33"/>
      <c r="BI46" s="33">
        <v>0</v>
      </c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f t="shared" si="3"/>
        <v>0</v>
      </c>
      <c r="BQ46" s="33">
        <v>0</v>
      </c>
      <c r="BR46" s="33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</row>
    <row r="47" spans="2:125" s="2" customFormat="1" ht="19.5" customHeight="1" x14ac:dyDescent="0.35"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3">
        <v>0</v>
      </c>
      <c r="AD47" s="193">
        <v>0</v>
      </c>
      <c r="AE47" s="193"/>
      <c r="AF47" s="150"/>
      <c r="AG47" s="220" t="s">
        <v>450</v>
      </c>
      <c r="AH47" s="188" t="s">
        <v>59</v>
      </c>
      <c r="AI47" s="30">
        <v>0.35902187145485365</v>
      </c>
      <c r="AJ47" s="189" t="s">
        <v>38</v>
      </c>
      <c r="AK47" s="188" t="s">
        <v>343</v>
      </c>
      <c r="AL47" s="188"/>
      <c r="AM47" s="26">
        <v>103.60721204675257</v>
      </c>
      <c r="AN47" s="188"/>
      <c r="AO47" s="27">
        <v>0</v>
      </c>
      <c r="AP47" s="27">
        <v>0.78</v>
      </c>
      <c r="AQ47" s="27">
        <v>0</v>
      </c>
      <c r="AR47" s="27">
        <v>0</v>
      </c>
      <c r="AS47" s="27">
        <v>0.02</v>
      </c>
      <c r="AT47" s="27">
        <v>0.02</v>
      </c>
      <c r="AU47" s="27">
        <v>0.18</v>
      </c>
      <c r="AV47" s="201">
        <v>1</v>
      </c>
      <c r="AW47" s="191"/>
      <c r="AX47" s="190"/>
      <c r="AY47" s="188"/>
      <c r="AZ47" s="190"/>
      <c r="BA47" s="27">
        <v>0</v>
      </c>
      <c r="BB47" s="27">
        <v>1</v>
      </c>
      <c r="BC47" s="53">
        <f t="shared" si="4"/>
        <v>6.3590218714548534</v>
      </c>
      <c r="BD47" s="192" t="s">
        <v>54</v>
      </c>
      <c r="BE47" s="192" t="s">
        <v>54</v>
      </c>
      <c r="BF47" s="192" t="s">
        <v>54</v>
      </c>
      <c r="BH47" s="33"/>
      <c r="BI47" s="33">
        <v>0</v>
      </c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f t="shared" si="3"/>
        <v>0</v>
      </c>
      <c r="BQ47" s="33">
        <v>0</v>
      </c>
      <c r="BR47" s="33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</row>
    <row r="48" spans="2:125" s="2" customFormat="1" ht="19.5" customHeight="1" x14ac:dyDescent="0.35">
      <c r="B48" s="198"/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3">
        <v>0</v>
      </c>
      <c r="AD48" s="193">
        <v>0</v>
      </c>
      <c r="AE48" s="193"/>
      <c r="AF48" s="150"/>
      <c r="AG48" s="220" t="s">
        <v>451</v>
      </c>
      <c r="AH48" s="188" t="s">
        <v>59</v>
      </c>
      <c r="AI48" s="30">
        <v>0.38423873462773106</v>
      </c>
      <c r="AJ48" s="189" t="s">
        <v>38</v>
      </c>
      <c r="AK48" s="188" t="s">
        <v>343</v>
      </c>
      <c r="AL48" s="188"/>
      <c r="AM48" s="26">
        <v>97.607212046752565</v>
      </c>
      <c r="AN48" s="188"/>
      <c r="AO48" s="27">
        <v>0</v>
      </c>
      <c r="AP48" s="27">
        <v>0.78</v>
      </c>
      <c r="AQ48" s="27">
        <v>0</v>
      </c>
      <c r="AR48" s="27">
        <v>0</v>
      </c>
      <c r="AS48" s="27">
        <v>0.02</v>
      </c>
      <c r="AT48" s="27">
        <v>0.02</v>
      </c>
      <c r="AU48" s="27">
        <v>0.18</v>
      </c>
      <c r="AV48" s="201">
        <v>1</v>
      </c>
      <c r="AW48" s="191"/>
      <c r="AX48" s="190"/>
      <c r="AY48" s="188"/>
      <c r="AZ48" s="190"/>
      <c r="BA48" s="27">
        <v>0</v>
      </c>
      <c r="BB48" s="27">
        <v>1</v>
      </c>
      <c r="BC48" s="53">
        <f t="shared" si="4"/>
        <v>6.3842387346277309</v>
      </c>
      <c r="BD48" s="192" t="s">
        <v>54</v>
      </c>
      <c r="BE48" s="192" t="s">
        <v>54</v>
      </c>
      <c r="BF48" s="192" t="s">
        <v>54</v>
      </c>
      <c r="BH48" s="33"/>
      <c r="BI48" s="33">
        <v>0</v>
      </c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f t="shared" si="3"/>
        <v>0</v>
      </c>
      <c r="BQ48" s="33">
        <v>0</v>
      </c>
      <c r="BR48" s="33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</row>
    <row r="49" spans="2:125" s="2" customFormat="1" ht="19.5" customHeight="1" x14ac:dyDescent="0.35"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3">
        <v>0</v>
      </c>
      <c r="AD49" s="193">
        <v>0</v>
      </c>
      <c r="AE49" s="193"/>
      <c r="AF49" s="150"/>
      <c r="AG49" s="220" t="s">
        <v>452</v>
      </c>
      <c r="AH49" s="188" t="s">
        <v>59</v>
      </c>
      <c r="AI49" s="30">
        <v>0.3531618918418804</v>
      </c>
      <c r="AJ49" s="189" t="s">
        <v>38</v>
      </c>
      <c r="AK49" s="188" t="s">
        <v>343</v>
      </c>
      <c r="AL49" s="188"/>
      <c r="AM49" s="26">
        <v>103.60721204675257</v>
      </c>
      <c r="AN49" s="188"/>
      <c r="AO49" s="27">
        <v>0</v>
      </c>
      <c r="AP49" s="27">
        <v>0.78</v>
      </c>
      <c r="AQ49" s="27">
        <v>0</v>
      </c>
      <c r="AR49" s="27">
        <v>0</v>
      </c>
      <c r="AS49" s="27">
        <v>0.02</v>
      </c>
      <c r="AT49" s="27">
        <v>0.02</v>
      </c>
      <c r="AU49" s="27">
        <v>0.18</v>
      </c>
      <c r="AV49" s="201">
        <v>1</v>
      </c>
      <c r="AW49" s="191"/>
      <c r="AX49" s="190"/>
      <c r="AY49" s="188"/>
      <c r="AZ49" s="190"/>
      <c r="BA49" s="27">
        <v>0</v>
      </c>
      <c r="BB49" s="27">
        <v>1</v>
      </c>
      <c r="BC49" s="53">
        <f t="shared" si="4"/>
        <v>6.3531618918418804</v>
      </c>
      <c r="BD49" s="192" t="s">
        <v>54</v>
      </c>
      <c r="BE49" s="192" t="s">
        <v>54</v>
      </c>
      <c r="BF49" s="192" t="s">
        <v>54</v>
      </c>
      <c r="BH49" s="33"/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33">
        <f t="shared" si="3"/>
        <v>0</v>
      </c>
      <c r="BQ49" s="33">
        <v>0</v>
      </c>
      <c r="BR49" s="33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</row>
    <row r="50" spans="2:125" s="2" customFormat="1" ht="19.5" customHeight="1" x14ac:dyDescent="0.35"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3">
        <v>0</v>
      </c>
      <c r="AD50" s="193">
        <v>0</v>
      </c>
      <c r="AE50" s="193"/>
      <c r="AF50" s="150"/>
      <c r="AG50" s="220" t="s">
        <v>453</v>
      </c>
      <c r="AH50" s="188" t="s">
        <v>59</v>
      </c>
      <c r="AI50" s="30">
        <v>0.39318859617004698</v>
      </c>
      <c r="AJ50" s="189" t="s">
        <v>38</v>
      </c>
      <c r="AK50" s="188" t="s">
        <v>343</v>
      </c>
      <c r="AL50" s="188"/>
      <c r="AM50" s="26">
        <v>81.607212046752565</v>
      </c>
      <c r="AN50" s="188"/>
      <c r="AO50" s="27">
        <v>0</v>
      </c>
      <c r="AP50" s="27">
        <v>0.78</v>
      </c>
      <c r="AQ50" s="27">
        <v>0</v>
      </c>
      <c r="AR50" s="27">
        <v>0</v>
      </c>
      <c r="AS50" s="27">
        <v>0.02</v>
      </c>
      <c r="AT50" s="27">
        <v>0.02</v>
      </c>
      <c r="AU50" s="27">
        <v>0.18</v>
      </c>
      <c r="AV50" s="201">
        <v>1</v>
      </c>
      <c r="AW50" s="191"/>
      <c r="AX50" s="190"/>
      <c r="AY50" s="188"/>
      <c r="AZ50" s="190"/>
      <c r="BA50" s="27">
        <v>0</v>
      </c>
      <c r="BB50" s="27">
        <v>1</v>
      </c>
      <c r="BC50" s="53">
        <f t="shared" si="4"/>
        <v>6.393188596170047</v>
      </c>
      <c r="BD50" s="192" t="s">
        <v>54</v>
      </c>
      <c r="BE50" s="192" t="s">
        <v>54</v>
      </c>
      <c r="BF50" s="192" t="s">
        <v>54</v>
      </c>
      <c r="BH50" s="33"/>
      <c r="BI50" s="33">
        <v>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33">
        <f t="shared" si="3"/>
        <v>0</v>
      </c>
      <c r="BQ50" s="33">
        <v>0</v>
      </c>
      <c r="BR50" s="33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</row>
    <row r="51" spans="2:125" s="2" customFormat="1" ht="19.5" customHeight="1" x14ac:dyDescent="0.35"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3">
        <v>0</v>
      </c>
      <c r="AD51" s="193">
        <v>0</v>
      </c>
      <c r="AE51" s="193"/>
      <c r="AF51" s="150"/>
      <c r="AG51" s="220" t="s">
        <v>454</v>
      </c>
      <c r="AH51" s="188" t="s">
        <v>59</v>
      </c>
      <c r="AI51" s="30">
        <v>0.35592148569598381</v>
      </c>
      <c r="AJ51" s="189" t="s">
        <v>38</v>
      </c>
      <c r="AK51" s="188" t="s">
        <v>343</v>
      </c>
      <c r="AL51" s="188"/>
      <c r="AM51" s="26">
        <v>98.607212046752565</v>
      </c>
      <c r="AN51" s="188"/>
      <c r="AO51" s="27">
        <v>0</v>
      </c>
      <c r="AP51" s="27">
        <v>0.78</v>
      </c>
      <c r="AQ51" s="27">
        <v>0</v>
      </c>
      <c r="AR51" s="27">
        <v>0</v>
      </c>
      <c r="AS51" s="27">
        <v>0.02</v>
      </c>
      <c r="AT51" s="27">
        <v>0.02</v>
      </c>
      <c r="AU51" s="27">
        <v>0.18</v>
      </c>
      <c r="AV51" s="201">
        <v>1</v>
      </c>
      <c r="AW51" s="191"/>
      <c r="AX51" s="190"/>
      <c r="AY51" s="188"/>
      <c r="AZ51" s="190"/>
      <c r="BA51" s="27">
        <v>0</v>
      </c>
      <c r="BB51" s="27">
        <v>1</v>
      </c>
      <c r="BC51" s="53">
        <f t="shared" si="4"/>
        <v>6.3559214856959834</v>
      </c>
      <c r="BD51" s="192" t="s">
        <v>54</v>
      </c>
      <c r="BE51" s="192" t="s">
        <v>54</v>
      </c>
      <c r="BF51" s="192" t="s">
        <v>54</v>
      </c>
      <c r="BH51" s="33"/>
      <c r="BI51" s="33">
        <v>0</v>
      </c>
      <c r="BJ51" s="33">
        <v>0</v>
      </c>
      <c r="BK51" s="33">
        <v>0</v>
      </c>
      <c r="BL51" s="33">
        <v>0</v>
      </c>
      <c r="BM51" s="33">
        <v>0</v>
      </c>
      <c r="BN51" s="33">
        <v>0</v>
      </c>
      <c r="BO51" s="33">
        <v>0</v>
      </c>
      <c r="BP51" s="33">
        <f t="shared" si="3"/>
        <v>0</v>
      </c>
      <c r="BQ51" s="33">
        <v>0</v>
      </c>
      <c r="BR51" s="33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</row>
    <row r="52" spans="2:125" s="2" customFormat="1" ht="19.5" customHeight="1" x14ac:dyDescent="0.35"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3">
        <v>0</v>
      </c>
      <c r="AD52" s="193">
        <v>0</v>
      </c>
      <c r="AE52" s="193"/>
      <c r="AF52" s="150"/>
      <c r="AG52" s="220" t="s">
        <v>455</v>
      </c>
      <c r="AH52" s="188" t="s">
        <v>59</v>
      </c>
      <c r="AI52" s="30">
        <v>0.38469544679888401</v>
      </c>
      <c r="AJ52" s="189" t="s">
        <v>38</v>
      </c>
      <c r="AK52" s="188" t="s">
        <v>343</v>
      </c>
      <c r="AL52" s="188"/>
      <c r="AM52" s="26">
        <v>97.607212046752565</v>
      </c>
      <c r="AN52" s="188"/>
      <c r="AO52" s="27">
        <v>0</v>
      </c>
      <c r="AP52" s="27">
        <v>0.78</v>
      </c>
      <c r="AQ52" s="27">
        <v>0</v>
      </c>
      <c r="AR52" s="27">
        <v>0</v>
      </c>
      <c r="AS52" s="27">
        <v>0.02</v>
      </c>
      <c r="AT52" s="27">
        <v>0.02</v>
      </c>
      <c r="AU52" s="27">
        <v>0.18</v>
      </c>
      <c r="AV52" s="201">
        <v>1</v>
      </c>
      <c r="AW52" s="191"/>
      <c r="AX52" s="190"/>
      <c r="AY52" s="188"/>
      <c r="AZ52" s="190"/>
      <c r="BA52" s="27">
        <v>0</v>
      </c>
      <c r="BB52" s="27">
        <v>1</v>
      </c>
      <c r="BC52" s="53">
        <f t="shared" si="4"/>
        <v>6.3846954467988839</v>
      </c>
      <c r="BD52" s="192" t="s">
        <v>54</v>
      </c>
      <c r="BE52" s="192" t="s">
        <v>54</v>
      </c>
      <c r="BF52" s="192" t="s">
        <v>54</v>
      </c>
      <c r="BH52" s="33"/>
      <c r="BI52" s="33">
        <v>0</v>
      </c>
      <c r="BJ52" s="33">
        <v>0</v>
      </c>
      <c r="BK52" s="33">
        <v>0</v>
      </c>
      <c r="BL52" s="33">
        <v>0</v>
      </c>
      <c r="BM52" s="33">
        <v>0</v>
      </c>
      <c r="BN52" s="33">
        <v>0</v>
      </c>
      <c r="BO52" s="33">
        <v>0</v>
      </c>
      <c r="BP52" s="33">
        <f t="shared" si="3"/>
        <v>0</v>
      </c>
      <c r="BQ52" s="33">
        <v>0</v>
      </c>
      <c r="BR52" s="33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</row>
    <row r="53" spans="2:125" s="2" customFormat="1" ht="19.5" customHeight="1" x14ac:dyDescent="0.35"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3">
        <v>0</v>
      </c>
      <c r="AD53" s="193">
        <v>0</v>
      </c>
      <c r="AE53" s="193"/>
      <c r="AF53" s="150"/>
      <c r="AG53" s="220" t="s">
        <v>456</v>
      </c>
      <c r="AH53" s="188" t="s">
        <v>59</v>
      </c>
      <c r="AI53" s="30">
        <v>0.35114179975459558</v>
      </c>
      <c r="AJ53" s="189" t="s">
        <v>38</v>
      </c>
      <c r="AK53" s="188" t="s">
        <v>343</v>
      </c>
      <c r="AL53" s="188"/>
      <c r="AM53" s="26">
        <v>86.607212046752565</v>
      </c>
      <c r="AN53" s="188"/>
      <c r="AO53" s="27">
        <v>0</v>
      </c>
      <c r="AP53" s="27">
        <v>0.78</v>
      </c>
      <c r="AQ53" s="27">
        <v>0</v>
      </c>
      <c r="AR53" s="27">
        <v>0</v>
      </c>
      <c r="AS53" s="27">
        <v>0.02</v>
      </c>
      <c r="AT53" s="27">
        <v>0.02</v>
      </c>
      <c r="AU53" s="27">
        <v>0.18</v>
      </c>
      <c r="AV53" s="201">
        <v>1</v>
      </c>
      <c r="AW53" s="191"/>
      <c r="AX53" s="190"/>
      <c r="AY53" s="188"/>
      <c r="AZ53" s="190"/>
      <c r="BA53" s="27">
        <v>0</v>
      </c>
      <c r="BB53" s="27">
        <v>1</v>
      </c>
      <c r="BC53" s="53">
        <f t="shared" si="4"/>
        <v>6.3511417997545951</v>
      </c>
      <c r="BD53" s="192" t="s">
        <v>54</v>
      </c>
      <c r="BE53" s="192" t="s">
        <v>54</v>
      </c>
      <c r="BF53" s="192" t="s">
        <v>54</v>
      </c>
      <c r="BH53" s="33"/>
      <c r="BI53" s="33">
        <v>0</v>
      </c>
      <c r="BJ53" s="33">
        <v>0</v>
      </c>
      <c r="BK53" s="33">
        <v>0</v>
      </c>
      <c r="BL53" s="33">
        <v>0</v>
      </c>
      <c r="BM53" s="33">
        <v>0</v>
      </c>
      <c r="BN53" s="33">
        <v>0</v>
      </c>
      <c r="BO53" s="33">
        <v>0</v>
      </c>
      <c r="BP53" s="33">
        <f t="shared" si="3"/>
        <v>0</v>
      </c>
      <c r="BQ53" s="33">
        <v>0</v>
      </c>
      <c r="BR53" s="33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</row>
    <row r="54" spans="2:125" s="2" customFormat="1" ht="19.5" customHeight="1" x14ac:dyDescent="0.35">
      <c r="B54" s="198"/>
      <c r="C54" s="198"/>
      <c r="D54" s="198"/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3">
        <v>0</v>
      </c>
      <c r="AD54" s="193">
        <v>0</v>
      </c>
      <c r="AE54" s="193"/>
      <c r="AF54" s="150"/>
      <c r="AG54" s="220" t="s">
        <v>457</v>
      </c>
      <c r="AH54" s="188" t="s">
        <v>59</v>
      </c>
      <c r="AI54" s="30">
        <v>0.35645481760516007</v>
      </c>
      <c r="AJ54" s="189" t="s">
        <v>38</v>
      </c>
      <c r="AK54" s="188" t="s">
        <v>343</v>
      </c>
      <c r="AL54" s="188"/>
      <c r="AM54" s="26">
        <v>91.607212046752565</v>
      </c>
      <c r="AN54" s="188"/>
      <c r="AO54" s="27">
        <v>0</v>
      </c>
      <c r="AP54" s="27">
        <v>0.78</v>
      </c>
      <c r="AQ54" s="27">
        <v>0</v>
      </c>
      <c r="AR54" s="27">
        <v>0</v>
      </c>
      <c r="AS54" s="27">
        <v>0.02</v>
      </c>
      <c r="AT54" s="27">
        <v>0.02</v>
      </c>
      <c r="AU54" s="27">
        <v>0.18</v>
      </c>
      <c r="AV54" s="201">
        <v>1</v>
      </c>
      <c r="AW54" s="191"/>
      <c r="AX54" s="190"/>
      <c r="AY54" s="188"/>
      <c r="AZ54" s="190"/>
      <c r="BA54" s="27">
        <v>0</v>
      </c>
      <c r="BB54" s="27">
        <v>1</v>
      </c>
      <c r="BC54" s="53">
        <f t="shared" si="4"/>
        <v>6.3564548176051598</v>
      </c>
      <c r="BD54" s="192" t="s">
        <v>54</v>
      </c>
      <c r="BE54" s="192" t="s">
        <v>54</v>
      </c>
      <c r="BF54" s="192" t="s">
        <v>54</v>
      </c>
      <c r="BH54" s="33"/>
      <c r="BI54" s="33">
        <v>0</v>
      </c>
      <c r="BJ54" s="33">
        <v>0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33">
        <f t="shared" si="3"/>
        <v>0</v>
      </c>
      <c r="BQ54" s="33">
        <v>0</v>
      </c>
      <c r="BR54" s="33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</row>
    <row r="55" spans="2:125" s="2" customFormat="1" ht="19.5" customHeight="1" x14ac:dyDescent="0.35"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3">
        <v>0</v>
      </c>
      <c r="AD55" s="193">
        <v>0</v>
      </c>
      <c r="AE55" s="193"/>
      <c r="AF55" s="150"/>
      <c r="AG55" s="220" t="s">
        <v>458</v>
      </c>
      <c r="AH55" s="188" t="s">
        <v>59</v>
      </c>
      <c r="AI55" s="30">
        <v>0.33470522323666352</v>
      </c>
      <c r="AJ55" s="189" t="s">
        <v>38</v>
      </c>
      <c r="AK55" s="188" t="s">
        <v>343</v>
      </c>
      <c r="AL55" s="188"/>
      <c r="AM55" s="26">
        <v>75.607212046752565</v>
      </c>
      <c r="AN55" s="188"/>
      <c r="AO55" s="27">
        <v>0</v>
      </c>
      <c r="AP55" s="27">
        <v>0.78</v>
      </c>
      <c r="AQ55" s="27">
        <v>0</v>
      </c>
      <c r="AR55" s="27">
        <v>0</v>
      </c>
      <c r="AS55" s="27">
        <v>0.02</v>
      </c>
      <c r="AT55" s="27">
        <v>0.02</v>
      </c>
      <c r="AU55" s="27">
        <v>0.18</v>
      </c>
      <c r="AV55" s="201">
        <v>1</v>
      </c>
      <c r="AW55" s="191"/>
      <c r="AX55" s="190"/>
      <c r="AY55" s="188"/>
      <c r="AZ55" s="190"/>
      <c r="BA55" s="27">
        <v>0</v>
      </c>
      <c r="BB55" s="27">
        <v>1</v>
      </c>
      <c r="BC55" s="53">
        <f t="shared" si="4"/>
        <v>6.3347052232366634</v>
      </c>
      <c r="BD55" s="192" t="s">
        <v>54</v>
      </c>
      <c r="BE55" s="192" t="s">
        <v>54</v>
      </c>
      <c r="BF55" s="192" t="s">
        <v>54</v>
      </c>
      <c r="BH55" s="33"/>
      <c r="BI55" s="33">
        <v>0</v>
      </c>
      <c r="BJ55" s="33">
        <v>0</v>
      </c>
      <c r="BK55" s="33">
        <v>0</v>
      </c>
      <c r="BL55" s="33">
        <v>0</v>
      </c>
      <c r="BM55" s="33">
        <v>0</v>
      </c>
      <c r="BN55" s="33">
        <v>0</v>
      </c>
      <c r="BO55" s="33">
        <v>0</v>
      </c>
      <c r="BP55" s="33">
        <f t="shared" si="3"/>
        <v>0</v>
      </c>
      <c r="BQ55" s="33">
        <v>0</v>
      </c>
      <c r="BR55" s="33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</row>
    <row r="56" spans="2:125" s="2" customFormat="1" ht="19.5" customHeight="1" x14ac:dyDescent="0.35"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3">
        <v>0</v>
      </c>
      <c r="AD56" s="193">
        <v>0</v>
      </c>
      <c r="AE56" s="193"/>
      <c r="AF56" s="150"/>
      <c r="AG56" s="220" t="s">
        <v>459</v>
      </c>
      <c r="AH56" s="188" t="s">
        <v>59</v>
      </c>
      <c r="AI56" s="30">
        <v>0.38708862548575129</v>
      </c>
      <c r="AJ56" s="189" t="s">
        <v>38</v>
      </c>
      <c r="AK56" s="188" t="s">
        <v>343</v>
      </c>
      <c r="AL56" s="188"/>
      <c r="AM56" s="26">
        <v>79.607212046752565</v>
      </c>
      <c r="AN56" s="188"/>
      <c r="AO56" s="27">
        <v>0</v>
      </c>
      <c r="AP56" s="27">
        <v>0.78</v>
      </c>
      <c r="AQ56" s="27">
        <v>0</v>
      </c>
      <c r="AR56" s="27">
        <v>0</v>
      </c>
      <c r="AS56" s="27">
        <v>0.02</v>
      </c>
      <c r="AT56" s="27">
        <v>0.02</v>
      </c>
      <c r="AU56" s="27">
        <v>0.18</v>
      </c>
      <c r="AV56" s="201">
        <v>1</v>
      </c>
      <c r="AW56" s="191"/>
      <c r="AX56" s="190"/>
      <c r="AY56" s="188"/>
      <c r="AZ56" s="190"/>
      <c r="BA56" s="27">
        <v>0</v>
      </c>
      <c r="BB56" s="27">
        <v>1</v>
      </c>
      <c r="BC56" s="53">
        <f t="shared" si="4"/>
        <v>6.3870886254857515</v>
      </c>
      <c r="BD56" s="192" t="s">
        <v>54</v>
      </c>
      <c r="BE56" s="192" t="s">
        <v>54</v>
      </c>
      <c r="BF56" s="192" t="s">
        <v>54</v>
      </c>
      <c r="BH56" s="33"/>
      <c r="BI56" s="33">
        <v>0</v>
      </c>
      <c r="BJ56" s="33">
        <v>0</v>
      </c>
      <c r="BK56" s="33">
        <v>0</v>
      </c>
      <c r="BL56" s="33">
        <v>0</v>
      </c>
      <c r="BM56" s="33">
        <v>0</v>
      </c>
      <c r="BN56" s="33">
        <v>0</v>
      </c>
      <c r="BO56" s="33">
        <v>0</v>
      </c>
      <c r="BP56" s="33">
        <f t="shared" si="3"/>
        <v>0</v>
      </c>
      <c r="BQ56" s="33">
        <v>0</v>
      </c>
      <c r="BR56" s="33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</row>
    <row r="57" spans="2:125" s="2" customFormat="1" ht="19.5" customHeight="1" x14ac:dyDescent="0.35"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3">
        <v>0</v>
      </c>
      <c r="AD57" s="193">
        <v>0</v>
      </c>
      <c r="AE57" s="193"/>
      <c r="AF57" s="150"/>
      <c r="AG57" s="220" t="s">
        <v>460</v>
      </c>
      <c r="AH57" s="188" t="s">
        <v>59</v>
      </c>
      <c r="AI57" s="30">
        <v>0.36871960507625523</v>
      </c>
      <c r="AJ57" s="189" t="s">
        <v>38</v>
      </c>
      <c r="AK57" s="188" t="s">
        <v>343</v>
      </c>
      <c r="AL57" s="188"/>
      <c r="AM57" s="26">
        <v>101.60721204675257</v>
      </c>
      <c r="AN57" s="188"/>
      <c r="AO57" s="27">
        <v>0</v>
      </c>
      <c r="AP57" s="27">
        <v>0.78</v>
      </c>
      <c r="AQ57" s="27">
        <v>0</v>
      </c>
      <c r="AR57" s="27">
        <v>0</v>
      </c>
      <c r="AS57" s="27">
        <v>0.02</v>
      </c>
      <c r="AT57" s="27">
        <v>0.02</v>
      </c>
      <c r="AU57" s="27">
        <v>0.18</v>
      </c>
      <c r="AV57" s="201">
        <v>1</v>
      </c>
      <c r="AW57" s="191"/>
      <c r="AX57" s="190"/>
      <c r="AY57" s="188"/>
      <c r="AZ57" s="190"/>
      <c r="BA57" s="27">
        <v>0</v>
      </c>
      <c r="BB57" s="27">
        <v>1</v>
      </c>
      <c r="BC57" s="53">
        <f t="shared" si="4"/>
        <v>6.3687196050762553</v>
      </c>
      <c r="BD57" s="192" t="s">
        <v>54</v>
      </c>
      <c r="BE57" s="192" t="s">
        <v>54</v>
      </c>
      <c r="BF57" s="192" t="s">
        <v>54</v>
      </c>
      <c r="BH57" s="33"/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f t="shared" si="3"/>
        <v>0</v>
      </c>
      <c r="BQ57" s="33">
        <v>0</v>
      </c>
      <c r="BR57" s="33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</row>
    <row r="58" spans="2:125" s="2" customFormat="1" ht="19.5" customHeight="1" x14ac:dyDescent="0.35"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3">
        <v>0</v>
      </c>
      <c r="AD58" s="193">
        <v>0</v>
      </c>
      <c r="AE58" s="193"/>
      <c r="AF58" s="150"/>
      <c r="AG58" s="220" t="s">
        <v>461</v>
      </c>
      <c r="AH58" s="188" t="s">
        <v>59</v>
      </c>
      <c r="AI58" s="30">
        <v>0.37191447076280493</v>
      </c>
      <c r="AJ58" s="189" t="s">
        <v>38</v>
      </c>
      <c r="AK58" s="188" t="s">
        <v>343</v>
      </c>
      <c r="AL58" s="188"/>
      <c r="AM58" s="26">
        <v>84.607212046752565</v>
      </c>
      <c r="AN58" s="188"/>
      <c r="AO58" s="27">
        <v>0</v>
      </c>
      <c r="AP58" s="27">
        <v>0.78</v>
      </c>
      <c r="AQ58" s="27">
        <v>0</v>
      </c>
      <c r="AR58" s="27">
        <v>0</v>
      </c>
      <c r="AS58" s="27">
        <v>0.02</v>
      </c>
      <c r="AT58" s="27">
        <v>0.02</v>
      </c>
      <c r="AU58" s="27">
        <v>0.18</v>
      </c>
      <c r="AV58" s="201">
        <v>1</v>
      </c>
      <c r="AW58" s="191"/>
      <c r="AX58" s="190"/>
      <c r="AY58" s="188"/>
      <c r="AZ58" s="190"/>
      <c r="BA58" s="27">
        <v>0</v>
      </c>
      <c r="BB58" s="27">
        <v>1</v>
      </c>
      <c r="BC58" s="53">
        <f t="shared" si="4"/>
        <v>6.371914470762805</v>
      </c>
      <c r="BD58" s="192" t="s">
        <v>54</v>
      </c>
      <c r="BE58" s="192" t="s">
        <v>54</v>
      </c>
      <c r="BF58" s="192" t="s">
        <v>54</v>
      </c>
      <c r="BH58" s="33"/>
      <c r="BI58" s="33">
        <v>0</v>
      </c>
      <c r="BJ58" s="33">
        <v>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f t="shared" si="3"/>
        <v>0</v>
      </c>
      <c r="BQ58" s="33">
        <v>0</v>
      </c>
      <c r="BR58" s="33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</row>
    <row r="59" spans="2:125" s="2" customFormat="1" ht="19.5" customHeight="1" x14ac:dyDescent="0.35"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3">
        <v>0</v>
      </c>
      <c r="AD59" s="193">
        <v>0</v>
      </c>
      <c r="AE59" s="193"/>
      <c r="AF59" s="150"/>
      <c r="AG59" s="220" t="s">
        <v>462</v>
      </c>
      <c r="AH59" s="188" t="s">
        <v>59</v>
      </c>
      <c r="AI59" s="30">
        <v>0.37919728168089228</v>
      </c>
      <c r="AJ59" s="189" t="s">
        <v>38</v>
      </c>
      <c r="AK59" s="188" t="s">
        <v>343</v>
      </c>
      <c r="AL59" s="188"/>
      <c r="AM59" s="26">
        <v>88.607212046752565</v>
      </c>
      <c r="AN59" s="188"/>
      <c r="AO59" s="27">
        <v>0</v>
      </c>
      <c r="AP59" s="27">
        <v>0.78</v>
      </c>
      <c r="AQ59" s="27">
        <v>0</v>
      </c>
      <c r="AR59" s="27">
        <v>0</v>
      </c>
      <c r="AS59" s="27">
        <v>0.02</v>
      </c>
      <c r="AT59" s="27">
        <v>0.02</v>
      </c>
      <c r="AU59" s="27">
        <v>0.18</v>
      </c>
      <c r="AV59" s="201">
        <v>1</v>
      </c>
      <c r="AW59" s="191"/>
      <c r="AX59" s="190"/>
      <c r="AY59" s="188"/>
      <c r="AZ59" s="190"/>
      <c r="BA59" s="27">
        <v>0</v>
      </c>
      <c r="BB59" s="27">
        <v>1</v>
      </c>
      <c r="BC59" s="53">
        <f t="shared" si="4"/>
        <v>6.3791972816808924</v>
      </c>
      <c r="BD59" s="192" t="s">
        <v>54</v>
      </c>
      <c r="BE59" s="192" t="s">
        <v>54</v>
      </c>
      <c r="BF59" s="192" t="s">
        <v>54</v>
      </c>
      <c r="BH59" s="33"/>
      <c r="BI59" s="33">
        <v>0</v>
      </c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f t="shared" si="3"/>
        <v>0</v>
      </c>
      <c r="BQ59" s="33">
        <v>0</v>
      </c>
      <c r="BR59" s="33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</row>
    <row r="60" spans="2:125" s="2" customFormat="1" ht="19.5" customHeight="1" x14ac:dyDescent="0.35"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3">
        <v>0</v>
      </c>
      <c r="AD60" s="193">
        <v>0</v>
      </c>
      <c r="AE60" s="193"/>
      <c r="AF60" s="150"/>
      <c r="AG60" s="220" t="s">
        <v>463</v>
      </c>
      <c r="AH60" s="188" t="s">
        <v>59</v>
      </c>
      <c r="AI60" s="30">
        <v>0.39036939692524586</v>
      </c>
      <c r="AJ60" s="189" t="s">
        <v>38</v>
      </c>
      <c r="AK60" s="188" t="s">
        <v>343</v>
      </c>
      <c r="AL60" s="188"/>
      <c r="AM60" s="26">
        <v>77.607212046752565</v>
      </c>
      <c r="AN60" s="188"/>
      <c r="AO60" s="27">
        <v>0</v>
      </c>
      <c r="AP60" s="27">
        <v>0.78</v>
      </c>
      <c r="AQ60" s="27">
        <v>0</v>
      </c>
      <c r="AR60" s="27">
        <v>0</v>
      </c>
      <c r="AS60" s="27">
        <v>0.02</v>
      </c>
      <c r="AT60" s="27">
        <v>0.02</v>
      </c>
      <c r="AU60" s="27">
        <v>0.18</v>
      </c>
      <c r="AV60" s="201">
        <v>1</v>
      </c>
      <c r="AW60" s="191"/>
      <c r="AX60" s="190"/>
      <c r="AY60" s="188"/>
      <c r="AZ60" s="190"/>
      <c r="BA60" s="27">
        <v>0</v>
      </c>
      <c r="BB60" s="27">
        <v>1</v>
      </c>
      <c r="BC60" s="53">
        <f t="shared" ref="BC60:BC123" si="8">IFERROR(VALUE(AI60)+VALUE(LEFT(AH60,1))+1,"")</f>
        <v>6.3903693969252462</v>
      </c>
      <c r="BD60" s="192" t="s">
        <v>54</v>
      </c>
      <c r="BE60" s="192" t="s">
        <v>54</v>
      </c>
      <c r="BF60" s="192" t="s">
        <v>54</v>
      </c>
      <c r="BH60" s="33"/>
      <c r="BI60" s="33">
        <v>0</v>
      </c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f t="shared" si="3"/>
        <v>0</v>
      </c>
      <c r="BQ60" s="33">
        <v>0</v>
      </c>
      <c r="BR60" s="33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</row>
    <row r="61" spans="2:125" s="2" customFormat="1" ht="19.5" customHeight="1" x14ac:dyDescent="0.35"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3">
        <v>0</v>
      </c>
      <c r="AD61" s="193">
        <v>0</v>
      </c>
      <c r="AE61" s="193"/>
      <c r="AF61" s="150"/>
      <c r="AG61" s="220" t="s">
        <v>464</v>
      </c>
      <c r="AH61" s="188" t="s">
        <v>59</v>
      </c>
      <c r="AI61" s="30">
        <v>0.34617142646671828</v>
      </c>
      <c r="AJ61" s="189" t="s">
        <v>38</v>
      </c>
      <c r="AK61" s="188" t="s">
        <v>343</v>
      </c>
      <c r="AL61" s="188"/>
      <c r="AM61" s="26">
        <v>100.60721204675257</v>
      </c>
      <c r="AN61" s="188"/>
      <c r="AO61" s="27">
        <v>0</v>
      </c>
      <c r="AP61" s="27">
        <v>0.78</v>
      </c>
      <c r="AQ61" s="27">
        <v>0</v>
      </c>
      <c r="AR61" s="27">
        <v>0</v>
      </c>
      <c r="AS61" s="27">
        <v>0.02</v>
      </c>
      <c r="AT61" s="27">
        <v>0.02</v>
      </c>
      <c r="AU61" s="27">
        <v>0.18</v>
      </c>
      <c r="AV61" s="201">
        <v>1</v>
      </c>
      <c r="AW61" s="191"/>
      <c r="AX61" s="190"/>
      <c r="AY61" s="188"/>
      <c r="AZ61" s="190"/>
      <c r="BA61" s="27">
        <v>0</v>
      </c>
      <c r="BB61" s="27">
        <v>1</v>
      </c>
      <c r="BC61" s="53">
        <f t="shared" si="8"/>
        <v>6.3461714264667179</v>
      </c>
      <c r="BD61" s="192" t="s">
        <v>54</v>
      </c>
      <c r="BE61" s="192" t="s">
        <v>54</v>
      </c>
      <c r="BF61" s="192" t="s">
        <v>54</v>
      </c>
      <c r="BH61" s="33"/>
      <c r="BI61" s="33">
        <v>0</v>
      </c>
      <c r="BJ61" s="33">
        <v>0</v>
      </c>
      <c r="BK61" s="33">
        <v>0</v>
      </c>
      <c r="BL61" s="33">
        <v>0</v>
      </c>
      <c r="BM61" s="33">
        <v>0</v>
      </c>
      <c r="BN61" s="33">
        <v>0</v>
      </c>
      <c r="BO61" s="33">
        <v>0</v>
      </c>
      <c r="BP61" s="33">
        <f t="shared" si="3"/>
        <v>0</v>
      </c>
      <c r="BQ61" s="33">
        <v>0</v>
      </c>
      <c r="BR61" s="33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</row>
    <row r="62" spans="2:125" s="2" customFormat="1" ht="19.5" customHeight="1" x14ac:dyDescent="0.35"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3">
        <v>0</v>
      </c>
      <c r="AD62" s="193">
        <v>0</v>
      </c>
      <c r="AE62" s="193"/>
      <c r="AF62" s="150"/>
      <c r="AG62" s="220" t="s">
        <v>465</v>
      </c>
      <c r="AH62" s="188" t="s">
        <v>59</v>
      </c>
      <c r="AI62" s="30">
        <v>0.35702149180648124</v>
      </c>
      <c r="AJ62" s="189" t="s">
        <v>38</v>
      </c>
      <c r="AK62" s="188" t="s">
        <v>343</v>
      </c>
      <c r="AL62" s="188"/>
      <c r="AM62" s="26">
        <v>104.60721204675257</v>
      </c>
      <c r="AN62" s="188"/>
      <c r="AO62" s="27">
        <v>0</v>
      </c>
      <c r="AP62" s="27">
        <v>0.78</v>
      </c>
      <c r="AQ62" s="27">
        <v>0</v>
      </c>
      <c r="AR62" s="27">
        <v>0</v>
      </c>
      <c r="AS62" s="27">
        <v>0.02</v>
      </c>
      <c r="AT62" s="27">
        <v>0.02</v>
      </c>
      <c r="AU62" s="27">
        <v>0.18</v>
      </c>
      <c r="AV62" s="201">
        <v>1</v>
      </c>
      <c r="AW62" s="191"/>
      <c r="AX62" s="190"/>
      <c r="AY62" s="188"/>
      <c r="AZ62" s="190"/>
      <c r="BA62" s="27">
        <v>0</v>
      </c>
      <c r="BB62" s="27">
        <v>1</v>
      </c>
      <c r="BC62" s="53">
        <f t="shared" si="8"/>
        <v>6.3570214918064814</v>
      </c>
      <c r="BD62" s="192" t="s">
        <v>54</v>
      </c>
      <c r="BE62" s="192" t="s">
        <v>54</v>
      </c>
      <c r="BF62" s="192" t="s">
        <v>54</v>
      </c>
      <c r="BH62" s="33"/>
      <c r="BI62" s="33">
        <v>0</v>
      </c>
      <c r="BJ62" s="33">
        <v>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f t="shared" si="3"/>
        <v>0</v>
      </c>
      <c r="BQ62" s="33">
        <v>0</v>
      </c>
      <c r="BR62" s="33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</row>
    <row r="63" spans="2:125" s="2" customFormat="1" ht="19.5" customHeight="1" x14ac:dyDescent="0.35">
      <c r="B63" s="198"/>
      <c r="C63" s="198"/>
      <c r="D63" s="198"/>
      <c r="E63" s="198"/>
      <c r="F63" s="198"/>
      <c r="G63" s="198"/>
      <c r="H63" s="198"/>
      <c r="I63" s="198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  <c r="AA63" s="198"/>
      <c r="AB63" s="198"/>
      <c r="AC63" s="193">
        <v>0</v>
      </c>
      <c r="AD63" s="193">
        <v>0</v>
      </c>
      <c r="AE63" s="193"/>
      <c r="AF63" s="150"/>
      <c r="AG63" s="220" t="s">
        <v>466</v>
      </c>
      <c r="AH63" s="188" t="s">
        <v>59</v>
      </c>
      <c r="AI63" s="30">
        <v>0.33545823339009562</v>
      </c>
      <c r="AJ63" s="189" t="s">
        <v>38</v>
      </c>
      <c r="AK63" s="188" t="s">
        <v>343</v>
      </c>
      <c r="AL63" s="188"/>
      <c r="AM63" s="26">
        <v>76.607212046752565</v>
      </c>
      <c r="AN63" s="188"/>
      <c r="AO63" s="27">
        <v>0</v>
      </c>
      <c r="AP63" s="27">
        <v>0.78</v>
      </c>
      <c r="AQ63" s="27">
        <v>0</v>
      </c>
      <c r="AR63" s="27">
        <v>0</v>
      </c>
      <c r="AS63" s="27">
        <v>0.02</v>
      </c>
      <c r="AT63" s="27">
        <v>0.02</v>
      </c>
      <c r="AU63" s="27">
        <v>0.18</v>
      </c>
      <c r="AV63" s="201">
        <v>1</v>
      </c>
      <c r="AW63" s="191"/>
      <c r="AX63" s="190"/>
      <c r="AY63" s="188"/>
      <c r="AZ63" s="190"/>
      <c r="BA63" s="27">
        <v>0</v>
      </c>
      <c r="BB63" s="27">
        <v>1</v>
      </c>
      <c r="BC63" s="53">
        <f t="shared" si="8"/>
        <v>6.3354582333900957</v>
      </c>
      <c r="BD63" s="192" t="s">
        <v>54</v>
      </c>
      <c r="BE63" s="192" t="s">
        <v>54</v>
      </c>
      <c r="BF63" s="192" t="s">
        <v>54</v>
      </c>
      <c r="BH63" s="33"/>
      <c r="BI63" s="33">
        <v>0</v>
      </c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f t="shared" si="3"/>
        <v>0</v>
      </c>
      <c r="BQ63" s="33">
        <v>0</v>
      </c>
      <c r="BR63" s="33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</row>
    <row r="64" spans="2:125" s="2" customFormat="1" ht="19.5" customHeight="1" x14ac:dyDescent="0.35">
      <c r="B64" s="198"/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3">
        <v>0</v>
      </c>
      <c r="AD64" s="193">
        <v>0</v>
      </c>
      <c r="AE64" s="193"/>
      <c r="AF64" s="150"/>
      <c r="AG64" s="220" t="s">
        <v>467</v>
      </c>
      <c r="AH64" s="188" t="s">
        <v>59</v>
      </c>
      <c r="AI64" s="30">
        <v>0.37961785202502962</v>
      </c>
      <c r="AJ64" s="189" t="s">
        <v>38</v>
      </c>
      <c r="AK64" s="188" t="s">
        <v>343</v>
      </c>
      <c r="AL64" s="188"/>
      <c r="AM64" s="26">
        <v>100.60721204675257</v>
      </c>
      <c r="AN64" s="188"/>
      <c r="AO64" s="27">
        <v>0</v>
      </c>
      <c r="AP64" s="27">
        <v>0.78</v>
      </c>
      <c r="AQ64" s="27">
        <v>0</v>
      </c>
      <c r="AR64" s="27">
        <v>0</v>
      </c>
      <c r="AS64" s="27">
        <v>0.02</v>
      </c>
      <c r="AT64" s="27">
        <v>0.02</v>
      </c>
      <c r="AU64" s="27">
        <v>0.18</v>
      </c>
      <c r="AV64" s="201">
        <v>1</v>
      </c>
      <c r="AW64" s="191"/>
      <c r="AX64" s="190"/>
      <c r="AY64" s="188"/>
      <c r="AZ64" s="190"/>
      <c r="BA64" s="27">
        <v>0</v>
      </c>
      <c r="BB64" s="27">
        <v>1</v>
      </c>
      <c r="BC64" s="53">
        <f t="shared" si="8"/>
        <v>6.3796178520250297</v>
      </c>
      <c r="BD64" s="192" t="s">
        <v>54</v>
      </c>
      <c r="BE64" s="192" t="s">
        <v>54</v>
      </c>
      <c r="BF64" s="192" t="s">
        <v>54</v>
      </c>
      <c r="BH64" s="33"/>
      <c r="BI64" s="33">
        <v>0</v>
      </c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f t="shared" si="3"/>
        <v>0</v>
      </c>
      <c r="BQ64" s="33">
        <v>0</v>
      </c>
      <c r="BR64" s="33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</row>
    <row r="65" spans="2:125" s="2" customFormat="1" ht="19.5" customHeight="1" x14ac:dyDescent="0.35">
      <c r="B65" s="198"/>
      <c r="C65" s="198"/>
      <c r="D65" s="198"/>
      <c r="E65" s="198"/>
      <c r="F65" s="198"/>
      <c r="G65" s="198"/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3">
        <v>0</v>
      </c>
      <c r="AD65" s="193">
        <v>0</v>
      </c>
      <c r="AE65" s="193"/>
      <c r="AF65" s="150"/>
      <c r="AG65" s="220" t="s">
        <v>468</v>
      </c>
      <c r="AH65" s="188" t="s">
        <v>59</v>
      </c>
      <c r="AI65" s="30">
        <v>0.38794952548806672</v>
      </c>
      <c r="AJ65" s="189" t="s">
        <v>38</v>
      </c>
      <c r="AK65" s="188" t="s">
        <v>343</v>
      </c>
      <c r="AL65" s="188"/>
      <c r="AM65" s="26">
        <v>103.60721204675257</v>
      </c>
      <c r="AN65" s="188"/>
      <c r="AO65" s="27">
        <v>0</v>
      </c>
      <c r="AP65" s="27">
        <v>0.78</v>
      </c>
      <c r="AQ65" s="27">
        <v>0</v>
      </c>
      <c r="AR65" s="27">
        <v>0</v>
      </c>
      <c r="AS65" s="27">
        <v>0.02</v>
      </c>
      <c r="AT65" s="27">
        <v>0.02</v>
      </c>
      <c r="AU65" s="27">
        <v>0.18</v>
      </c>
      <c r="AV65" s="201">
        <v>1</v>
      </c>
      <c r="AW65" s="191"/>
      <c r="AX65" s="190"/>
      <c r="AY65" s="188"/>
      <c r="AZ65" s="190"/>
      <c r="BA65" s="27">
        <v>0</v>
      </c>
      <c r="BB65" s="27">
        <v>1</v>
      </c>
      <c r="BC65" s="53">
        <f t="shared" si="8"/>
        <v>6.3879495254880663</v>
      </c>
      <c r="BD65" s="192" t="s">
        <v>54</v>
      </c>
      <c r="BE65" s="192" t="s">
        <v>54</v>
      </c>
      <c r="BF65" s="192" t="s">
        <v>54</v>
      </c>
      <c r="BH65" s="33"/>
      <c r="BI65" s="33">
        <v>0</v>
      </c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f t="shared" si="3"/>
        <v>0</v>
      </c>
      <c r="BQ65" s="33">
        <v>0</v>
      </c>
      <c r="BR65" s="33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</row>
    <row r="66" spans="2:125" s="2" customFormat="1" ht="19.5" customHeight="1" x14ac:dyDescent="0.35"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3">
        <v>0</v>
      </c>
      <c r="AD66" s="193">
        <v>0</v>
      </c>
      <c r="AE66" s="193"/>
      <c r="AF66" s="150"/>
      <c r="AG66" s="220" t="s">
        <v>469</v>
      </c>
      <c r="AH66" s="188" t="s">
        <v>59</v>
      </c>
      <c r="AI66" s="30">
        <v>0.62961045501528379</v>
      </c>
      <c r="AJ66" s="189" t="s">
        <v>38</v>
      </c>
      <c r="AK66" s="188" t="s">
        <v>343</v>
      </c>
      <c r="AL66" s="188"/>
      <c r="AM66" s="26">
        <v>104.60721204675257</v>
      </c>
      <c r="AN66" s="188"/>
      <c r="AO66" s="27">
        <v>0</v>
      </c>
      <c r="AP66" s="27">
        <v>0.78</v>
      </c>
      <c r="AQ66" s="27">
        <v>0</v>
      </c>
      <c r="AR66" s="27">
        <v>0</v>
      </c>
      <c r="AS66" s="27">
        <v>0.02</v>
      </c>
      <c r="AT66" s="27">
        <v>0.02</v>
      </c>
      <c r="AU66" s="27">
        <v>0.18</v>
      </c>
      <c r="AV66" s="201">
        <v>1</v>
      </c>
      <c r="AW66" s="191"/>
      <c r="AX66" s="190"/>
      <c r="AY66" s="188"/>
      <c r="AZ66" s="190"/>
      <c r="BA66" s="27">
        <v>0</v>
      </c>
      <c r="BB66" s="27">
        <v>1</v>
      </c>
      <c r="BC66" s="53">
        <f t="shared" si="8"/>
        <v>6.6296104550152837</v>
      </c>
      <c r="BD66" s="192" t="s">
        <v>54</v>
      </c>
      <c r="BE66" s="192" t="s">
        <v>54</v>
      </c>
      <c r="BF66" s="192" t="s">
        <v>54</v>
      </c>
      <c r="BH66" s="33"/>
      <c r="BI66" s="33">
        <v>0</v>
      </c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f t="shared" si="3"/>
        <v>0</v>
      </c>
      <c r="BQ66" s="33">
        <v>0</v>
      </c>
      <c r="BR66" s="33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</row>
    <row r="67" spans="2:125" s="2" customFormat="1" ht="19.5" customHeight="1" x14ac:dyDescent="0.35">
      <c r="B67" s="198"/>
      <c r="C67" s="198"/>
      <c r="D67" s="198"/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3">
        <v>0</v>
      </c>
      <c r="AD67" s="193">
        <v>0</v>
      </c>
      <c r="AE67" s="193"/>
      <c r="AF67" s="150"/>
      <c r="AG67" s="220" t="s">
        <v>470</v>
      </c>
      <c r="AH67" s="188" t="s">
        <v>59</v>
      </c>
      <c r="AI67" s="30">
        <v>0.67999316142960231</v>
      </c>
      <c r="AJ67" s="189" t="s">
        <v>38</v>
      </c>
      <c r="AK67" s="188" t="s">
        <v>343</v>
      </c>
      <c r="AL67" s="188"/>
      <c r="AM67" s="26">
        <v>101.60721204675257</v>
      </c>
      <c r="AN67" s="188"/>
      <c r="AO67" s="27">
        <v>0</v>
      </c>
      <c r="AP67" s="27">
        <v>0.78</v>
      </c>
      <c r="AQ67" s="27">
        <v>0</v>
      </c>
      <c r="AR67" s="27">
        <v>0</v>
      </c>
      <c r="AS67" s="27">
        <v>0.02</v>
      </c>
      <c r="AT67" s="27">
        <v>0.02</v>
      </c>
      <c r="AU67" s="27">
        <v>0.18</v>
      </c>
      <c r="AV67" s="201">
        <v>1</v>
      </c>
      <c r="AW67" s="191"/>
      <c r="AX67" s="190"/>
      <c r="AY67" s="188"/>
      <c r="AZ67" s="190"/>
      <c r="BA67" s="27">
        <v>0</v>
      </c>
      <c r="BB67" s="27">
        <v>1</v>
      </c>
      <c r="BC67" s="53">
        <f t="shared" si="8"/>
        <v>6.6799931614296026</v>
      </c>
      <c r="BD67" s="192" t="s">
        <v>54</v>
      </c>
      <c r="BE67" s="192" t="s">
        <v>54</v>
      </c>
      <c r="BF67" s="192" t="s">
        <v>54</v>
      </c>
      <c r="BH67" s="33"/>
      <c r="BI67" s="33">
        <v>0</v>
      </c>
      <c r="BJ67" s="33">
        <v>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33">
        <f t="shared" si="3"/>
        <v>0</v>
      </c>
      <c r="BQ67" s="33">
        <v>0</v>
      </c>
      <c r="BR67" s="33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</row>
    <row r="68" spans="2:125" s="2" customFormat="1" ht="19.5" customHeight="1" x14ac:dyDescent="0.35">
      <c r="B68" s="198"/>
      <c r="C68" s="198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3">
        <v>0</v>
      </c>
      <c r="AD68" s="193">
        <v>0</v>
      </c>
      <c r="AE68" s="193"/>
      <c r="AF68" s="150"/>
      <c r="AG68" s="220" t="s">
        <v>471</v>
      </c>
      <c r="AH68" s="188" t="s">
        <v>59</v>
      </c>
      <c r="AI68" s="30">
        <v>0.67262694673508239</v>
      </c>
      <c r="AJ68" s="189" t="s">
        <v>38</v>
      </c>
      <c r="AK68" s="188" t="s">
        <v>343</v>
      </c>
      <c r="AL68" s="188"/>
      <c r="AM68" s="26">
        <v>84.607212046752565</v>
      </c>
      <c r="AN68" s="188"/>
      <c r="AO68" s="27">
        <v>0</v>
      </c>
      <c r="AP68" s="27">
        <v>0.78</v>
      </c>
      <c r="AQ68" s="27">
        <v>0</v>
      </c>
      <c r="AR68" s="27">
        <v>0</v>
      </c>
      <c r="AS68" s="27">
        <v>0.02</v>
      </c>
      <c r="AT68" s="27">
        <v>0.02</v>
      </c>
      <c r="AU68" s="27">
        <v>0.18</v>
      </c>
      <c r="AV68" s="201">
        <v>1</v>
      </c>
      <c r="AW68" s="191"/>
      <c r="AX68" s="190"/>
      <c r="AY68" s="188"/>
      <c r="AZ68" s="190"/>
      <c r="BA68" s="27">
        <v>0</v>
      </c>
      <c r="BB68" s="27">
        <v>1</v>
      </c>
      <c r="BC68" s="53">
        <f t="shared" si="8"/>
        <v>6.6726269467350825</v>
      </c>
      <c r="BD68" s="192" t="s">
        <v>54</v>
      </c>
      <c r="BE68" s="192" t="s">
        <v>54</v>
      </c>
      <c r="BF68" s="192" t="s">
        <v>54</v>
      </c>
      <c r="BH68" s="33"/>
      <c r="BI68" s="33">
        <v>0</v>
      </c>
      <c r="BJ68" s="33">
        <v>0</v>
      </c>
      <c r="BK68" s="33">
        <v>0</v>
      </c>
      <c r="BL68" s="33">
        <v>0</v>
      </c>
      <c r="BM68" s="33">
        <v>0</v>
      </c>
      <c r="BN68" s="33">
        <v>0</v>
      </c>
      <c r="BO68" s="33">
        <v>0</v>
      </c>
      <c r="BP68" s="33">
        <f t="shared" ref="BP68:BP127" si="9">SUM(BI68:BO68)</f>
        <v>0</v>
      </c>
      <c r="BQ68" s="33">
        <v>0</v>
      </c>
      <c r="BR68" s="33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</row>
    <row r="69" spans="2:125" s="2" customFormat="1" ht="19.5" customHeight="1" x14ac:dyDescent="0.35">
      <c r="B69" s="198"/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3">
        <v>0</v>
      </c>
      <c r="AD69" s="193">
        <v>0</v>
      </c>
      <c r="AE69" s="193"/>
      <c r="AF69" s="150"/>
      <c r="AG69" s="220" t="s">
        <v>472</v>
      </c>
      <c r="AH69" s="188" t="s">
        <v>59</v>
      </c>
      <c r="AI69" s="30">
        <v>0.66505046009429603</v>
      </c>
      <c r="AJ69" s="189" t="s">
        <v>38</v>
      </c>
      <c r="AK69" s="188" t="s">
        <v>343</v>
      </c>
      <c r="AL69" s="188"/>
      <c r="AM69" s="26">
        <v>98.607212046752565</v>
      </c>
      <c r="AN69" s="188"/>
      <c r="AO69" s="27">
        <v>0</v>
      </c>
      <c r="AP69" s="27">
        <v>0.78</v>
      </c>
      <c r="AQ69" s="27">
        <v>0</v>
      </c>
      <c r="AR69" s="27">
        <v>0</v>
      </c>
      <c r="AS69" s="27">
        <v>0.02</v>
      </c>
      <c r="AT69" s="27">
        <v>0.02</v>
      </c>
      <c r="AU69" s="27">
        <v>0.18</v>
      </c>
      <c r="AV69" s="201">
        <v>1</v>
      </c>
      <c r="AW69" s="191"/>
      <c r="AX69" s="190"/>
      <c r="AY69" s="188"/>
      <c r="AZ69" s="190"/>
      <c r="BA69" s="27">
        <v>0</v>
      </c>
      <c r="BB69" s="27">
        <v>1</v>
      </c>
      <c r="BC69" s="53">
        <f t="shared" si="8"/>
        <v>6.6650504600942959</v>
      </c>
      <c r="BD69" s="192" t="s">
        <v>54</v>
      </c>
      <c r="BE69" s="192" t="s">
        <v>54</v>
      </c>
      <c r="BF69" s="192" t="s">
        <v>54</v>
      </c>
      <c r="BH69" s="33"/>
      <c r="BI69" s="33">
        <v>0</v>
      </c>
      <c r="BJ69" s="33">
        <v>0</v>
      </c>
      <c r="BK69" s="33">
        <v>0</v>
      </c>
      <c r="BL69" s="33">
        <v>0</v>
      </c>
      <c r="BM69" s="33">
        <v>0</v>
      </c>
      <c r="BN69" s="33">
        <v>0</v>
      </c>
      <c r="BO69" s="33">
        <v>0</v>
      </c>
      <c r="BP69" s="33">
        <f t="shared" si="9"/>
        <v>0</v>
      </c>
      <c r="BQ69" s="33">
        <v>0</v>
      </c>
      <c r="BR69" s="33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</row>
    <row r="70" spans="2:125" s="2" customFormat="1" ht="19.5" customHeight="1" x14ac:dyDescent="0.35"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3">
        <v>0</v>
      </c>
      <c r="AD70" s="193">
        <v>0</v>
      </c>
      <c r="AE70" s="193"/>
      <c r="AF70" s="150"/>
      <c r="AG70" s="220" t="s">
        <v>473</v>
      </c>
      <c r="AH70" s="188" t="s">
        <v>59</v>
      </c>
      <c r="AI70" s="30">
        <v>0.66177291076012279</v>
      </c>
      <c r="AJ70" s="189" t="s">
        <v>38</v>
      </c>
      <c r="AK70" s="188" t="s">
        <v>343</v>
      </c>
      <c r="AL70" s="188"/>
      <c r="AM70" s="26">
        <v>89.607212046752565</v>
      </c>
      <c r="AN70" s="188"/>
      <c r="AO70" s="27">
        <v>0</v>
      </c>
      <c r="AP70" s="27">
        <v>0.78</v>
      </c>
      <c r="AQ70" s="27">
        <v>0</v>
      </c>
      <c r="AR70" s="27">
        <v>0</v>
      </c>
      <c r="AS70" s="27">
        <v>0.02</v>
      </c>
      <c r="AT70" s="27">
        <v>0.02</v>
      </c>
      <c r="AU70" s="27">
        <v>0.18</v>
      </c>
      <c r="AV70" s="201">
        <v>1</v>
      </c>
      <c r="AW70" s="191"/>
      <c r="AX70" s="190"/>
      <c r="AY70" s="188"/>
      <c r="AZ70" s="190"/>
      <c r="BA70" s="27">
        <v>0</v>
      </c>
      <c r="BB70" s="27">
        <v>1</v>
      </c>
      <c r="BC70" s="53">
        <f t="shared" si="8"/>
        <v>6.6617729107601225</v>
      </c>
      <c r="BD70" s="192" t="s">
        <v>54</v>
      </c>
      <c r="BE70" s="192" t="s">
        <v>54</v>
      </c>
      <c r="BF70" s="192" t="s">
        <v>54</v>
      </c>
      <c r="BH70" s="33"/>
      <c r="BI70" s="33">
        <v>0</v>
      </c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f t="shared" si="9"/>
        <v>0</v>
      </c>
      <c r="BQ70" s="33">
        <v>0</v>
      </c>
      <c r="BR70" s="33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</row>
    <row r="71" spans="2:125" s="2" customFormat="1" ht="19.5" customHeight="1" x14ac:dyDescent="0.35"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3">
        <v>0</v>
      </c>
      <c r="AD71" s="193">
        <v>0</v>
      </c>
      <c r="AE71" s="193"/>
      <c r="AF71" s="150"/>
      <c r="AG71" s="220" t="s">
        <v>474</v>
      </c>
      <c r="AH71" s="188" t="s">
        <v>59</v>
      </c>
      <c r="AI71" s="30">
        <v>0.63997167801505905</v>
      </c>
      <c r="AJ71" s="189" t="s">
        <v>38</v>
      </c>
      <c r="AK71" s="188" t="s">
        <v>343</v>
      </c>
      <c r="AL71" s="188"/>
      <c r="AM71" s="26">
        <v>84.607212046752565</v>
      </c>
      <c r="AN71" s="188"/>
      <c r="AO71" s="27">
        <v>0</v>
      </c>
      <c r="AP71" s="27">
        <v>0.78</v>
      </c>
      <c r="AQ71" s="27">
        <v>0</v>
      </c>
      <c r="AR71" s="27">
        <v>0</v>
      </c>
      <c r="AS71" s="27">
        <v>0.02</v>
      </c>
      <c r="AT71" s="27">
        <v>0.02</v>
      </c>
      <c r="AU71" s="27">
        <v>0.18</v>
      </c>
      <c r="AV71" s="201">
        <v>1</v>
      </c>
      <c r="AW71" s="191"/>
      <c r="AX71" s="190"/>
      <c r="AY71" s="188"/>
      <c r="AZ71" s="190"/>
      <c r="BA71" s="27">
        <v>0</v>
      </c>
      <c r="BB71" s="27">
        <v>1</v>
      </c>
      <c r="BC71" s="53">
        <f t="shared" si="8"/>
        <v>6.6399716780150593</v>
      </c>
      <c r="BD71" s="192" t="s">
        <v>54</v>
      </c>
      <c r="BE71" s="192" t="s">
        <v>54</v>
      </c>
      <c r="BF71" s="192" t="s">
        <v>54</v>
      </c>
      <c r="BH71" s="33"/>
      <c r="BI71" s="33">
        <v>0</v>
      </c>
      <c r="BJ71" s="33">
        <v>0</v>
      </c>
      <c r="BK71" s="33">
        <v>0</v>
      </c>
      <c r="BL71" s="33">
        <v>0</v>
      </c>
      <c r="BM71" s="33">
        <v>0</v>
      </c>
      <c r="BN71" s="33">
        <v>0</v>
      </c>
      <c r="BO71" s="33">
        <v>0</v>
      </c>
      <c r="BP71" s="33">
        <f t="shared" si="9"/>
        <v>0</v>
      </c>
      <c r="BQ71" s="33">
        <v>0</v>
      </c>
      <c r="BR71" s="33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</row>
    <row r="72" spans="2:125" s="2" customFormat="1" ht="19.5" customHeight="1" x14ac:dyDescent="0.35"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3">
        <v>0</v>
      </c>
      <c r="AD72" s="193">
        <v>0</v>
      </c>
      <c r="AE72" s="193"/>
      <c r="AF72" s="150"/>
      <c r="AG72" s="220" t="s">
        <v>475</v>
      </c>
      <c r="AH72" s="188" t="s">
        <v>59</v>
      </c>
      <c r="AI72" s="30">
        <v>0.65652914164902465</v>
      </c>
      <c r="AJ72" s="189" t="s">
        <v>38</v>
      </c>
      <c r="AK72" s="188" t="s">
        <v>343</v>
      </c>
      <c r="AL72" s="188"/>
      <c r="AM72" s="26">
        <v>96.607212046752565</v>
      </c>
      <c r="AN72" s="188"/>
      <c r="AO72" s="27">
        <v>0</v>
      </c>
      <c r="AP72" s="27">
        <v>0.78</v>
      </c>
      <c r="AQ72" s="27">
        <v>0</v>
      </c>
      <c r="AR72" s="27">
        <v>0</v>
      </c>
      <c r="AS72" s="27">
        <v>0.02</v>
      </c>
      <c r="AT72" s="27">
        <v>0.02</v>
      </c>
      <c r="AU72" s="27">
        <v>0.18</v>
      </c>
      <c r="AV72" s="201">
        <v>1</v>
      </c>
      <c r="AW72" s="191"/>
      <c r="AX72" s="190"/>
      <c r="AY72" s="188"/>
      <c r="AZ72" s="190"/>
      <c r="BA72" s="27">
        <v>0</v>
      </c>
      <c r="BB72" s="27">
        <v>1</v>
      </c>
      <c r="BC72" s="53">
        <f t="shared" si="8"/>
        <v>6.6565291416490249</v>
      </c>
      <c r="BD72" s="192" t="s">
        <v>54</v>
      </c>
      <c r="BE72" s="192" t="s">
        <v>54</v>
      </c>
      <c r="BF72" s="192" t="s">
        <v>54</v>
      </c>
      <c r="BH72" s="33"/>
      <c r="BI72" s="33">
        <v>0</v>
      </c>
      <c r="BJ72" s="33">
        <v>0</v>
      </c>
      <c r="BK72" s="33">
        <v>0</v>
      </c>
      <c r="BL72" s="33">
        <v>0</v>
      </c>
      <c r="BM72" s="33">
        <v>0</v>
      </c>
      <c r="BN72" s="33">
        <v>0</v>
      </c>
      <c r="BO72" s="33">
        <v>0</v>
      </c>
      <c r="BP72" s="33">
        <f t="shared" si="9"/>
        <v>0</v>
      </c>
      <c r="BQ72" s="33">
        <v>0</v>
      </c>
      <c r="BR72" s="33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</row>
    <row r="73" spans="2:125" s="2" customFormat="1" ht="19.5" customHeight="1" x14ac:dyDescent="0.35"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3">
        <v>0</v>
      </c>
      <c r="AD73" s="193">
        <v>0</v>
      </c>
      <c r="AE73" s="193"/>
      <c r="AF73" s="150"/>
      <c r="AG73" s="220" t="s">
        <v>476</v>
      </c>
      <c r="AH73" s="188" t="s">
        <v>59</v>
      </c>
      <c r="AI73" s="30">
        <v>0.68598338566757555</v>
      </c>
      <c r="AJ73" s="189" t="s">
        <v>38</v>
      </c>
      <c r="AK73" s="188" t="s">
        <v>343</v>
      </c>
      <c r="AL73" s="188"/>
      <c r="AM73" s="26">
        <v>94.607212046752565</v>
      </c>
      <c r="AN73" s="188"/>
      <c r="AO73" s="27">
        <v>0</v>
      </c>
      <c r="AP73" s="27">
        <v>0.78</v>
      </c>
      <c r="AQ73" s="27">
        <v>0</v>
      </c>
      <c r="AR73" s="27">
        <v>0</v>
      </c>
      <c r="AS73" s="27">
        <v>0.02</v>
      </c>
      <c r="AT73" s="27">
        <v>0.02</v>
      </c>
      <c r="AU73" s="27">
        <v>0.18</v>
      </c>
      <c r="AV73" s="201">
        <v>1</v>
      </c>
      <c r="AW73" s="191"/>
      <c r="AX73" s="190"/>
      <c r="AY73" s="188"/>
      <c r="AZ73" s="190"/>
      <c r="BA73" s="27">
        <v>0</v>
      </c>
      <c r="BB73" s="27">
        <v>1</v>
      </c>
      <c r="BC73" s="53">
        <f t="shared" si="8"/>
        <v>6.6859833856675754</v>
      </c>
      <c r="BD73" s="192" t="s">
        <v>54</v>
      </c>
      <c r="BE73" s="192" t="s">
        <v>54</v>
      </c>
      <c r="BF73" s="192" t="s">
        <v>54</v>
      </c>
      <c r="BH73" s="33"/>
      <c r="BI73" s="33">
        <v>0</v>
      </c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f t="shared" si="9"/>
        <v>0</v>
      </c>
      <c r="BQ73" s="33">
        <v>0</v>
      </c>
      <c r="BR73" s="33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</row>
    <row r="74" spans="2:125" s="2" customFormat="1" ht="19.5" customHeight="1" x14ac:dyDescent="0.35"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3">
        <v>0</v>
      </c>
      <c r="AD74" s="193">
        <v>0</v>
      </c>
      <c r="AE74" s="193"/>
      <c r="AF74" s="150"/>
      <c r="AG74" s="220" t="s">
        <v>477</v>
      </c>
      <c r="AH74" s="188" t="s">
        <v>59</v>
      </c>
      <c r="AI74" s="30">
        <v>0.65176463819241548</v>
      </c>
      <c r="AJ74" s="189" t="s">
        <v>38</v>
      </c>
      <c r="AK74" s="188" t="s">
        <v>343</v>
      </c>
      <c r="AL74" s="188"/>
      <c r="AM74" s="26">
        <v>80.607212046752565</v>
      </c>
      <c r="AN74" s="188"/>
      <c r="AO74" s="27">
        <v>0</v>
      </c>
      <c r="AP74" s="27">
        <v>0.78</v>
      </c>
      <c r="AQ74" s="27">
        <v>0</v>
      </c>
      <c r="AR74" s="27">
        <v>0</v>
      </c>
      <c r="AS74" s="27">
        <v>0.02</v>
      </c>
      <c r="AT74" s="27">
        <v>0.02</v>
      </c>
      <c r="AU74" s="27">
        <v>0.18</v>
      </c>
      <c r="AV74" s="201">
        <v>1</v>
      </c>
      <c r="AW74" s="191"/>
      <c r="AX74" s="190"/>
      <c r="AY74" s="188"/>
      <c r="AZ74" s="190"/>
      <c r="BA74" s="27">
        <v>0</v>
      </c>
      <c r="BB74" s="27">
        <v>1</v>
      </c>
      <c r="BC74" s="53">
        <f t="shared" si="8"/>
        <v>6.6517646381924154</v>
      </c>
      <c r="BD74" s="192" t="s">
        <v>54</v>
      </c>
      <c r="BE74" s="192" t="s">
        <v>54</v>
      </c>
      <c r="BF74" s="192" t="s">
        <v>54</v>
      </c>
      <c r="BH74" s="33"/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f t="shared" si="9"/>
        <v>0</v>
      </c>
      <c r="BQ74" s="33">
        <v>0</v>
      </c>
      <c r="BR74" s="33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</row>
    <row r="75" spans="2:125" s="2" customFormat="1" ht="19.5" customHeight="1" x14ac:dyDescent="0.35"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3">
        <v>0</v>
      </c>
      <c r="AD75" s="193">
        <v>0</v>
      </c>
      <c r="AE75" s="193"/>
      <c r="AF75" s="150"/>
      <c r="AG75" s="220" t="s">
        <v>478</v>
      </c>
      <c r="AH75" s="188" t="s">
        <v>59</v>
      </c>
      <c r="AI75" s="30">
        <v>0.6608053735440601</v>
      </c>
      <c r="AJ75" s="189" t="s">
        <v>38</v>
      </c>
      <c r="AK75" s="188" t="s">
        <v>343</v>
      </c>
      <c r="AL75" s="188"/>
      <c r="AM75" s="26">
        <v>94.607212046752565</v>
      </c>
      <c r="AN75" s="188"/>
      <c r="AO75" s="27">
        <v>0</v>
      </c>
      <c r="AP75" s="27">
        <v>0.78</v>
      </c>
      <c r="AQ75" s="27">
        <v>0</v>
      </c>
      <c r="AR75" s="27">
        <v>0</v>
      </c>
      <c r="AS75" s="27">
        <v>0.02</v>
      </c>
      <c r="AT75" s="27">
        <v>0.02</v>
      </c>
      <c r="AU75" s="27">
        <v>0.18</v>
      </c>
      <c r="AV75" s="201">
        <v>1</v>
      </c>
      <c r="AW75" s="191"/>
      <c r="AX75" s="190"/>
      <c r="AY75" s="188"/>
      <c r="AZ75" s="190"/>
      <c r="BA75" s="27">
        <v>0</v>
      </c>
      <c r="BB75" s="27">
        <v>1</v>
      </c>
      <c r="BC75" s="53">
        <f t="shared" si="8"/>
        <v>6.6608053735440604</v>
      </c>
      <c r="BD75" s="192" t="s">
        <v>54</v>
      </c>
      <c r="BE75" s="192" t="s">
        <v>54</v>
      </c>
      <c r="BF75" s="192" t="s">
        <v>54</v>
      </c>
      <c r="BH75" s="33"/>
      <c r="BI75" s="33">
        <v>0</v>
      </c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f t="shared" si="9"/>
        <v>0</v>
      </c>
      <c r="BQ75" s="33">
        <v>0</v>
      </c>
      <c r="BR75" s="33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</row>
    <row r="76" spans="2:125" s="2" customFormat="1" ht="19.5" customHeight="1" x14ac:dyDescent="0.35"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3">
        <v>0</v>
      </c>
      <c r="AD76" s="193">
        <v>0</v>
      </c>
      <c r="AE76" s="193"/>
      <c r="AF76" s="150"/>
      <c r="AG76" s="220" t="s">
        <v>479</v>
      </c>
      <c r="AH76" s="188" t="s">
        <v>59</v>
      </c>
      <c r="AI76" s="30">
        <v>0.62510174079679226</v>
      </c>
      <c r="AJ76" s="189" t="s">
        <v>38</v>
      </c>
      <c r="AK76" s="188" t="s">
        <v>343</v>
      </c>
      <c r="AL76" s="188"/>
      <c r="AM76" s="26">
        <v>85.607212046752565</v>
      </c>
      <c r="AN76" s="188"/>
      <c r="AO76" s="27">
        <v>0</v>
      </c>
      <c r="AP76" s="27">
        <v>0.78</v>
      </c>
      <c r="AQ76" s="27">
        <v>0</v>
      </c>
      <c r="AR76" s="27">
        <v>0</v>
      </c>
      <c r="AS76" s="27">
        <v>0.02</v>
      </c>
      <c r="AT76" s="27">
        <v>0.02</v>
      </c>
      <c r="AU76" s="27">
        <v>0.18</v>
      </c>
      <c r="AV76" s="201">
        <v>1</v>
      </c>
      <c r="AW76" s="191"/>
      <c r="AX76" s="190"/>
      <c r="AY76" s="188"/>
      <c r="AZ76" s="190"/>
      <c r="BA76" s="27">
        <v>0</v>
      </c>
      <c r="BB76" s="27">
        <v>1</v>
      </c>
      <c r="BC76" s="53">
        <f t="shared" si="8"/>
        <v>6.6251017407967918</v>
      </c>
      <c r="BD76" s="192" t="s">
        <v>54</v>
      </c>
      <c r="BE76" s="192" t="s">
        <v>54</v>
      </c>
      <c r="BF76" s="192" t="s">
        <v>54</v>
      </c>
      <c r="BH76" s="33"/>
      <c r="BI76" s="33">
        <v>0</v>
      </c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f t="shared" si="9"/>
        <v>0</v>
      </c>
      <c r="BQ76" s="33">
        <v>0</v>
      </c>
      <c r="BR76" s="33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</row>
    <row r="77" spans="2:125" s="2" customFormat="1" ht="19.5" customHeight="1" x14ac:dyDescent="0.35"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3">
        <v>0</v>
      </c>
      <c r="AD77" s="193">
        <v>0</v>
      </c>
      <c r="AE77" s="193"/>
      <c r="AF77" s="150"/>
      <c r="AG77" s="220" t="s">
        <v>480</v>
      </c>
      <c r="AH77" s="188" t="s">
        <v>59</v>
      </c>
      <c r="AI77" s="30">
        <v>0.68302368129855329</v>
      </c>
      <c r="AJ77" s="189" t="s">
        <v>38</v>
      </c>
      <c r="AK77" s="188" t="s">
        <v>343</v>
      </c>
      <c r="AL77" s="188"/>
      <c r="AM77" s="26">
        <v>80.607212046752565</v>
      </c>
      <c r="AN77" s="188"/>
      <c r="AO77" s="27">
        <v>0</v>
      </c>
      <c r="AP77" s="27">
        <v>0.78</v>
      </c>
      <c r="AQ77" s="27">
        <v>0</v>
      </c>
      <c r="AR77" s="27">
        <v>0</v>
      </c>
      <c r="AS77" s="27">
        <v>0.02</v>
      </c>
      <c r="AT77" s="27">
        <v>0.02</v>
      </c>
      <c r="AU77" s="27">
        <v>0.18</v>
      </c>
      <c r="AV77" s="201">
        <v>1</v>
      </c>
      <c r="AW77" s="191"/>
      <c r="AX77" s="190"/>
      <c r="AY77" s="188"/>
      <c r="AZ77" s="190"/>
      <c r="BA77" s="27">
        <v>0</v>
      </c>
      <c r="BB77" s="27">
        <v>1</v>
      </c>
      <c r="BC77" s="53">
        <f t="shared" si="8"/>
        <v>6.6830236812985531</v>
      </c>
      <c r="BD77" s="192" t="s">
        <v>54</v>
      </c>
      <c r="BE77" s="192" t="s">
        <v>54</v>
      </c>
      <c r="BF77" s="192" t="s">
        <v>54</v>
      </c>
      <c r="BH77" s="33"/>
      <c r="BI77" s="33">
        <v>0</v>
      </c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f t="shared" si="9"/>
        <v>0</v>
      </c>
      <c r="BQ77" s="33">
        <v>0</v>
      </c>
      <c r="BR77" s="33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</row>
    <row r="78" spans="2:125" s="2" customFormat="1" ht="19.5" customHeight="1" x14ac:dyDescent="0.35"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  <c r="AA78" s="198"/>
      <c r="AB78" s="198"/>
      <c r="AC78" s="193">
        <v>0</v>
      </c>
      <c r="AD78" s="193">
        <v>0</v>
      </c>
      <c r="AE78" s="193"/>
      <c r="AF78" s="150"/>
      <c r="AG78" s="220" t="s">
        <v>481</v>
      </c>
      <c r="AH78" s="188" t="s">
        <v>59</v>
      </c>
      <c r="AI78" s="30">
        <v>0.65598184364951517</v>
      </c>
      <c r="AJ78" s="189" t="s">
        <v>38</v>
      </c>
      <c r="AK78" s="188" t="s">
        <v>343</v>
      </c>
      <c r="AL78" s="188"/>
      <c r="AM78" s="26">
        <v>97.607212046752565</v>
      </c>
      <c r="AN78" s="188"/>
      <c r="AO78" s="27">
        <v>0</v>
      </c>
      <c r="AP78" s="27">
        <v>0.78</v>
      </c>
      <c r="AQ78" s="27">
        <v>0</v>
      </c>
      <c r="AR78" s="27">
        <v>0</v>
      </c>
      <c r="AS78" s="27">
        <v>0.02</v>
      </c>
      <c r="AT78" s="27">
        <v>0.02</v>
      </c>
      <c r="AU78" s="27">
        <v>0.18</v>
      </c>
      <c r="AV78" s="201">
        <v>1</v>
      </c>
      <c r="AW78" s="191"/>
      <c r="AX78" s="190"/>
      <c r="AY78" s="188"/>
      <c r="AZ78" s="190"/>
      <c r="BA78" s="27">
        <v>0</v>
      </c>
      <c r="BB78" s="27">
        <v>1</v>
      </c>
      <c r="BC78" s="53">
        <f t="shared" si="8"/>
        <v>6.6559818436495153</v>
      </c>
      <c r="BD78" s="192" t="s">
        <v>54</v>
      </c>
      <c r="BE78" s="192" t="s">
        <v>54</v>
      </c>
      <c r="BF78" s="192" t="s">
        <v>54</v>
      </c>
      <c r="BH78" s="33"/>
      <c r="BI78" s="33">
        <v>0</v>
      </c>
      <c r="BJ78" s="33">
        <v>0</v>
      </c>
      <c r="BK78" s="33">
        <v>0</v>
      </c>
      <c r="BL78" s="33">
        <v>0</v>
      </c>
      <c r="BM78" s="33">
        <v>0</v>
      </c>
      <c r="BN78" s="33">
        <v>0</v>
      </c>
      <c r="BO78" s="33">
        <v>0</v>
      </c>
      <c r="BP78" s="33">
        <f t="shared" si="9"/>
        <v>0</v>
      </c>
      <c r="BQ78" s="33">
        <v>0</v>
      </c>
      <c r="BR78" s="33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</row>
    <row r="79" spans="2:125" s="2" customFormat="1" ht="19.5" customHeight="1" x14ac:dyDescent="0.35"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3">
        <v>0</v>
      </c>
      <c r="AD79" s="193">
        <v>0</v>
      </c>
      <c r="AE79" s="193"/>
      <c r="AF79" s="150"/>
      <c r="AG79" s="220" t="s">
        <v>482</v>
      </c>
      <c r="AH79" s="188" t="s">
        <v>59</v>
      </c>
      <c r="AI79" s="30">
        <v>0.66347413512227749</v>
      </c>
      <c r="AJ79" s="189" t="s">
        <v>38</v>
      </c>
      <c r="AK79" s="188" t="s">
        <v>343</v>
      </c>
      <c r="AL79" s="188"/>
      <c r="AM79" s="26">
        <v>79.607212046752565</v>
      </c>
      <c r="AN79" s="188"/>
      <c r="AO79" s="27">
        <v>0</v>
      </c>
      <c r="AP79" s="27">
        <v>0.78</v>
      </c>
      <c r="AQ79" s="27">
        <v>0</v>
      </c>
      <c r="AR79" s="27">
        <v>0</v>
      </c>
      <c r="AS79" s="27">
        <v>0.02</v>
      </c>
      <c r="AT79" s="27">
        <v>0.02</v>
      </c>
      <c r="AU79" s="27">
        <v>0.18</v>
      </c>
      <c r="AV79" s="201">
        <v>1</v>
      </c>
      <c r="AW79" s="191"/>
      <c r="AX79" s="190"/>
      <c r="AY79" s="188"/>
      <c r="AZ79" s="190"/>
      <c r="BA79" s="27">
        <v>0</v>
      </c>
      <c r="BB79" s="27">
        <v>1</v>
      </c>
      <c r="BC79" s="53">
        <f t="shared" si="8"/>
        <v>6.6634741351222777</v>
      </c>
      <c r="BD79" s="192" t="s">
        <v>54</v>
      </c>
      <c r="BE79" s="192" t="s">
        <v>54</v>
      </c>
      <c r="BF79" s="192" t="s">
        <v>54</v>
      </c>
      <c r="BH79" s="33"/>
      <c r="BI79" s="33">
        <v>0</v>
      </c>
      <c r="BJ79" s="33">
        <v>0</v>
      </c>
      <c r="BK79" s="33">
        <v>0</v>
      </c>
      <c r="BL79" s="33">
        <v>0</v>
      </c>
      <c r="BM79" s="33">
        <v>0</v>
      </c>
      <c r="BN79" s="33">
        <v>0</v>
      </c>
      <c r="BO79" s="33">
        <v>0</v>
      </c>
      <c r="BP79" s="33">
        <f t="shared" si="9"/>
        <v>0</v>
      </c>
      <c r="BQ79" s="33">
        <v>0</v>
      </c>
      <c r="BR79" s="33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</row>
    <row r="80" spans="2:125" s="2" customFormat="1" ht="19.5" customHeight="1" x14ac:dyDescent="0.35"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3">
        <v>0</v>
      </c>
      <c r="AD80" s="193">
        <v>0</v>
      </c>
      <c r="AE80" s="193"/>
      <c r="AF80" s="150"/>
      <c r="AG80" s="220" t="s">
        <v>483</v>
      </c>
      <c r="AH80" s="188" t="s">
        <v>59</v>
      </c>
      <c r="AI80" s="30">
        <v>0.65503285079674278</v>
      </c>
      <c r="AJ80" s="189" t="s">
        <v>38</v>
      </c>
      <c r="AK80" s="188" t="s">
        <v>343</v>
      </c>
      <c r="AL80" s="188"/>
      <c r="AM80" s="26">
        <v>81.607212046752565</v>
      </c>
      <c r="AN80" s="188"/>
      <c r="AO80" s="27">
        <v>0</v>
      </c>
      <c r="AP80" s="27">
        <v>0.78</v>
      </c>
      <c r="AQ80" s="27">
        <v>0</v>
      </c>
      <c r="AR80" s="27">
        <v>0</v>
      </c>
      <c r="AS80" s="27">
        <v>0.02</v>
      </c>
      <c r="AT80" s="27">
        <v>0.02</v>
      </c>
      <c r="AU80" s="27">
        <v>0.18</v>
      </c>
      <c r="AV80" s="201">
        <v>1</v>
      </c>
      <c r="AW80" s="191"/>
      <c r="AX80" s="190"/>
      <c r="AY80" s="188"/>
      <c r="AZ80" s="190"/>
      <c r="BA80" s="27">
        <v>0</v>
      </c>
      <c r="BB80" s="27">
        <v>1</v>
      </c>
      <c r="BC80" s="53">
        <f t="shared" si="8"/>
        <v>6.6550328507967427</v>
      </c>
      <c r="BD80" s="192" t="s">
        <v>54</v>
      </c>
      <c r="BE80" s="192" t="s">
        <v>54</v>
      </c>
      <c r="BF80" s="192" t="s">
        <v>54</v>
      </c>
      <c r="BH80" s="33"/>
      <c r="BI80" s="33">
        <v>0</v>
      </c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f t="shared" si="9"/>
        <v>0</v>
      </c>
      <c r="BQ80" s="33">
        <v>0</v>
      </c>
      <c r="BR80" s="33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</row>
    <row r="81" spans="2:125" s="2" customFormat="1" ht="19.5" customHeight="1" x14ac:dyDescent="0.35"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3">
        <v>0</v>
      </c>
      <c r="AD81" s="193">
        <v>0</v>
      </c>
      <c r="AE81" s="193"/>
      <c r="AF81" s="150"/>
      <c r="AG81" s="220" t="s">
        <v>484</v>
      </c>
      <c r="AH81" s="188" t="s">
        <v>59</v>
      </c>
      <c r="AI81" s="30">
        <v>0.63481113606232564</v>
      </c>
      <c r="AJ81" s="189" t="s">
        <v>38</v>
      </c>
      <c r="AK81" s="188" t="s">
        <v>343</v>
      </c>
      <c r="AL81" s="188"/>
      <c r="AM81" s="26">
        <v>100.60721204675257</v>
      </c>
      <c r="AN81" s="188"/>
      <c r="AO81" s="27">
        <v>0</v>
      </c>
      <c r="AP81" s="27">
        <v>0.78</v>
      </c>
      <c r="AQ81" s="27">
        <v>0</v>
      </c>
      <c r="AR81" s="27">
        <v>0</v>
      </c>
      <c r="AS81" s="27">
        <v>0.02</v>
      </c>
      <c r="AT81" s="27">
        <v>0.02</v>
      </c>
      <c r="AU81" s="27">
        <v>0.18</v>
      </c>
      <c r="AV81" s="201">
        <v>1</v>
      </c>
      <c r="AW81" s="191"/>
      <c r="AX81" s="190"/>
      <c r="AY81" s="188"/>
      <c r="AZ81" s="190"/>
      <c r="BA81" s="27">
        <v>0</v>
      </c>
      <c r="BB81" s="27">
        <v>1</v>
      </c>
      <c r="BC81" s="53">
        <f t="shared" si="8"/>
        <v>6.6348111360623259</v>
      </c>
      <c r="BD81" s="192" t="s">
        <v>54</v>
      </c>
      <c r="BE81" s="192" t="s">
        <v>54</v>
      </c>
      <c r="BF81" s="192" t="s">
        <v>54</v>
      </c>
      <c r="BH81" s="33"/>
      <c r="BI81" s="33">
        <v>0</v>
      </c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f t="shared" si="9"/>
        <v>0</v>
      </c>
      <c r="BQ81" s="33">
        <v>0</v>
      </c>
      <c r="BR81" s="33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</row>
    <row r="82" spans="2:125" s="2" customFormat="1" ht="19.5" customHeight="1" x14ac:dyDescent="0.35">
      <c r="B82" s="198"/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3">
        <v>0</v>
      </c>
      <c r="AD82" s="193">
        <v>0</v>
      </c>
      <c r="AE82" s="193"/>
      <c r="AF82" s="150"/>
      <c r="AG82" s="220" t="s">
        <v>485</v>
      </c>
      <c r="AH82" s="188" t="s">
        <v>59</v>
      </c>
      <c r="AI82" s="30">
        <v>0.66292446049311748</v>
      </c>
      <c r="AJ82" s="189" t="s">
        <v>38</v>
      </c>
      <c r="AK82" s="188" t="s">
        <v>343</v>
      </c>
      <c r="AL82" s="188"/>
      <c r="AM82" s="26">
        <v>78.607212046752565</v>
      </c>
      <c r="AN82" s="188"/>
      <c r="AO82" s="27">
        <v>0</v>
      </c>
      <c r="AP82" s="27">
        <v>0.78</v>
      </c>
      <c r="AQ82" s="27">
        <v>0</v>
      </c>
      <c r="AR82" s="27">
        <v>0</v>
      </c>
      <c r="AS82" s="27">
        <v>0.02</v>
      </c>
      <c r="AT82" s="27">
        <v>0.02</v>
      </c>
      <c r="AU82" s="27">
        <v>0.18</v>
      </c>
      <c r="AV82" s="201">
        <v>1</v>
      </c>
      <c r="AW82" s="191"/>
      <c r="AX82" s="190"/>
      <c r="AY82" s="188"/>
      <c r="AZ82" s="190"/>
      <c r="BA82" s="27">
        <v>0</v>
      </c>
      <c r="BB82" s="27">
        <v>1</v>
      </c>
      <c r="BC82" s="53">
        <f t="shared" si="8"/>
        <v>6.6629244604931177</v>
      </c>
      <c r="BD82" s="192" t="s">
        <v>54</v>
      </c>
      <c r="BE82" s="192" t="s">
        <v>54</v>
      </c>
      <c r="BF82" s="192" t="s">
        <v>54</v>
      </c>
      <c r="BH82" s="33"/>
      <c r="BI82" s="33">
        <v>0</v>
      </c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f t="shared" si="9"/>
        <v>0</v>
      </c>
      <c r="BQ82" s="33">
        <v>0</v>
      </c>
      <c r="BR82" s="33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</row>
    <row r="83" spans="2:125" s="2" customFormat="1" ht="19.5" customHeight="1" x14ac:dyDescent="0.35"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3">
        <v>0</v>
      </c>
      <c r="AD83" s="193">
        <v>0</v>
      </c>
      <c r="AE83" s="193"/>
      <c r="AF83" s="150"/>
      <c r="AG83" s="220" t="s">
        <v>486</v>
      </c>
      <c r="AH83" s="188" t="s">
        <v>59</v>
      </c>
      <c r="AI83" s="30">
        <v>0.6348104639315284</v>
      </c>
      <c r="AJ83" s="189" t="s">
        <v>38</v>
      </c>
      <c r="AK83" s="188" t="s">
        <v>343</v>
      </c>
      <c r="AL83" s="188"/>
      <c r="AM83" s="26">
        <v>91.607212046752565</v>
      </c>
      <c r="AN83" s="188"/>
      <c r="AO83" s="27">
        <v>0</v>
      </c>
      <c r="AP83" s="27">
        <v>0.78</v>
      </c>
      <c r="AQ83" s="27">
        <v>0</v>
      </c>
      <c r="AR83" s="27">
        <v>0</v>
      </c>
      <c r="AS83" s="27">
        <v>0.02</v>
      </c>
      <c r="AT83" s="27">
        <v>0.02</v>
      </c>
      <c r="AU83" s="27">
        <v>0.18</v>
      </c>
      <c r="AV83" s="201">
        <v>1</v>
      </c>
      <c r="AW83" s="191"/>
      <c r="AX83" s="190"/>
      <c r="AY83" s="188"/>
      <c r="AZ83" s="190"/>
      <c r="BA83" s="27">
        <v>0</v>
      </c>
      <c r="BB83" s="27">
        <v>1</v>
      </c>
      <c r="BC83" s="53">
        <f t="shared" si="8"/>
        <v>6.6348104639315286</v>
      </c>
      <c r="BD83" s="192" t="s">
        <v>54</v>
      </c>
      <c r="BE83" s="192" t="s">
        <v>54</v>
      </c>
      <c r="BF83" s="192" t="s">
        <v>54</v>
      </c>
      <c r="BH83" s="33"/>
      <c r="BI83" s="33">
        <v>0</v>
      </c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f t="shared" si="9"/>
        <v>0</v>
      </c>
      <c r="BQ83" s="33">
        <v>0</v>
      </c>
      <c r="BR83" s="33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</row>
    <row r="84" spans="2:125" s="2" customFormat="1" ht="19.5" customHeight="1" x14ac:dyDescent="0.35"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3">
        <v>0</v>
      </c>
      <c r="AD84" s="193">
        <v>0</v>
      </c>
      <c r="AE84" s="193"/>
      <c r="AF84" s="150"/>
      <c r="AG84" s="220" t="s">
        <v>487</v>
      </c>
      <c r="AH84" s="188" t="s">
        <v>59</v>
      </c>
      <c r="AI84" s="30">
        <v>0.66498185026418188</v>
      </c>
      <c r="AJ84" s="189" t="s">
        <v>38</v>
      </c>
      <c r="AK84" s="188" t="s">
        <v>343</v>
      </c>
      <c r="AL84" s="188"/>
      <c r="AM84" s="26">
        <v>89.607212046752565</v>
      </c>
      <c r="AN84" s="188"/>
      <c r="AO84" s="27">
        <v>0</v>
      </c>
      <c r="AP84" s="27">
        <v>0.78</v>
      </c>
      <c r="AQ84" s="27">
        <v>0</v>
      </c>
      <c r="AR84" s="27">
        <v>0</v>
      </c>
      <c r="AS84" s="27">
        <v>0.02</v>
      </c>
      <c r="AT84" s="27">
        <v>0.02</v>
      </c>
      <c r="AU84" s="27">
        <v>0.18</v>
      </c>
      <c r="AV84" s="201">
        <v>1</v>
      </c>
      <c r="AW84" s="191"/>
      <c r="AX84" s="190"/>
      <c r="AY84" s="188"/>
      <c r="AZ84" s="190"/>
      <c r="BA84" s="27">
        <v>0</v>
      </c>
      <c r="BB84" s="27">
        <v>1</v>
      </c>
      <c r="BC84" s="53">
        <f t="shared" si="8"/>
        <v>6.6649818502641818</v>
      </c>
      <c r="BD84" s="192" t="s">
        <v>54</v>
      </c>
      <c r="BE84" s="192" t="s">
        <v>54</v>
      </c>
      <c r="BF84" s="192" t="s">
        <v>54</v>
      </c>
      <c r="BH84" s="33"/>
      <c r="BI84" s="33">
        <v>0</v>
      </c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f t="shared" si="9"/>
        <v>0</v>
      </c>
      <c r="BQ84" s="33">
        <v>0</v>
      </c>
      <c r="BR84" s="33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</row>
    <row r="85" spans="2:125" s="2" customFormat="1" ht="19.5" customHeight="1" x14ac:dyDescent="0.35"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3">
        <v>0</v>
      </c>
      <c r="AD85" s="193">
        <v>0</v>
      </c>
      <c r="AE85" s="193"/>
      <c r="AF85" s="150"/>
      <c r="AG85" s="220" t="s">
        <v>488</v>
      </c>
      <c r="AH85" s="188" t="s">
        <v>59</v>
      </c>
      <c r="AI85" s="30">
        <v>0.63363318793154344</v>
      </c>
      <c r="AJ85" s="189" t="s">
        <v>38</v>
      </c>
      <c r="AK85" s="188" t="s">
        <v>343</v>
      </c>
      <c r="AL85" s="188"/>
      <c r="AM85" s="26">
        <v>75.607212046752565</v>
      </c>
      <c r="AN85" s="188"/>
      <c r="AO85" s="27">
        <v>0</v>
      </c>
      <c r="AP85" s="27">
        <v>0.78</v>
      </c>
      <c r="AQ85" s="27">
        <v>0</v>
      </c>
      <c r="AR85" s="27">
        <v>0</v>
      </c>
      <c r="AS85" s="27">
        <v>0.02</v>
      </c>
      <c r="AT85" s="27">
        <v>0.02</v>
      </c>
      <c r="AU85" s="27">
        <v>0.18</v>
      </c>
      <c r="AV85" s="201">
        <v>1</v>
      </c>
      <c r="AW85" s="191"/>
      <c r="AX85" s="190"/>
      <c r="AY85" s="188"/>
      <c r="AZ85" s="190"/>
      <c r="BA85" s="27">
        <v>0</v>
      </c>
      <c r="BB85" s="27">
        <v>1</v>
      </c>
      <c r="BC85" s="53">
        <f t="shared" si="8"/>
        <v>6.6336331879315438</v>
      </c>
      <c r="BD85" s="192" t="s">
        <v>54</v>
      </c>
      <c r="BE85" s="192" t="s">
        <v>54</v>
      </c>
      <c r="BF85" s="192" t="s">
        <v>54</v>
      </c>
      <c r="BH85" s="33"/>
      <c r="BI85" s="33">
        <v>0</v>
      </c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f t="shared" si="9"/>
        <v>0</v>
      </c>
      <c r="BQ85" s="33">
        <v>0</v>
      </c>
      <c r="BR85" s="33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</row>
    <row r="86" spans="2:125" s="2" customFormat="1" ht="19.5" customHeight="1" x14ac:dyDescent="0.35">
      <c r="B86" s="198"/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3">
        <v>0</v>
      </c>
      <c r="AD86" s="193">
        <v>0</v>
      </c>
      <c r="AE86" s="193"/>
      <c r="AF86" s="150"/>
      <c r="AG86" s="220" t="s">
        <v>489</v>
      </c>
      <c r="AH86" s="188" t="s">
        <v>59</v>
      </c>
      <c r="AI86" s="30">
        <v>0.65290197353054646</v>
      </c>
      <c r="AJ86" s="189" t="s">
        <v>38</v>
      </c>
      <c r="AK86" s="188" t="s">
        <v>343</v>
      </c>
      <c r="AL86" s="188"/>
      <c r="AM86" s="26">
        <v>92.607212046752565</v>
      </c>
      <c r="AN86" s="188"/>
      <c r="AO86" s="27">
        <v>0</v>
      </c>
      <c r="AP86" s="27">
        <v>0.78</v>
      </c>
      <c r="AQ86" s="27">
        <v>0</v>
      </c>
      <c r="AR86" s="27">
        <v>0</v>
      </c>
      <c r="AS86" s="27">
        <v>0.02</v>
      </c>
      <c r="AT86" s="27">
        <v>0.02</v>
      </c>
      <c r="AU86" s="27">
        <v>0.18</v>
      </c>
      <c r="AV86" s="201">
        <v>1</v>
      </c>
      <c r="AW86" s="191"/>
      <c r="AX86" s="190"/>
      <c r="AY86" s="188"/>
      <c r="AZ86" s="190"/>
      <c r="BA86" s="27">
        <v>0</v>
      </c>
      <c r="BB86" s="27">
        <v>1</v>
      </c>
      <c r="BC86" s="53">
        <f t="shared" si="8"/>
        <v>6.6529019735305468</v>
      </c>
      <c r="BD86" s="192" t="s">
        <v>54</v>
      </c>
      <c r="BE86" s="192" t="s">
        <v>54</v>
      </c>
      <c r="BF86" s="192" t="s">
        <v>54</v>
      </c>
      <c r="BH86" s="33"/>
      <c r="BI86" s="33">
        <v>0</v>
      </c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f t="shared" si="9"/>
        <v>0</v>
      </c>
      <c r="BQ86" s="33">
        <v>0</v>
      </c>
      <c r="BR86" s="33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</row>
    <row r="87" spans="2:125" s="2" customFormat="1" ht="19.5" customHeight="1" x14ac:dyDescent="0.35">
      <c r="B87" s="198"/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3">
        <v>0</v>
      </c>
      <c r="AD87" s="193">
        <v>0</v>
      </c>
      <c r="AE87" s="193"/>
      <c r="AF87" s="150"/>
      <c r="AG87" s="220" t="s">
        <v>490</v>
      </c>
      <c r="AH87" s="188" t="s">
        <v>59</v>
      </c>
      <c r="AI87" s="30">
        <v>0.65774126928199195</v>
      </c>
      <c r="AJ87" s="189" t="s">
        <v>38</v>
      </c>
      <c r="AK87" s="188" t="s">
        <v>343</v>
      </c>
      <c r="AL87" s="188"/>
      <c r="AM87" s="26">
        <v>92.607212046752565</v>
      </c>
      <c r="AN87" s="188"/>
      <c r="AO87" s="27">
        <v>0</v>
      </c>
      <c r="AP87" s="27">
        <v>0.78</v>
      </c>
      <c r="AQ87" s="27">
        <v>0</v>
      </c>
      <c r="AR87" s="27">
        <v>0</v>
      </c>
      <c r="AS87" s="27">
        <v>0.02</v>
      </c>
      <c r="AT87" s="27">
        <v>0.02</v>
      </c>
      <c r="AU87" s="27">
        <v>0.18</v>
      </c>
      <c r="AV87" s="201">
        <v>1</v>
      </c>
      <c r="AW87" s="191"/>
      <c r="AX87" s="190"/>
      <c r="AY87" s="188"/>
      <c r="AZ87" s="190"/>
      <c r="BA87" s="27">
        <v>0</v>
      </c>
      <c r="BB87" s="27">
        <v>1</v>
      </c>
      <c r="BC87" s="53">
        <f t="shared" si="8"/>
        <v>6.6577412692819919</v>
      </c>
      <c r="BD87" s="192" t="s">
        <v>54</v>
      </c>
      <c r="BE87" s="192" t="s">
        <v>54</v>
      </c>
      <c r="BF87" s="192" t="s">
        <v>54</v>
      </c>
      <c r="BH87" s="33"/>
      <c r="BI87" s="33">
        <v>0</v>
      </c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f t="shared" si="9"/>
        <v>0</v>
      </c>
      <c r="BQ87" s="33">
        <v>0</v>
      </c>
      <c r="BR87" s="33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</row>
    <row r="88" spans="2:125" s="2" customFormat="1" ht="19.5" customHeight="1" x14ac:dyDescent="0.35">
      <c r="B88" s="198"/>
      <c r="C88" s="198"/>
      <c r="D88" s="198"/>
      <c r="E88" s="198"/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  <c r="AA88" s="198"/>
      <c r="AB88" s="198"/>
      <c r="AC88" s="193">
        <v>0</v>
      </c>
      <c r="AD88" s="193">
        <v>0</v>
      </c>
      <c r="AE88" s="193"/>
      <c r="AF88" s="150"/>
      <c r="AG88" s="220" t="s">
        <v>491</v>
      </c>
      <c r="AH88" s="188" t="s">
        <v>59</v>
      </c>
      <c r="AI88" s="30">
        <v>0.6828158368692856</v>
      </c>
      <c r="AJ88" s="189" t="s">
        <v>38</v>
      </c>
      <c r="AK88" s="188" t="s">
        <v>343</v>
      </c>
      <c r="AL88" s="188"/>
      <c r="AM88" s="26">
        <v>79.607212046752565</v>
      </c>
      <c r="AN88" s="188"/>
      <c r="AO88" s="27">
        <v>0</v>
      </c>
      <c r="AP88" s="27">
        <v>0.78</v>
      </c>
      <c r="AQ88" s="27">
        <v>0</v>
      </c>
      <c r="AR88" s="27">
        <v>0</v>
      </c>
      <c r="AS88" s="27">
        <v>0.02</v>
      </c>
      <c r="AT88" s="27">
        <v>0.02</v>
      </c>
      <c r="AU88" s="27">
        <v>0.18</v>
      </c>
      <c r="AV88" s="201">
        <v>1</v>
      </c>
      <c r="AW88" s="191"/>
      <c r="AX88" s="190"/>
      <c r="AY88" s="188"/>
      <c r="AZ88" s="190"/>
      <c r="BA88" s="27">
        <v>0</v>
      </c>
      <c r="BB88" s="27">
        <v>1</v>
      </c>
      <c r="BC88" s="53">
        <f t="shared" si="8"/>
        <v>6.6828158368692856</v>
      </c>
      <c r="BD88" s="192" t="s">
        <v>54</v>
      </c>
      <c r="BE88" s="192" t="s">
        <v>54</v>
      </c>
      <c r="BF88" s="192" t="s">
        <v>54</v>
      </c>
      <c r="BH88" s="33"/>
      <c r="BI88" s="33">
        <v>0</v>
      </c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f t="shared" si="9"/>
        <v>0</v>
      </c>
      <c r="BQ88" s="33">
        <v>0</v>
      </c>
      <c r="BR88" s="33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</row>
    <row r="89" spans="2:125" s="2" customFormat="1" ht="19.5" customHeight="1" x14ac:dyDescent="0.35">
      <c r="B89" s="198"/>
      <c r="C89" s="198"/>
      <c r="D89" s="198"/>
      <c r="E89" s="198"/>
      <c r="F89" s="198"/>
      <c r="G89" s="198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  <c r="AA89" s="198"/>
      <c r="AB89" s="198"/>
      <c r="AC89" s="193">
        <v>0</v>
      </c>
      <c r="AD89" s="193">
        <v>0</v>
      </c>
      <c r="AE89" s="193"/>
      <c r="AF89" s="150"/>
      <c r="AG89" s="220" t="s">
        <v>492</v>
      </c>
      <c r="AH89" s="188" t="s">
        <v>59</v>
      </c>
      <c r="AI89" s="30">
        <v>0.67652977629777444</v>
      </c>
      <c r="AJ89" s="189" t="s">
        <v>38</v>
      </c>
      <c r="AK89" s="188" t="s">
        <v>343</v>
      </c>
      <c r="AL89" s="188"/>
      <c r="AM89" s="26">
        <v>99.607212046752565</v>
      </c>
      <c r="AN89" s="188"/>
      <c r="AO89" s="27">
        <v>0</v>
      </c>
      <c r="AP89" s="27">
        <v>0.78</v>
      </c>
      <c r="AQ89" s="27">
        <v>0</v>
      </c>
      <c r="AR89" s="27">
        <v>0</v>
      </c>
      <c r="AS89" s="27">
        <v>0.02</v>
      </c>
      <c r="AT89" s="27">
        <v>0.02</v>
      </c>
      <c r="AU89" s="27">
        <v>0.18</v>
      </c>
      <c r="AV89" s="201">
        <v>1</v>
      </c>
      <c r="AW89" s="191"/>
      <c r="AX89" s="190"/>
      <c r="AY89" s="188"/>
      <c r="AZ89" s="190"/>
      <c r="BA89" s="27">
        <v>0</v>
      </c>
      <c r="BB89" s="27">
        <v>1</v>
      </c>
      <c r="BC89" s="53">
        <f t="shared" si="8"/>
        <v>6.6765297762977749</v>
      </c>
      <c r="BD89" s="192" t="s">
        <v>54</v>
      </c>
      <c r="BE89" s="192" t="s">
        <v>54</v>
      </c>
      <c r="BF89" s="192" t="s">
        <v>54</v>
      </c>
      <c r="BH89" s="33"/>
      <c r="BI89" s="33">
        <v>0</v>
      </c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f t="shared" si="9"/>
        <v>0</v>
      </c>
      <c r="BQ89" s="33">
        <v>0</v>
      </c>
      <c r="BR89" s="33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</row>
    <row r="90" spans="2:125" s="2" customFormat="1" ht="19.5" customHeight="1" x14ac:dyDescent="0.35">
      <c r="B90" s="198"/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3">
        <v>0</v>
      </c>
      <c r="AD90" s="193">
        <v>0</v>
      </c>
      <c r="AE90" s="193"/>
      <c r="AF90" s="150"/>
      <c r="AG90" s="220" t="s">
        <v>493</v>
      </c>
      <c r="AH90" s="188" t="s">
        <v>59</v>
      </c>
      <c r="AI90" s="30">
        <v>0.62807641582844698</v>
      </c>
      <c r="AJ90" s="189" t="s">
        <v>38</v>
      </c>
      <c r="AK90" s="188" t="s">
        <v>343</v>
      </c>
      <c r="AL90" s="188"/>
      <c r="AM90" s="26">
        <v>94.607212046752565</v>
      </c>
      <c r="AN90" s="188"/>
      <c r="AO90" s="27">
        <v>0</v>
      </c>
      <c r="AP90" s="27">
        <v>0.78</v>
      </c>
      <c r="AQ90" s="27">
        <v>0</v>
      </c>
      <c r="AR90" s="27">
        <v>0</v>
      </c>
      <c r="AS90" s="27">
        <v>0.02</v>
      </c>
      <c r="AT90" s="27">
        <v>0.02</v>
      </c>
      <c r="AU90" s="27">
        <v>0.18</v>
      </c>
      <c r="AV90" s="201">
        <v>1</v>
      </c>
      <c r="AW90" s="191"/>
      <c r="AX90" s="190"/>
      <c r="AY90" s="188"/>
      <c r="AZ90" s="190"/>
      <c r="BA90" s="27">
        <v>0</v>
      </c>
      <c r="BB90" s="27">
        <v>1</v>
      </c>
      <c r="BC90" s="53">
        <f t="shared" si="8"/>
        <v>6.6280764158284473</v>
      </c>
      <c r="BD90" s="192" t="s">
        <v>54</v>
      </c>
      <c r="BE90" s="192" t="s">
        <v>54</v>
      </c>
      <c r="BF90" s="192" t="s">
        <v>54</v>
      </c>
      <c r="BH90" s="33"/>
      <c r="BI90" s="33">
        <v>0</v>
      </c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f t="shared" si="9"/>
        <v>0</v>
      </c>
      <c r="BQ90" s="33">
        <v>0</v>
      </c>
      <c r="BR90" s="33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</row>
    <row r="91" spans="2:125" s="2" customFormat="1" ht="19.5" customHeight="1" x14ac:dyDescent="0.35"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3">
        <v>0</v>
      </c>
      <c r="AD91" s="193">
        <v>0</v>
      </c>
      <c r="AE91" s="193"/>
      <c r="AF91" s="150"/>
      <c r="AG91" s="220" t="s">
        <v>494</v>
      </c>
      <c r="AH91" s="188" t="s">
        <v>59</v>
      </c>
      <c r="AI91" s="30">
        <v>0.64151927481959925</v>
      </c>
      <c r="AJ91" s="189" t="s">
        <v>38</v>
      </c>
      <c r="AK91" s="188" t="s">
        <v>343</v>
      </c>
      <c r="AL91" s="188"/>
      <c r="AM91" s="26">
        <v>99.607212046752565</v>
      </c>
      <c r="AN91" s="188"/>
      <c r="AO91" s="27">
        <v>0</v>
      </c>
      <c r="AP91" s="27">
        <v>0.78</v>
      </c>
      <c r="AQ91" s="27">
        <v>0</v>
      </c>
      <c r="AR91" s="27">
        <v>0</v>
      </c>
      <c r="AS91" s="27">
        <v>0.02</v>
      </c>
      <c r="AT91" s="27">
        <v>0.02</v>
      </c>
      <c r="AU91" s="27">
        <v>0.18</v>
      </c>
      <c r="AV91" s="201">
        <v>1</v>
      </c>
      <c r="AW91" s="191"/>
      <c r="AX91" s="190"/>
      <c r="AY91" s="188"/>
      <c r="AZ91" s="190"/>
      <c r="BA91" s="27">
        <v>0</v>
      </c>
      <c r="BB91" s="27">
        <v>1</v>
      </c>
      <c r="BC91" s="53">
        <f t="shared" si="8"/>
        <v>6.6415192748195988</v>
      </c>
      <c r="BD91" s="192" t="s">
        <v>54</v>
      </c>
      <c r="BE91" s="192" t="s">
        <v>54</v>
      </c>
      <c r="BF91" s="192" t="s">
        <v>54</v>
      </c>
      <c r="BH91" s="33"/>
      <c r="BI91" s="33">
        <v>0</v>
      </c>
      <c r="BJ91" s="33">
        <v>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f t="shared" si="9"/>
        <v>0</v>
      </c>
      <c r="BQ91" s="33">
        <v>0</v>
      </c>
      <c r="BR91" s="33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</row>
    <row r="92" spans="2:125" s="2" customFormat="1" ht="19.5" customHeight="1" x14ac:dyDescent="0.35">
      <c r="B92" s="198"/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3">
        <v>0</v>
      </c>
      <c r="AD92" s="193">
        <v>0</v>
      </c>
      <c r="AE92" s="193"/>
      <c r="AF92" s="150"/>
      <c r="AG92" s="220" t="s">
        <v>495</v>
      </c>
      <c r="AH92" s="188" t="s">
        <v>59</v>
      </c>
      <c r="AI92" s="30">
        <v>0.65752681201947039</v>
      </c>
      <c r="AJ92" s="189" t="s">
        <v>38</v>
      </c>
      <c r="AK92" s="188" t="s">
        <v>343</v>
      </c>
      <c r="AL92" s="188"/>
      <c r="AM92" s="26">
        <v>81.607212046752565</v>
      </c>
      <c r="AN92" s="188"/>
      <c r="AO92" s="27">
        <v>0</v>
      </c>
      <c r="AP92" s="27">
        <v>0.78</v>
      </c>
      <c r="AQ92" s="27">
        <v>0</v>
      </c>
      <c r="AR92" s="27">
        <v>0</v>
      </c>
      <c r="AS92" s="27">
        <v>0.02</v>
      </c>
      <c r="AT92" s="27">
        <v>0.02</v>
      </c>
      <c r="AU92" s="27">
        <v>0.18</v>
      </c>
      <c r="AV92" s="201">
        <v>1</v>
      </c>
      <c r="AW92" s="191"/>
      <c r="AX92" s="190"/>
      <c r="AY92" s="188"/>
      <c r="AZ92" s="190"/>
      <c r="BA92" s="27">
        <v>0</v>
      </c>
      <c r="BB92" s="27">
        <v>1</v>
      </c>
      <c r="BC92" s="53">
        <f t="shared" si="8"/>
        <v>6.6575268120194702</v>
      </c>
      <c r="BD92" s="192" t="s">
        <v>54</v>
      </c>
      <c r="BE92" s="192" t="s">
        <v>54</v>
      </c>
      <c r="BF92" s="192" t="s">
        <v>54</v>
      </c>
      <c r="BH92" s="33"/>
      <c r="BI92" s="33">
        <v>0</v>
      </c>
      <c r="BJ92" s="33">
        <v>0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33">
        <f t="shared" si="9"/>
        <v>0</v>
      </c>
      <c r="BQ92" s="33">
        <v>0</v>
      </c>
      <c r="BR92" s="33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</row>
    <row r="93" spans="2:125" s="2" customFormat="1" ht="19.5" customHeight="1" x14ac:dyDescent="0.35">
      <c r="B93" s="198"/>
      <c r="C93" s="198"/>
      <c r="D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  <c r="AA93" s="198"/>
      <c r="AB93" s="198"/>
      <c r="AC93" s="193">
        <v>0</v>
      </c>
      <c r="AD93" s="193">
        <v>0</v>
      </c>
      <c r="AE93" s="193"/>
      <c r="AF93" s="150"/>
      <c r="AG93" s="220" t="s">
        <v>496</v>
      </c>
      <c r="AH93" s="188" t="s">
        <v>59</v>
      </c>
      <c r="AI93" s="30">
        <v>0.65140714411742329</v>
      </c>
      <c r="AJ93" s="189" t="s">
        <v>38</v>
      </c>
      <c r="AK93" s="188" t="s">
        <v>343</v>
      </c>
      <c r="AL93" s="188"/>
      <c r="AM93" s="26">
        <v>100.60721204675257</v>
      </c>
      <c r="AN93" s="188"/>
      <c r="AO93" s="27">
        <v>0</v>
      </c>
      <c r="AP93" s="27">
        <v>0.78</v>
      </c>
      <c r="AQ93" s="27">
        <v>0</v>
      </c>
      <c r="AR93" s="27">
        <v>0</v>
      </c>
      <c r="AS93" s="27">
        <v>0.02</v>
      </c>
      <c r="AT93" s="27">
        <v>0.02</v>
      </c>
      <c r="AU93" s="27">
        <v>0.18</v>
      </c>
      <c r="AV93" s="201">
        <v>1</v>
      </c>
      <c r="AW93" s="191"/>
      <c r="AX93" s="190"/>
      <c r="AY93" s="188"/>
      <c r="AZ93" s="190"/>
      <c r="BA93" s="27">
        <v>0</v>
      </c>
      <c r="BB93" s="27">
        <v>1</v>
      </c>
      <c r="BC93" s="53">
        <f t="shared" si="8"/>
        <v>6.6514071441174236</v>
      </c>
      <c r="BD93" s="192" t="s">
        <v>54</v>
      </c>
      <c r="BE93" s="192" t="s">
        <v>54</v>
      </c>
      <c r="BF93" s="192" t="s">
        <v>54</v>
      </c>
      <c r="BH93" s="33"/>
      <c r="BI93" s="33">
        <v>0</v>
      </c>
      <c r="BJ93" s="33">
        <v>0</v>
      </c>
      <c r="BK93" s="33">
        <v>0</v>
      </c>
      <c r="BL93" s="33">
        <v>0</v>
      </c>
      <c r="BM93" s="33">
        <v>0</v>
      </c>
      <c r="BN93" s="33">
        <v>0</v>
      </c>
      <c r="BO93" s="33">
        <v>0</v>
      </c>
      <c r="BP93" s="33">
        <f t="shared" si="9"/>
        <v>0</v>
      </c>
      <c r="BQ93" s="33">
        <v>0</v>
      </c>
      <c r="BR93" s="33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</row>
    <row r="94" spans="2:125" s="2" customFormat="1" ht="19.5" customHeight="1" x14ac:dyDescent="0.35">
      <c r="B94" s="198"/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3">
        <v>0</v>
      </c>
      <c r="AD94" s="193">
        <v>0</v>
      </c>
      <c r="AE94" s="193"/>
      <c r="AF94" s="150"/>
      <c r="AG94" s="220" t="s">
        <v>497</v>
      </c>
      <c r="AH94" s="188" t="s">
        <v>59</v>
      </c>
      <c r="AI94" s="30">
        <v>0.6786140755043425</v>
      </c>
      <c r="AJ94" s="189" t="s">
        <v>38</v>
      </c>
      <c r="AK94" s="188" t="s">
        <v>343</v>
      </c>
      <c r="AL94" s="188"/>
      <c r="AM94" s="26">
        <v>91.607212046752565</v>
      </c>
      <c r="AN94" s="188"/>
      <c r="AO94" s="27">
        <v>0</v>
      </c>
      <c r="AP94" s="27">
        <v>0.78</v>
      </c>
      <c r="AQ94" s="27">
        <v>0</v>
      </c>
      <c r="AR94" s="27">
        <v>0</v>
      </c>
      <c r="AS94" s="27">
        <v>0.02</v>
      </c>
      <c r="AT94" s="27">
        <v>0.02</v>
      </c>
      <c r="AU94" s="27">
        <v>0.18</v>
      </c>
      <c r="AV94" s="201">
        <v>1</v>
      </c>
      <c r="AW94" s="191"/>
      <c r="AX94" s="190"/>
      <c r="AY94" s="188"/>
      <c r="AZ94" s="190"/>
      <c r="BA94" s="27">
        <v>0</v>
      </c>
      <c r="BB94" s="27">
        <v>1</v>
      </c>
      <c r="BC94" s="53">
        <f t="shared" si="8"/>
        <v>6.6786140755043428</v>
      </c>
      <c r="BD94" s="192" t="s">
        <v>54</v>
      </c>
      <c r="BE94" s="192" t="s">
        <v>54</v>
      </c>
      <c r="BF94" s="192" t="s">
        <v>54</v>
      </c>
      <c r="BH94" s="33"/>
      <c r="BI94" s="33">
        <v>0</v>
      </c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f t="shared" si="9"/>
        <v>0</v>
      </c>
      <c r="BQ94" s="33">
        <v>0</v>
      </c>
      <c r="BR94" s="33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</row>
    <row r="95" spans="2:125" s="2" customFormat="1" ht="19.5" customHeight="1" x14ac:dyDescent="0.35"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  <c r="AA95" s="198"/>
      <c r="AB95" s="198"/>
      <c r="AC95" s="193">
        <v>0</v>
      </c>
      <c r="AD95" s="193">
        <v>0</v>
      </c>
      <c r="AE95" s="193"/>
      <c r="AF95" s="150"/>
      <c r="AG95" s="220" t="s">
        <v>498</v>
      </c>
      <c r="AH95" s="188" t="s">
        <v>59</v>
      </c>
      <c r="AI95" s="30">
        <v>0.67780366689096694</v>
      </c>
      <c r="AJ95" s="189" t="s">
        <v>38</v>
      </c>
      <c r="AK95" s="188" t="s">
        <v>343</v>
      </c>
      <c r="AL95" s="188"/>
      <c r="AM95" s="26">
        <v>92.607212046752565</v>
      </c>
      <c r="AN95" s="188"/>
      <c r="AO95" s="27">
        <v>0</v>
      </c>
      <c r="AP95" s="27">
        <v>0.78</v>
      </c>
      <c r="AQ95" s="27">
        <v>0</v>
      </c>
      <c r="AR95" s="27">
        <v>0</v>
      </c>
      <c r="AS95" s="27">
        <v>0.02</v>
      </c>
      <c r="AT95" s="27">
        <v>0.02</v>
      </c>
      <c r="AU95" s="27">
        <v>0.18</v>
      </c>
      <c r="AV95" s="201">
        <v>1</v>
      </c>
      <c r="AW95" s="191"/>
      <c r="AX95" s="190"/>
      <c r="AY95" s="188"/>
      <c r="AZ95" s="190"/>
      <c r="BA95" s="27">
        <v>0</v>
      </c>
      <c r="BB95" s="27">
        <v>1</v>
      </c>
      <c r="BC95" s="53">
        <f t="shared" si="8"/>
        <v>6.6778036668909673</v>
      </c>
      <c r="BD95" s="192" t="s">
        <v>54</v>
      </c>
      <c r="BE95" s="192" t="s">
        <v>54</v>
      </c>
      <c r="BF95" s="192" t="s">
        <v>54</v>
      </c>
      <c r="BH95" s="33"/>
      <c r="BI95" s="33">
        <v>0</v>
      </c>
      <c r="BJ95" s="33">
        <v>0</v>
      </c>
      <c r="BK95" s="33">
        <v>0</v>
      </c>
      <c r="BL95" s="33">
        <v>0</v>
      </c>
      <c r="BM95" s="33">
        <v>0</v>
      </c>
      <c r="BN95" s="33">
        <v>0</v>
      </c>
      <c r="BO95" s="33">
        <v>0</v>
      </c>
      <c r="BP95" s="33">
        <f t="shared" si="9"/>
        <v>0</v>
      </c>
      <c r="BQ95" s="33">
        <v>0</v>
      </c>
      <c r="BR95" s="33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</row>
    <row r="96" spans="2:125" s="2" customFormat="1" ht="19.5" customHeight="1" x14ac:dyDescent="0.35">
      <c r="B96" s="198"/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8"/>
      <c r="AC96" s="193">
        <v>0</v>
      </c>
      <c r="AD96" s="193">
        <v>0</v>
      </c>
      <c r="AE96" s="193"/>
      <c r="AF96" s="150"/>
      <c r="AG96" s="220" t="s">
        <v>499</v>
      </c>
      <c r="AH96" s="188" t="s">
        <v>59</v>
      </c>
      <c r="AI96" s="30">
        <v>0.66123120218010434</v>
      </c>
      <c r="AJ96" s="189" t="s">
        <v>38</v>
      </c>
      <c r="AK96" s="188" t="s">
        <v>343</v>
      </c>
      <c r="AL96" s="188"/>
      <c r="AM96" s="26">
        <v>83.607212046752565</v>
      </c>
      <c r="AN96" s="188"/>
      <c r="AO96" s="27">
        <v>0</v>
      </c>
      <c r="AP96" s="27">
        <v>0.78</v>
      </c>
      <c r="AQ96" s="27">
        <v>0</v>
      </c>
      <c r="AR96" s="27">
        <v>0</v>
      </c>
      <c r="AS96" s="27">
        <v>0.02</v>
      </c>
      <c r="AT96" s="27">
        <v>0.02</v>
      </c>
      <c r="AU96" s="27">
        <v>0.18</v>
      </c>
      <c r="AV96" s="201">
        <v>1</v>
      </c>
      <c r="AW96" s="191"/>
      <c r="AX96" s="190"/>
      <c r="AY96" s="188"/>
      <c r="AZ96" s="190"/>
      <c r="BA96" s="27">
        <v>0</v>
      </c>
      <c r="BB96" s="27">
        <v>1</v>
      </c>
      <c r="BC96" s="53">
        <f t="shared" si="8"/>
        <v>6.6612312021801046</v>
      </c>
      <c r="BD96" s="192" t="s">
        <v>54</v>
      </c>
      <c r="BE96" s="192" t="s">
        <v>54</v>
      </c>
      <c r="BF96" s="192" t="s">
        <v>54</v>
      </c>
      <c r="BH96" s="33"/>
      <c r="BI96" s="33">
        <v>0</v>
      </c>
      <c r="BJ96" s="33">
        <v>0</v>
      </c>
      <c r="BK96" s="33">
        <v>0</v>
      </c>
      <c r="BL96" s="33">
        <v>0</v>
      </c>
      <c r="BM96" s="33">
        <v>0</v>
      </c>
      <c r="BN96" s="33">
        <v>0</v>
      </c>
      <c r="BO96" s="33">
        <v>0</v>
      </c>
      <c r="BP96" s="33">
        <f t="shared" si="9"/>
        <v>0</v>
      </c>
      <c r="BQ96" s="33">
        <v>0</v>
      </c>
      <c r="BR96" s="33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</row>
    <row r="97" spans="2:125" s="2" customFormat="1" ht="19.5" customHeight="1" x14ac:dyDescent="0.35">
      <c r="B97" s="198"/>
      <c r="C97" s="198"/>
      <c r="D97" s="198"/>
      <c r="E97" s="198"/>
      <c r="F97" s="198"/>
      <c r="G97" s="198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  <c r="AA97" s="198"/>
      <c r="AB97" s="198"/>
      <c r="AC97" s="193">
        <v>0</v>
      </c>
      <c r="AD97" s="193">
        <v>0</v>
      </c>
      <c r="AE97" s="193"/>
      <c r="AF97" s="150"/>
      <c r="AG97" s="220" t="s">
        <v>500</v>
      </c>
      <c r="AH97" s="188" t="s">
        <v>59</v>
      </c>
      <c r="AI97" s="30">
        <v>0.6407252012179665</v>
      </c>
      <c r="AJ97" s="189" t="s">
        <v>38</v>
      </c>
      <c r="AK97" s="188" t="s">
        <v>343</v>
      </c>
      <c r="AL97" s="188"/>
      <c r="AM97" s="26">
        <v>78.607212046752565</v>
      </c>
      <c r="AN97" s="188"/>
      <c r="AO97" s="27">
        <v>0</v>
      </c>
      <c r="AP97" s="27">
        <v>0.78</v>
      </c>
      <c r="AQ97" s="27">
        <v>0</v>
      </c>
      <c r="AR97" s="27">
        <v>0</v>
      </c>
      <c r="AS97" s="27">
        <v>0.02</v>
      </c>
      <c r="AT97" s="27">
        <v>0.02</v>
      </c>
      <c r="AU97" s="27">
        <v>0.18</v>
      </c>
      <c r="AV97" s="201">
        <v>1</v>
      </c>
      <c r="AW97" s="191"/>
      <c r="AX97" s="190"/>
      <c r="AY97" s="188"/>
      <c r="AZ97" s="190"/>
      <c r="BA97" s="27">
        <v>0</v>
      </c>
      <c r="BB97" s="27">
        <v>1</v>
      </c>
      <c r="BC97" s="53">
        <f t="shared" si="8"/>
        <v>6.6407252012179665</v>
      </c>
      <c r="BD97" s="192" t="s">
        <v>54</v>
      </c>
      <c r="BE97" s="192" t="s">
        <v>54</v>
      </c>
      <c r="BF97" s="192" t="s">
        <v>54</v>
      </c>
      <c r="BH97" s="33"/>
      <c r="BI97" s="33">
        <v>0</v>
      </c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f t="shared" si="9"/>
        <v>0</v>
      </c>
      <c r="BQ97" s="33">
        <v>0</v>
      </c>
      <c r="BR97" s="33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</row>
    <row r="98" spans="2:125" s="2" customFormat="1" ht="19.5" customHeight="1" x14ac:dyDescent="0.35">
      <c r="B98" s="198"/>
      <c r="C98" s="198"/>
      <c r="D98" s="198"/>
      <c r="E98" s="198"/>
      <c r="F98" s="198"/>
      <c r="G98" s="198"/>
      <c r="H98" s="198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3">
        <v>0</v>
      </c>
      <c r="AD98" s="193">
        <v>0</v>
      </c>
      <c r="AE98" s="193"/>
      <c r="AF98" s="150"/>
      <c r="AG98" s="220" t="s">
        <v>501</v>
      </c>
      <c r="AH98" s="188" t="s">
        <v>59</v>
      </c>
      <c r="AI98" s="30">
        <v>0.68373545290424909</v>
      </c>
      <c r="AJ98" s="189" t="s">
        <v>38</v>
      </c>
      <c r="AK98" s="188" t="s">
        <v>343</v>
      </c>
      <c r="AL98" s="188"/>
      <c r="AM98" s="26">
        <v>93.607212046752565</v>
      </c>
      <c r="AN98" s="188"/>
      <c r="AO98" s="27">
        <v>0</v>
      </c>
      <c r="AP98" s="27">
        <v>0.78</v>
      </c>
      <c r="AQ98" s="27">
        <v>0</v>
      </c>
      <c r="AR98" s="27">
        <v>0</v>
      </c>
      <c r="AS98" s="27">
        <v>0.02</v>
      </c>
      <c r="AT98" s="27">
        <v>0.02</v>
      </c>
      <c r="AU98" s="27">
        <v>0.18</v>
      </c>
      <c r="AV98" s="201">
        <v>1</v>
      </c>
      <c r="AW98" s="191"/>
      <c r="AX98" s="190"/>
      <c r="AY98" s="188"/>
      <c r="AZ98" s="190"/>
      <c r="BA98" s="27">
        <v>0</v>
      </c>
      <c r="BB98" s="27">
        <v>1</v>
      </c>
      <c r="BC98" s="53">
        <f t="shared" si="8"/>
        <v>6.6837354529042488</v>
      </c>
      <c r="BD98" s="192" t="s">
        <v>54</v>
      </c>
      <c r="BE98" s="192" t="s">
        <v>54</v>
      </c>
      <c r="BF98" s="192" t="s">
        <v>54</v>
      </c>
      <c r="BH98" s="33"/>
      <c r="BI98" s="33">
        <v>0</v>
      </c>
      <c r="BJ98" s="33">
        <v>0</v>
      </c>
      <c r="BK98" s="33">
        <v>0</v>
      </c>
      <c r="BL98" s="33">
        <v>0</v>
      </c>
      <c r="BM98" s="33">
        <v>0</v>
      </c>
      <c r="BN98" s="33">
        <v>0</v>
      </c>
      <c r="BO98" s="33">
        <v>0</v>
      </c>
      <c r="BP98" s="33">
        <f t="shared" si="9"/>
        <v>0</v>
      </c>
      <c r="BQ98" s="33">
        <v>0</v>
      </c>
      <c r="BR98" s="33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</row>
    <row r="99" spans="2:125" s="2" customFormat="1" ht="19.5" customHeight="1" x14ac:dyDescent="0.35">
      <c r="B99" s="198"/>
      <c r="C99" s="198"/>
      <c r="D99" s="198"/>
      <c r="E99" s="198"/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3">
        <v>0</v>
      </c>
      <c r="AD99" s="193">
        <v>0</v>
      </c>
      <c r="AE99" s="193"/>
      <c r="AF99" s="150"/>
      <c r="AG99" s="220" t="s">
        <v>502</v>
      </c>
      <c r="AH99" s="188" t="s">
        <v>59</v>
      </c>
      <c r="AI99" s="30">
        <v>0.66427181915041766</v>
      </c>
      <c r="AJ99" s="189" t="s">
        <v>38</v>
      </c>
      <c r="AK99" s="188" t="s">
        <v>343</v>
      </c>
      <c r="AL99" s="188"/>
      <c r="AM99" s="26">
        <v>92.607212046752565</v>
      </c>
      <c r="AN99" s="188"/>
      <c r="AO99" s="27">
        <v>0</v>
      </c>
      <c r="AP99" s="27">
        <v>0.78</v>
      </c>
      <c r="AQ99" s="27">
        <v>0</v>
      </c>
      <c r="AR99" s="27">
        <v>0</v>
      </c>
      <c r="AS99" s="27">
        <v>0.02</v>
      </c>
      <c r="AT99" s="27">
        <v>0.02</v>
      </c>
      <c r="AU99" s="27">
        <v>0.18</v>
      </c>
      <c r="AV99" s="201">
        <v>1</v>
      </c>
      <c r="AW99" s="191"/>
      <c r="AX99" s="190"/>
      <c r="AY99" s="188"/>
      <c r="AZ99" s="190"/>
      <c r="BA99" s="27">
        <v>0</v>
      </c>
      <c r="BB99" s="27">
        <v>1</v>
      </c>
      <c r="BC99" s="53">
        <f t="shared" si="8"/>
        <v>6.664271819150418</v>
      </c>
      <c r="BD99" s="192" t="s">
        <v>54</v>
      </c>
      <c r="BE99" s="192" t="s">
        <v>54</v>
      </c>
      <c r="BF99" s="192" t="s">
        <v>54</v>
      </c>
      <c r="BH99" s="33"/>
      <c r="BI99" s="33">
        <v>0</v>
      </c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f t="shared" si="9"/>
        <v>0</v>
      </c>
      <c r="BQ99" s="33">
        <v>0</v>
      </c>
      <c r="BR99" s="33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</row>
    <row r="100" spans="2:125" s="2" customFormat="1" ht="19.5" customHeight="1" x14ac:dyDescent="0.35">
      <c r="B100" s="198"/>
      <c r="C100" s="198"/>
      <c r="D100" s="198"/>
      <c r="E100" s="198"/>
      <c r="F100" s="198"/>
      <c r="G100" s="198"/>
      <c r="H100" s="198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  <c r="AA100" s="198"/>
      <c r="AB100" s="198"/>
      <c r="AC100" s="193">
        <v>0</v>
      </c>
      <c r="AD100" s="193">
        <v>0</v>
      </c>
      <c r="AE100" s="193"/>
      <c r="AF100" s="150"/>
      <c r="AG100" s="220" t="s">
        <v>503</v>
      </c>
      <c r="AH100" s="188" t="s">
        <v>59</v>
      </c>
      <c r="AI100" s="30">
        <v>0.65402603541120274</v>
      </c>
      <c r="AJ100" s="189" t="s">
        <v>38</v>
      </c>
      <c r="AK100" s="188" t="s">
        <v>343</v>
      </c>
      <c r="AL100" s="188"/>
      <c r="AM100" s="26">
        <v>92.607212046752565</v>
      </c>
      <c r="AN100" s="188"/>
      <c r="AO100" s="27">
        <v>0</v>
      </c>
      <c r="AP100" s="27">
        <v>0.78</v>
      </c>
      <c r="AQ100" s="27">
        <v>0</v>
      </c>
      <c r="AR100" s="27">
        <v>0</v>
      </c>
      <c r="AS100" s="27">
        <v>0.02</v>
      </c>
      <c r="AT100" s="27">
        <v>0.02</v>
      </c>
      <c r="AU100" s="27">
        <v>0.18</v>
      </c>
      <c r="AV100" s="201">
        <v>1</v>
      </c>
      <c r="AW100" s="191"/>
      <c r="AX100" s="190"/>
      <c r="AY100" s="188"/>
      <c r="AZ100" s="190"/>
      <c r="BA100" s="27">
        <v>0</v>
      </c>
      <c r="BB100" s="27">
        <v>1</v>
      </c>
      <c r="BC100" s="53">
        <f t="shared" si="8"/>
        <v>6.6540260354112029</v>
      </c>
      <c r="BD100" s="192" t="s">
        <v>54</v>
      </c>
      <c r="BE100" s="192" t="s">
        <v>54</v>
      </c>
      <c r="BF100" s="192" t="s">
        <v>54</v>
      </c>
      <c r="BH100" s="33"/>
      <c r="BI100" s="33">
        <v>0</v>
      </c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f t="shared" si="9"/>
        <v>0</v>
      </c>
      <c r="BQ100" s="33">
        <v>0</v>
      </c>
      <c r="BR100" s="33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</row>
    <row r="101" spans="2:125" s="2" customFormat="1" ht="19.5" customHeight="1" x14ac:dyDescent="0.35">
      <c r="B101" s="198"/>
      <c r="C101" s="198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3">
        <v>0</v>
      </c>
      <c r="AD101" s="193">
        <v>0</v>
      </c>
      <c r="AE101" s="193"/>
      <c r="AF101" s="150"/>
      <c r="AG101" s="220" t="s">
        <v>504</v>
      </c>
      <c r="AH101" s="188" t="s">
        <v>59</v>
      </c>
      <c r="AI101" s="30">
        <v>0.65672411158745769</v>
      </c>
      <c r="AJ101" s="189" t="s">
        <v>38</v>
      </c>
      <c r="AK101" s="188" t="s">
        <v>343</v>
      </c>
      <c r="AL101" s="188"/>
      <c r="AM101" s="26">
        <v>99.607212046752565</v>
      </c>
      <c r="AN101" s="188"/>
      <c r="AO101" s="27">
        <v>0</v>
      </c>
      <c r="AP101" s="27">
        <v>0.78</v>
      </c>
      <c r="AQ101" s="27">
        <v>0</v>
      </c>
      <c r="AR101" s="27">
        <v>0</v>
      </c>
      <c r="AS101" s="27">
        <v>0.02</v>
      </c>
      <c r="AT101" s="27">
        <v>0.02</v>
      </c>
      <c r="AU101" s="27">
        <v>0.18</v>
      </c>
      <c r="AV101" s="201">
        <v>1</v>
      </c>
      <c r="AW101" s="191"/>
      <c r="AX101" s="190"/>
      <c r="AY101" s="188"/>
      <c r="AZ101" s="190"/>
      <c r="BA101" s="27">
        <v>0</v>
      </c>
      <c r="BB101" s="27">
        <v>1</v>
      </c>
      <c r="BC101" s="53">
        <f t="shared" si="8"/>
        <v>6.656724111587458</v>
      </c>
      <c r="BD101" s="192" t="s">
        <v>54</v>
      </c>
      <c r="BE101" s="192" t="s">
        <v>54</v>
      </c>
      <c r="BF101" s="192" t="s">
        <v>54</v>
      </c>
      <c r="BH101" s="33"/>
      <c r="BI101" s="33">
        <v>0</v>
      </c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f t="shared" si="9"/>
        <v>0</v>
      </c>
      <c r="BQ101" s="33">
        <v>0</v>
      </c>
      <c r="BR101" s="33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</row>
    <row r="102" spans="2:125" s="2" customFormat="1" ht="19.5" customHeight="1" x14ac:dyDescent="0.35">
      <c r="B102" s="198"/>
      <c r="C102" s="198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  <c r="AA102" s="198"/>
      <c r="AB102" s="198"/>
      <c r="AC102" s="193">
        <v>0</v>
      </c>
      <c r="AD102" s="193">
        <v>0</v>
      </c>
      <c r="AE102" s="193"/>
      <c r="AF102" s="150"/>
      <c r="AG102" s="220" t="s">
        <v>505</v>
      </c>
      <c r="AH102" s="188" t="s">
        <v>59</v>
      </c>
      <c r="AI102" s="30">
        <v>0.64196997635648501</v>
      </c>
      <c r="AJ102" s="189" t="s">
        <v>38</v>
      </c>
      <c r="AK102" s="188" t="s">
        <v>343</v>
      </c>
      <c r="AL102" s="188"/>
      <c r="AM102" s="26">
        <v>101.60721204675257</v>
      </c>
      <c r="AN102" s="188"/>
      <c r="AO102" s="27">
        <v>0</v>
      </c>
      <c r="AP102" s="27">
        <v>0.78</v>
      </c>
      <c r="AQ102" s="27">
        <v>0</v>
      </c>
      <c r="AR102" s="27">
        <v>0</v>
      </c>
      <c r="AS102" s="27">
        <v>0.02</v>
      </c>
      <c r="AT102" s="27">
        <v>0.02</v>
      </c>
      <c r="AU102" s="27">
        <v>0.18</v>
      </c>
      <c r="AV102" s="201">
        <v>1</v>
      </c>
      <c r="AW102" s="191"/>
      <c r="AX102" s="190"/>
      <c r="AY102" s="188"/>
      <c r="AZ102" s="190"/>
      <c r="BA102" s="27">
        <v>0</v>
      </c>
      <c r="BB102" s="27">
        <v>1</v>
      </c>
      <c r="BC102" s="53">
        <f t="shared" si="8"/>
        <v>6.641969976356485</v>
      </c>
      <c r="BD102" s="192" t="s">
        <v>54</v>
      </c>
      <c r="BE102" s="192" t="s">
        <v>54</v>
      </c>
      <c r="BF102" s="192" t="s">
        <v>54</v>
      </c>
      <c r="BH102" s="33"/>
      <c r="BI102" s="33">
        <v>0</v>
      </c>
      <c r="BJ102" s="33">
        <v>0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33">
        <f t="shared" si="9"/>
        <v>0</v>
      </c>
      <c r="BQ102" s="33">
        <v>0</v>
      </c>
      <c r="BR102" s="33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</row>
    <row r="103" spans="2:125" s="2" customFormat="1" ht="19.5" customHeight="1" x14ac:dyDescent="0.35">
      <c r="B103" s="198"/>
      <c r="C103" s="198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  <c r="AA103" s="198"/>
      <c r="AB103" s="198"/>
      <c r="AC103" s="193">
        <v>0</v>
      </c>
      <c r="AD103" s="193">
        <v>0</v>
      </c>
      <c r="AE103" s="193"/>
      <c r="AF103" s="150"/>
      <c r="AG103" s="220" t="s">
        <v>506</v>
      </c>
      <c r="AH103" s="188" t="s">
        <v>59</v>
      </c>
      <c r="AI103" s="30">
        <v>0.62623547487217512</v>
      </c>
      <c r="AJ103" s="189" t="s">
        <v>38</v>
      </c>
      <c r="AK103" s="188" t="s">
        <v>343</v>
      </c>
      <c r="AL103" s="188"/>
      <c r="AM103" s="26">
        <v>102.60721204675257</v>
      </c>
      <c r="AN103" s="188"/>
      <c r="AO103" s="27">
        <v>0</v>
      </c>
      <c r="AP103" s="27">
        <v>0.78</v>
      </c>
      <c r="AQ103" s="27">
        <v>0</v>
      </c>
      <c r="AR103" s="27">
        <v>0</v>
      </c>
      <c r="AS103" s="27">
        <v>0.02</v>
      </c>
      <c r="AT103" s="27">
        <v>0.02</v>
      </c>
      <c r="AU103" s="27">
        <v>0.18</v>
      </c>
      <c r="AV103" s="201">
        <v>1</v>
      </c>
      <c r="AW103" s="191"/>
      <c r="AX103" s="190"/>
      <c r="AY103" s="188"/>
      <c r="AZ103" s="190"/>
      <c r="BA103" s="27">
        <v>0</v>
      </c>
      <c r="BB103" s="27">
        <v>1</v>
      </c>
      <c r="BC103" s="53">
        <f t="shared" si="8"/>
        <v>6.6262354748721748</v>
      </c>
      <c r="BD103" s="192" t="s">
        <v>54</v>
      </c>
      <c r="BE103" s="192" t="s">
        <v>54</v>
      </c>
      <c r="BF103" s="192" t="s">
        <v>54</v>
      </c>
      <c r="BH103" s="33"/>
      <c r="BI103" s="33">
        <v>0</v>
      </c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f t="shared" si="9"/>
        <v>0</v>
      </c>
      <c r="BQ103" s="33">
        <v>0</v>
      </c>
      <c r="BR103" s="33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</row>
    <row r="104" spans="2:125" s="2" customFormat="1" ht="19.5" customHeight="1" x14ac:dyDescent="0.35"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3">
        <v>0</v>
      </c>
      <c r="AD104" s="193">
        <v>0</v>
      </c>
      <c r="AE104" s="193"/>
      <c r="AF104" s="150"/>
      <c r="AG104" s="220" t="s">
        <v>507</v>
      </c>
      <c r="AH104" s="188" t="s">
        <v>59</v>
      </c>
      <c r="AI104" s="30">
        <v>0.64500753466187177</v>
      </c>
      <c r="AJ104" s="189" t="s">
        <v>38</v>
      </c>
      <c r="AK104" s="188" t="s">
        <v>343</v>
      </c>
      <c r="AL104" s="188"/>
      <c r="AM104" s="26">
        <v>90.607212046752565</v>
      </c>
      <c r="AN104" s="188"/>
      <c r="AO104" s="27">
        <v>0</v>
      </c>
      <c r="AP104" s="27">
        <v>0.78</v>
      </c>
      <c r="AQ104" s="27">
        <v>0</v>
      </c>
      <c r="AR104" s="27">
        <v>0</v>
      </c>
      <c r="AS104" s="27">
        <v>0.02</v>
      </c>
      <c r="AT104" s="27">
        <v>0.02</v>
      </c>
      <c r="AU104" s="27">
        <v>0.18</v>
      </c>
      <c r="AV104" s="201">
        <v>1</v>
      </c>
      <c r="AW104" s="191"/>
      <c r="AX104" s="190"/>
      <c r="AY104" s="188"/>
      <c r="AZ104" s="190"/>
      <c r="BA104" s="27">
        <v>0</v>
      </c>
      <c r="BB104" s="27">
        <v>1</v>
      </c>
      <c r="BC104" s="53">
        <f t="shared" si="8"/>
        <v>6.6450075346618718</v>
      </c>
      <c r="BD104" s="192" t="s">
        <v>54</v>
      </c>
      <c r="BE104" s="192" t="s">
        <v>54</v>
      </c>
      <c r="BF104" s="192" t="s">
        <v>54</v>
      </c>
      <c r="BH104" s="33"/>
      <c r="BI104" s="33">
        <v>0</v>
      </c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f t="shared" si="9"/>
        <v>0</v>
      </c>
      <c r="BQ104" s="33">
        <v>0</v>
      </c>
      <c r="BR104" s="33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</row>
    <row r="105" spans="2:125" s="2" customFormat="1" ht="19.5" customHeight="1" x14ac:dyDescent="0.35"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3">
        <v>0</v>
      </c>
      <c r="AD105" s="193">
        <v>0</v>
      </c>
      <c r="AE105" s="193"/>
      <c r="AF105" s="150"/>
      <c r="AG105" s="220" t="s">
        <v>508</v>
      </c>
      <c r="AH105" s="188" t="s">
        <v>59</v>
      </c>
      <c r="AI105" s="30">
        <v>0.62564437704673104</v>
      </c>
      <c r="AJ105" s="189" t="s">
        <v>38</v>
      </c>
      <c r="AK105" s="188" t="s">
        <v>343</v>
      </c>
      <c r="AL105" s="188"/>
      <c r="AM105" s="26">
        <v>75.607212046752565</v>
      </c>
      <c r="AN105" s="188"/>
      <c r="AO105" s="27">
        <v>0</v>
      </c>
      <c r="AP105" s="27">
        <v>0.78</v>
      </c>
      <c r="AQ105" s="27">
        <v>0</v>
      </c>
      <c r="AR105" s="27">
        <v>0</v>
      </c>
      <c r="AS105" s="27">
        <v>0.02</v>
      </c>
      <c r="AT105" s="27">
        <v>0.02</v>
      </c>
      <c r="AU105" s="27">
        <v>0.18</v>
      </c>
      <c r="AV105" s="201">
        <v>1</v>
      </c>
      <c r="AW105" s="191"/>
      <c r="AX105" s="190"/>
      <c r="AY105" s="188"/>
      <c r="AZ105" s="190"/>
      <c r="BA105" s="27">
        <v>0</v>
      </c>
      <c r="BB105" s="27">
        <v>1</v>
      </c>
      <c r="BC105" s="53">
        <f t="shared" si="8"/>
        <v>6.625644377046731</v>
      </c>
      <c r="BD105" s="192" t="s">
        <v>54</v>
      </c>
      <c r="BE105" s="192" t="s">
        <v>54</v>
      </c>
      <c r="BF105" s="192" t="s">
        <v>54</v>
      </c>
      <c r="BH105" s="33"/>
      <c r="BI105" s="33">
        <v>0</v>
      </c>
      <c r="BJ105" s="33">
        <v>0</v>
      </c>
      <c r="BK105" s="33">
        <v>0</v>
      </c>
      <c r="BL105" s="33">
        <v>0</v>
      </c>
      <c r="BM105" s="33">
        <v>0</v>
      </c>
      <c r="BN105" s="33">
        <v>0</v>
      </c>
      <c r="BO105" s="33">
        <v>0</v>
      </c>
      <c r="BP105" s="33">
        <f t="shared" si="9"/>
        <v>0</v>
      </c>
      <c r="BQ105" s="33">
        <v>0</v>
      </c>
      <c r="BR105" s="33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</row>
    <row r="106" spans="2:125" s="2" customFormat="1" ht="19.5" customHeight="1" x14ac:dyDescent="0.35"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3">
        <v>0</v>
      </c>
      <c r="AD106" s="193">
        <v>0</v>
      </c>
      <c r="AE106" s="193"/>
      <c r="AF106" s="150"/>
      <c r="AG106" s="220" t="s">
        <v>509</v>
      </c>
      <c r="AH106" s="188" t="s">
        <v>59</v>
      </c>
      <c r="AI106" s="30">
        <v>0.66112443168201096</v>
      </c>
      <c r="AJ106" s="189" t="s">
        <v>38</v>
      </c>
      <c r="AK106" s="188" t="s">
        <v>343</v>
      </c>
      <c r="AL106" s="188"/>
      <c r="AM106" s="26">
        <v>90.607212046752565</v>
      </c>
      <c r="AN106" s="188"/>
      <c r="AO106" s="27">
        <v>0</v>
      </c>
      <c r="AP106" s="27">
        <v>0.78</v>
      </c>
      <c r="AQ106" s="27">
        <v>0</v>
      </c>
      <c r="AR106" s="27">
        <v>0</v>
      </c>
      <c r="AS106" s="27">
        <v>0.02</v>
      </c>
      <c r="AT106" s="27">
        <v>0.02</v>
      </c>
      <c r="AU106" s="27">
        <v>0.18</v>
      </c>
      <c r="AV106" s="201">
        <v>1</v>
      </c>
      <c r="AW106" s="191"/>
      <c r="AX106" s="190"/>
      <c r="AY106" s="188"/>
      <c r="AZ106" s="190"/>
      <c r="BA106" s="27">
        <v>0</v>
      </c>
      <c r="BB106" s="27">
        <v>1</v>
      </c>
      <c r="BC106" s="53">
        <f t="shared" si="8"/>
        <v>6.6611244316820111</v>
      </c>
      <c r="BD106" s="192" t="s">
        <v>54</v>
      </c>
      <c r="BE106" s="192" t="s">
        <v>54</v>
      </c>
      <c r="BF106" s="192" t="s">
        <v>54</v>
      </c>
      <c r="BH106" s="33"/>
      <c r="BI106" s="33">
        <v>0</v>
      </c>
      <c r="BJ106" s="33">
        <v>0</v>
      </c>
      <c r="BK106" s="33">
        <v>0</v>
      </c>
      <c r="BL106" s="33">
        <v>0</v>
      </c>
      <c r="BM106" s="33">
        <v>0</v>
      </c>
      <c r="BN106" s="33">
        <v>0</v>
      </c>
      <c r="BO106" s="33">
        <v>0</v>
      </c>
      <c r="BP106" s="33">
        <f t="shared" si="9"/>
        <v>0</v>
      </c>
      <c r="BQ106" s="33">
        <v>0</v>
      </c>
      <c r="BR106" s="33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</row>
    <row r="107" spans="2:125" s="2" customFormat="1" ht="19.5" customHeight="1" x14ac:dyDescent="0.35"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  <c r="AB107" s="198"/>
      <c r="AC107" s="193">
        <v>0</v>
      </c>
      <c r="AD107" s="193">
        <v>0</v>
      </c>
      <c r="AE107" s="193"/>
      <c r="AF107" s="150"/>
      <c r="AG107" s="220" t="s">
        <v>510</v>
      </c>
      <c r="AH107" s="188" t="s">
        <v>59</v>
      </c>
      <c r="AI107" s="30">
        <v>0.68130581982306615</v>
      </c>
      <c r="AJ107" s="189" t="s">
        <v>38</v>
      </c>
      <c r="AK107" s="188" t="s">
        <v>343</v>
      </c>
      <c r="AL107" s="188"/>
      <c r="AM107" s="26">
        <v>83.607212046752565</v>
      </c>
      <c r="AN107" s="188"/>
      <c r="AO107" s="27">
        <v>0</v>
      </c>
      <c r="AP107" s="27">
        <v>0.78</v>
      </c>
      <c r="AQ107" s="27">
        <v>0</v>
      </c>
      <c r="AR107" s="27">
        <v>0</v>
      </c>
      <c r="AS107" s="27">
        <v>0.02</v>
      </c>
      <c r="AT107" s="27">
        <v>0.02</v>
      </c>
      <c r="AU107" s="27">
        <v>0.18</v>
      </c>
      <c r="AV107" s="201">
        <v>1</v>
      </c>
      <c r="AW107" s="191"/>
      <c r="AX107" s="190"/>
      <c r="AY107" s="188"/>
      <c r="AZ107" s="190"/>
      <c r="BA107" s="27">
        <v>0</v>
      </c>
      <c r="BB107" s="27">
        <v>1</v>
      </c>
      <c r="BC107" s="53">
        <f t="shared" si="8"/>
        <v>6.6813058198230664</v>
      </c>
      <c r="BD107" s="192" t="s">
        <v>54</v>
      </c>
      <c r="BE107" s="192" t="s">
        <v>54</v>
      </c>
      <c r="BF107" s="192" t="s">
        <v>54</v>
      </c>
      <c r="BH107" s="33"/>
      <c r="BI107" s="33">
        <v>0</v>
      </c>
      <c r="BJ107" s="33">
        <v>0</v>
      </c>
      <c r="BK107" s="33">
        <v>0</v>
      </c>
      <c r="BL107" s="33">
        <v>0</v>
      </c>
      <c r="BM107" s="33">
        <v>0</v>
      </c>
      <c r="BN107" s="33">
        <v>0</v>
      </c>
      <c r="BO107" s="33">
        <v>0</v>
      </c>
      <c r="BP107" s="33">
        <f t="shared" si="9"/>
        <v>0</v>
      </c>
      <c r="BQ107" s="33">
        <v>0</v>
      </c>
      <c r="BR107" s="33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</row>
    <row r="108" spans="2:125" s="2" customFormat="1" ht="19.5" customHeight="1" x14ac:dyDescent="0.35"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3">
        <v>0</v>
      </c>
      <c r="AD108" s="193">
        <v>0</v>
      </c>
      <c r="AE108" s="193"/>
      <c r="AF108" s="150"/>
      <c r="AG108" s="220" t="s">
        <v>511</v>
      </c>
      <c r="AH108" s="188" t="s">
        <v>59</v>
      </c>
      <c r="AI108" s="30">
        <v>0.67549128817294557</v>
      </c>
      <c r="AJ108" s="189" t="s">
        <v>38</v>
      </c>
      <c r="AK108" s="188" t="s">
        <v>343</v>
      </c>
      <c r="AL108" s="188"/>
      <c r="AM108" s="26">
        <v>78.607212046752565</v>
      </c>
      <c r="AN108" s="188"/>
      <c r="AO108" s="27">
        <v>0</v>
      </c>
      <c r="AP108" s="27">
        <v>0.78</v>
      </c>
      <c r="AQ108" s="27">
        <v>0</v>
      </c>
      <c r="AR108" s="27">
        <v>0</v>
      </c>
      <c r="AS108" s="27">
        <v>0.02</v>
      </c>
      <c r="AT108" s="27">
        <v>0.02</v>
      </c>
      <c r="AU108" s="27">
        <v>0.18</v>
      </c>
      <c r="AV108" s="201">
        <v>1</v>
      </c>
      <c r="AW108" s="191"/>
      <c r="AX108" s="190"/>
      <c r="AY108" s="188"/>
      <c r="AZ108" s="190"/>
      <c r="BA108" s="27">
        <v>0</v>
      </c>
      <c r="BB108" s="27">
        <v>1</v>
      </c>
      <c r="BC108" s="53">
        <f t="shared" si="8"/>
        <v>6.675491288172946</v>
      </c>
      <c r="BD108" s="192" t="s">
        <v>54</v>
      </c>
      <c r="BE108" s="192" t="s">
        <v>54</v>
      </c>
      <c r="BF108" s="192" t="s">
        <v>54</v>
      </c>
      <c r="BH108" s="33"/>
      <c r="BI108" s="33">
        <v>0</v>
      </c>
      <c r="BJ108" s="33">
        <v>0</v>
      </c>
      <c r="BK108" s="33">
        <v>0</v>
      </c>
      <c r="BL108" s="33">
        <v>0</v>
      </c>
      <c r="BM108" s="33">
        <v>0</v>
      </c>
      <c r="BN108" s="33">
        <v>0</v>
      </c>
      <c r="BO108" s="33">
        <v>0</v>
      </c>
      <c r="BP108" s="33">
        <f t="shared" si="9"/>
        <v>0</v>
      </c>
      <c r="BQ108" s="33">
        <v>0</v>
      </c>
      <c r="BR108" s="33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</row>
    <row r="109" spans="2:125" s="2" customFormat="1" ht="19.5" customHeight="1" x14ac:dyDescent="0.35"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  <c r="AB109" s="198"/>
      <c r="AC109" s="193">
        <v>0</v>
      </c>
      <c r="AD109" s="193">
        <v>0</v>
      </c>
      <c r="AE109" s="193"/>
      <c r="AF109" s="150"/>
      <c r="AG109" s="220" t="s">
        <v>512</v>
      </c>
      <c r="AH109" s="188" t="s">
        <v>59</v>
      </c>
      <c r="AI109" s="30">
        <v>0.67727585157885162</v>
      </c>
      <c r="AJ109" s="189" t="s">
        <v>38</v>
      </c>
      <c r="AK109" s="188" t="s">
        <v>343</v>
      </c>
      <c r="AL109" s="188"/>
      <c r="AM109" s="26">
        <v>92.607212046752565</v>
      </c>
      <c r="AN109" s="188"/>
      <c r="AO109" s="27">
        <v>0</v>
      </c>
      <c r="AP109" s="27">
        <v>0.78</v>
      </c>
      <c r="AQ109" s="27">
        <v>0</v>
      </c>
      <c r="AR109" s="27">
        <v>0</v>
      </c>
      <c r="AS109" s="27">
        <v>0.02</v>
      </c>
      <c r="AT109" s="27">
        <v>0.02</v>
      </c>
      <c r="AU109" s="27">
        <v>0.18</v>
      </c>
      <c r="AV109" s="201">
        <v>1</v>
      </c>
      <c r="AW109" s="191"/>
      <c r="AX109" s="190"/>
      <c r="AY109" s="188"/>
      <c r="AZ109" s="190"/>
      <c r="BA109" s="27">
        <v>0</v>
      </c>
      <c r="BB109" s="27">
        <v>1</v>
      </c>
      <c r="BC109" s="53">
        <f t="shared" si="8"/>
        <v>6.6772758515788517</v>
      </c>
      <c r="BD109" s="192" t="s">
        <v>54</v>
      </c>
      <c r="BE109" s="192" t="s">
        <v>54</v>
      </c>
      <c r="BF109" s="192" t="s">
        <v>54</v>
      </c>
      <c r="BH109" s="33"/>
      <c r="BI109" s="33">
        <v>0</v>
      </c>
      <c r="BJ109" s="33">
        <v>0</v>
      </c>
      <c r="BK109" s="33">
        <v>0</v>
      </c>
      <c r="BL109" s="33">
        <v>0</v>
      </c>
      <c r="BM109" s="33">
        <v>0</v>
      </c>
      <c r="BN109" s="33">
        <v>0</v>
      </c>
      <c r="BO109" s="33">
        <v>0</v>
      </c>
      <c r="BP109" s="33">
        <f t="shared" si="9"/>
        <v>0</v>
      </c>
      <c r="BQ109" s="33">
        <v>0</v>
      </c>
      <c r="BR109" s="33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</row>
    <row r="110" spans="2:125" s="2" customFormat="1" ht="19.5" customHeight="1" x14ac:dyDescent="0.35"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3">
        <v>0</v>
      </c>
      <c r="AD110" s="193">
        <v>0</v>
      </c>
      <c r="AE110" s="193"/>
      <c r="AF110" s="150"/>
      <c r="AG110" s="220" t="s">
        <v>513</v>
      </c>
      <c r="AH110" s="188" t="s">
        <v>59</v>
      </c>
      <c r="AI110" s="30">
        <v>0.67086056632866609</v>
      </c>
      <c r="AJ110" s="189" t="s">
        <v>38</v>
      </c>
      <c r="AK110" s="188" t="s">
        <v>343</v>
      </c>
      <c r="AL110" s="188"/>
      <c r="AM110" s="26">
        <v>93.607212046752565</v>
      </c>
      <c r="AN110" s="188"/>
      <c r="AO110" s="27">
        <v>0</v>
      </c>
      <c r="AP110" s="27">
        <v>0.78</v>
      </c>
      <c r="AQ110" s="27">
        <v>0</v>
      </c>
      <c r="AR110" s="27">
        <v>0</v>
      </c>
      <c r="AS110" s="27">
        <v>0.02</v>
      </c>
      <c r="AT110" s="27">
        <v>0.02</v>
      </c>
      <c r="AU110" s="27">
        <v>0.18</v>
      </c>
      <c r="AV110" s="201">
        <v>1</v>
      </c>
      <c r="AW110" s="191"/>
      <c r="AX110" s="190"/>
      <c r="AY110" s="188"/>
      <c r="AZ110" s="190"/>
      <c r="BA110" s="27">
        <v>0</v>
      </c>
      <c r="BB110" s="27">
        <v>1</v>
      </c>
      <c r="BC110" s="53">
        <f t="shared" si="8"/>
        <v>6.670860566328666</v>
      </c>
      <c r="BD110" s="192" t="s">
        <v>54</v>
      </c>
      <c r="BE110" s="192" t="s">
        <v>54</v>
      </c>
      <c r="BF110" s="192" t="s">
        <v>54</v>
      </c>
      <c r="BH110" s="33"/>
      <c r="BI110" s="33">
        <v>0</v>
      </c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f t="shared" si="9"/>
        <v>0</v>
      </c>
      <c r="BQ110" s="33">
        <v>0</v>
      </c>
      <c r="BR110" s="33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</row>
    <row r="111" spans="2:125" s="2" customFormat="1" ht="19.5" customHeight="1" x14ac:dyDescent="0.35">
      <c r="B111" s="198"/>
      <c r="C111" s="198"/>
      <c r="D111" s="198"/>
      <c r="E111" s="198"/>
      <c r="F111" s="198"/>
      <c r="G111" s="198"/>
      <c r="H111" s="198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  <c r="AA111" s="198"/>
      <c r="AB111" s="198"/>
      <c r="AC111" s="193">
        <v>0</v>
      </c>
      <c r="AD111" s="193">
        <v>0</v>
      </c>
      <c r="AE111" s="193"/>
      <c r="AF111" s="150"/>
      <c r="AG111" s="220" t="s">
        <v>514</v>
      </c>
      <c r="AH111" s="188" t="s">
        <v>59</v>
      </c>
      <c r="AI111" s="30">
        <v>0.665872304420841</v>
      </c>
      <c r="AJ111" s="189" t="s">
        <v>38</v>
      </c>
      <c r="AK111" s="188" t="s">
        <v>343</v>
      </c>
      <c r="AL111" s="188"/>
      <c r="AM111" s="26">
        <v>81.607212046752565</v>
      </c>
      <c r="AN111" s="188"/>
      <c r="AO111" s="27">
        <v>0</v>
      </c>
      <c r="AP111" s="27">
        <v>0.78</v>
      </c>
      <c r="AQ111" s="27">
        <v>0</v>
      </c>
      <c r="AR111" s="27">
        <v>0</v>
      </c>
      <c r="AS111" s="27">
        <v>0.02</v>
      </c>
      <c r="AT111" s="27">
        <v>0.02</v>
      </c>
      <c r="AU111" s="27">
        <v>0.18</v>
      </c>
      <c r="AV111" s="201">
        <v>1</v>
      </c>
      <c r="AW111" s="191"/>
      <c r="AX111" s="190"/>
      <c r="AY111" s="188"/>
      <c r="AZ111" s="190"/>
      <c r="BA111" s="27">
        <v>0</v>
      </c>
      <c r="BB111" s="27">
        <v>1</v>
      </c>
      <c r="BC111" s="53">
        <f t="shared" si="8"/>
        <v>6.6658723044208408</v>
      </c>
      <c r="BD111" s="192" t="s">
        <v>54</v>
      </c>
      <c r="BE111" s="192" t="s">
        <v>54</v>
      </c>
      <c r="BF111" s="192" t="s">
        <v>54</v>
      </c>
      <c r="BH111" s="33"/>
      <c r="BI111" s="33">
        <v>0</v>
      </c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f t="shared" si="9"/>
        <v>0</v>
      </c>
      <c r="BQ111" s="33">
        <v>0</v>
      </c>
      <c r="BR111" s="33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</row>
    <row r="112" spans="2:125" s="2" customFormat="1" ht="19.5" customHeight="1" x14ac:dyDescent="0.35">
      <c r="B112" s="198"/>
      <c r="C112" s="198"/>
      <c r="D112" s="198"/>
      <c r="E112" s="198"/>
      <c r="F112" s="198"/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  <c r="AA112" s="198"/>
      <c r="AB112" s="198"/>
      <c r="AC112" s="193">
        <v>0</v>
      </c>
      <c r="AD112" s="193">
        <v>0</v>
      </c>
      <c r="AE112" s="193"/>
      <c r="AF112" s="150"/>
      <c r="AG112" s="220" t="s">
        <v>515</v>
      </c>
      <c r="AH112" s="188" t="s">
        <v>59</v>
      </c>
      <c r="AI112" s="30">
        <v>0.63626553687747911</v>
      </c>
      <c r="AJ112" s="189" t="s">
        <v>38</v>
      </c>
      <c r="AK112" s="188" t="s">
        <v>343</v>
      </c>
      <c r="AL112" s="188"/>
      <c r="AM112" s="26">
        <v>88.607212046752565</v>
      </c>
      <c r="AN112" s="188"/>
      <c r="AO112" s="27">
        <v>0</v>
      </c>
      <c r="AP112" s="27">
        <v>0.78</v>
      </c>
      <c r="AQ112" s="27">
        <v>0</v>
      </c>
      <c r="AR112" s="27">
        <v>0</v>
      </c>
      <c r="AS112" s="27">
        <v>0.02</v>
      </c>
      <c r="AT112" s="27">
        <v>0.02</v>
      </c>
      <c r="AU112" s="27">
        <v>0.18</v>
      </c>
      <c r="AV112" s="201">
        <v>1</v>
      </c>
      <c r="AW112" s="191"/>
      <c r="AX112" s="190"/>
      <c r="AY112" s="188"/>
      <c r="AZ112" s="190"/>
      <c r="BA112" s="27">
        <v>0</v>
      </c>
      <c r="BB112" s="27">
        <v>1</v>
      </c>
      <c r="BC112" s="53">
        <f t="shared" si="8"/>
        <v>6.6362655368774792</v>
      </c>
      <c r="BD112" s="192" t="s">
        <v>54</v>
      </c>
      <c r="BE112" s="192" t="s">
        <v>54</v>
      </c>
      <c r="BF112" s="192" t="s">
        <v>54</v>
      </c>
      <c r="BH112" s="33"/>
      <c r="BI112" s="33">
        <v>0</v>
      </c>
      <c r="BJ112" s="33">
        <v>0</v>
      </c>
      <c r="BK112" s="33">
        <v>0</v>
      </c>
      <c r="BL112" s="33">
        <v>0</v>
      </c>
      <c r="BM112" s="33">
        <v>0</v>
      </c>
      <c r="BN112" s="33">
        <v>0</v>
      </c>
      <c r="BO112" s="33">
        <v>0</v>
      </c>
      <c r="BP112" s="33">
        <f t="shared" si="9"/>
        <v>0</v>
      </c>
      <c r="BQ112" s="33">
        <v>0</v>
      </c>
      <c r="BR112" s="33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</row>
    <row r="113" spans="2:125" s="2" customFormat="1" ht="19.5" customHeight="1" x14ac:dyDescent="0.35">
      <c r="B113" s="198"/>
      <c r="C113" s="198"/>
      <c r="D113" s="198"/>
      <c r="E113" s="198"/>
      <c r="F113" s="198"/>
      <c r="G113" s="198"/>
      <c r="H113" s="198"/>
      <c r="I113" s="198"/>
      <c r="J113" s="198"/>
      <c r="K113" s="198"/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  <c r="AA113" s="198"/>
      <c r="AB113" s="198"/>
      <c r="AC113" s="193">
        <v>0</v>
      </c>
      <c r="AD113" s="193">
        <v>0</v>
      </c>
      <c r="AE113" s="193"/>
      <c r="AF113" s="150"/>
      <c r="AG113" s="220" t="s">
        <v>516</v>
      </c>
      <c r="AH113" s="188" t="s">
        <v>59</v>
      </c>
      <c r="AI113" s="30">
        <v>0.64918649716185839</v>
      </c>
      <c r="AJ113" s="189" t="s">
        <v>38</v>
      </c>
      <c r="AK113" s="188" t="s">
        <v>343</v>
      </c>
      <c r="AL113" s="188"/>
      <c r="AM113" s="26">
        <v>87.607212046752565</v>
      </c>
      <c r="AN113" s="188"/>
      <c r="AO113" s="27">
        <v>0</v>
      </c>
      <c r="AP113" s="27">
        <v>0.78</v>
      </c>
      <c r="AQ113" s="27">
        <v>0</v>
      </c>
      <c r="AR113" s="27">
        <v>0</v>
      </c>
      <c r="AS113" s="27">
        <v>0.02</v>
      </c>
      <c r="AT113" s="27">
        <v>0.02</v>
      </c>
      <c r="AU113" s="27">
        <v>0.18</v>
      </c>
      <c r="AV113" s="201">
        <v>1</v>
      </c>
      <c r="AW113" s="191"/>
      <c r="AX113" s="190"/>
      <c r="AY113" s="188"/>
      <c r="AZ113" s="190"/>
      <c r="BA113" s="27">
        <v>0</v>
      </c>
      <c r="BB113" s="27">
        <v>1</v>
      </c>
      <c r="BC113" s="53">
        <f t="shared" si="8"/>
        <v>6.6491864971618586</v>
      </c>
      <c r="BD113" s="192" t="s">
        <v>54</v>
      </c>
      <c r="BE113" s="192" t="s">
        <v>54</v>
      </c>
      <c r="BF113" s="192" t="s">
        <v>54</v>
      </c>
      <c r="BH113" s="33"/>
      <c r="BI113" s="33">
        <v>0</v>
      </c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f t="shared" si="9"/>
        <v>0</v>
      </c>
      <c r="BQ113" s="33">
        <v>0</v>
      </c>
      <c r="BR113" s="33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</row>
    <row r="114" spans="2:125" s="2" customFormat="1" ht="19.5" customHeight="1" x14ac:dyDescent="0.35">
      <c r="B114" s="198"/>
      <c r="C114" s="198"/>
      <c r="D114" s="198"/>
      <c r="E114" s="198"/>
      <c r="F114" s="198"/>
      <c r="G114" s="198"/>
      <c r="H114" s="198"/>
      <c r="I114" s="198"/>
      <c r="J114" s="198"/>
      <c r="K114" s="198"/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  <c r="AA114" s="198"/>
      <c r="AB114" s="198"/>
      <c r="AC114" s="193">
        <v>0</v>
      </c>
      <c r="AD114" s="193">
        <v>0</v>
      </c>
      <c r="AE114" s="193"/>
      <c r="AF114" s="150"/>
      <c r="AG114" s="220" t="s">
        <v>517</v>
      </c>
      <c r="AH114" s="188" t="s">
        <v>59</v>
      </c>
      <c r="AI114" s="30">
        <v>0.6704864553680967</v>
      </c>
      <c r="AJ114" s="189" t="s">
        <v>38</v>
      </c>
      <c r="AK114" s="188" t="s">
        <v>343</v>
      </c>
      <c r="AL114" s="188"/>
      <c r="AM114" s="26">
        <v>75.607212046752565</v>
      </c>
      <c r="AN114" s="188"/>
      <c r="AO114" s="27">
        <v>0</v>
      </c>
      <c r="AP114" s="27">
        <v>0.78</v>
      </c>
      <c r="AQ114" s="27">
        <v>0</v>
      </c>
      <c r="AR114" s="27">
        <v>0</v>
      </c>
      <c r="AS114" s="27">
        <v>0.02</v>
      </c>
      <c r="AT114" s="27">
        <v>0.02</v>
      </c>
      <c r="AU114" s="27">
        <v>0.18</v>
      </c>
      <c r="AV114" s="201">
        <v>1</v>
      </c>
      <c r="AW114" s="191"/>
      <c r="AX114" s="190"/>
      <c r="AY114" s="188"/>
      <c r="AZ114" s="190"/>
      <c r="BA114" s="27">
        <v>0</v>
      </c>
      <c r="BB114" s="27">
        <v>1</v>
      </c>
      <c r="BC114" s="53">
        <f t="shared" si="8"/>
        <v>6.6704864553680965</v>
      </c>
      <c r="BD114" s="192" t="s">
        <v>54</v>
      </c>
      <c r="BE114" s="192" t="s">
        <v>54</v>
      </c>
      <c r="BF114" s="192" t="s">
        <v>54</v>
      </c>
      <c r="BH114" s="33"/>
      <c r="BI114" s="33">
        <v>0</v>
      </c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f t="shared" si="9"/>
        <v>0</v>
      </c>
      <c r="BQ114" s="33">
        <v>0</v>
      </c>
      <c r="BR114" s="33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</row>
    <row r="115" spans="2:125" s="2" customFormat="1" ht="19.5" customHeight="1" x14ac:dyDescent="0.35">
      <c r="B115" s="198"/>
      <c r="C115" s="198"/>
      <c r="D115" s="198"/>
      <c r="E115" s="198"/>
      <c r="F115" s="198"/>
      <c r="G115" s="198"/>
      <c r="H115" s="198"/>
      <c r="I115" s="198"/>
      <c r="J115" s="198"/>
      <c r="K115" s="198"/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  <c r="AA115" s="198"/>
      <c r="AB115" s="198"/>
      <c r="AC115" s="193">
        <v>0</v>
      </c>
      <c r="AD115" s="193">
        <v>0</v>
      </c>
      <c r="AE115" s="193"/>
      <c r="AF115" s="150"/>
      <c r="AG115" s="220" t="s">
        <v>518</v>
      </c>
      <c r="AH115" s="188" t="s">
        <v>59</v>
      </c>
      <c r="AI115" s="30">
        <v>0.65916146270161746</v>
      </c>
      <c r="AJ115" s="189" t="s">
        <v>38</v>
      </c>
      <c r="AK115" s="188" t="s">
        <v>343</v>
      </c>
      <c r="AL115" s="188"/>
      <c r="AM115" s="26">
        <v>83.607212046752565</v>
      </c>
      <c r="AN115" s="188"/>
      <c r="AO115" s="27">
        <v>0</v>
      </c>
      <c r="AP115" s="27">
        <v>0.78</v>
      </c>
      <c r="AQ115" s="27">
        <v>0</v>
      </c>
      <c r="AR115" s="27">
        <v>0</v>
      </c>
      <c r="AS115" s="27">
        <v>0.02</v>
      </c>
      <c r="AT115" s="27">
        <v>0.02</v>
      </c>
      <c r="AU115" s="27">
        <v>0.18</v>
      </c>
      <c r="AV115" s="201">
        <v>1</v>
      </c>
      <c r="AW115" s="191"/>
      <c r="AX115" s="190"/>
      <c r="AY115" s="188"/>
      <c r="AZ115" s="190"/>
      <c r="BA115" s="27">
        <v>0</v>
      </c>
      <c r="BB115" s="27">
        <v>1</v>
      </c>
      <c r="BC115" s="53">
        <f t="shared" si="8"/>
        <v>6.6591614627016176</v>
      </c>
      <c r="BD115" s="192" t="s">
        <v>54</v>
      </c>
      <c r="BE115" s="192" t="s">
        <v>54</v>
      </c>
      <c r="BF115" s="192" t="s">
        <v>54</v>
      </c>
      <c r="BH115" s="33"/>
      <c r="BI115" s="33">
        <v>0</v>
      </c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f t="shared" si="9"/>
        <v>0</v>
      </c>
      <c r="BQ115" s="33">
        <v>0</v>
      </c>
      <c r="BR115" s="33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</row>
    <row r="116" spans="2:125" s="2" customFormat="1" ht="19.5" customHeight="1" x14ac:dyDescent="0.35">
      <c r="B116" s="198"/>
      <c r="C116" s="198"/>
      <c r="D116" s="198"/>
      <c r="E116" s="198"/>
      <c r="F116" s="198"/>
      <c r="G116" s="198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  <c r="AA116" s="198"/>
      <c r="AB116" s="198"/>
      <c r="AC116" s="193">
        <v>0</v>
      </c>
      <c r="AD116" s="193">
        <v>0</v>
      </c>
      <c r="AE116" s="193"/>
      <c r="AF116" s="150"/>
      <c r="AG116" s="220" t="s">
        <v>519</v>
      </c>
      <c r="AH116" s="188" t="s">
        <v>59</v>
      </c>
      <c r="AI116" s="30">
        <v>0.66711445239903444</v>
      </c>
      <c r="AJ116" s="189" t="s">
        <v>38</v>
      </c>
      <c r="AK116" s="188" t="s">
        <v>343</v>
      </c>
      <c r="AL116" s="188"/>
      <c r="AM116" s="26">
        <v>80.607212046752565</v>
      </c>
      <c r="AN116" s="188"/>
      <c r="AO116" s="27">
        <v>0</v>
      </c>
      <c r="AP116" s="27">
        <v>0.78</v>
      </c>
      <c r="AQ116" s="27">
        <v>0</v>
      </c>
      <c r="AR116" s="27">
        <v>0</v>
      </c>
      <c r="AS116" s="27">
        <v>0.02</v>
      </c>
      <c r="AT116" s="27">
        <v>0.02</v>
      </c>
      <c r="AU116" s="27">
        <v>0.18</v>
      </c>
      <c r="AV116" s="201">
        <v>1</v>
      </c>
      <c r="AW116" s="191"/>
      <c r="AX116" s="190"/>
      <c r="AY116" s="188"/>
      <c r="AZ116" s="190"/>
      <c r="BA116" s="27">
        <v>0</v>
      </c>
      <c r="BB116" s="27">
        <v>1</v>
      </c>
      <c r="BC116" s="53">
        <f t="shared" si="8"/>
        <v>6.6671144523990344</v>
      </c>
      <c r="BD116" s="192" t="s">
        <v>54</v>
      </c>
      <c r="BE116" s="192" t="s">
        <v>54</v>
      </c>
      <c r="BF116" s="192" t="s">
        <v>54</v>
      </c>
      <c r="BH116" s="33"/>
      <c r="BI116" s="33">
        <v>0</v>
      </c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f t="shared" si="9"/>
        <v>0</v>
      </c>
      <c r="BQ116" s="33">
        <v>0</v>
      </c>
      <c r="BR116" s="33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</row>
    <row r="117" spans="2:125" s="2" customFormat="1" ht="19.5" customHeight="1" x14ac:dyDescent="0.35">
      <c r="B117" s="198"/>
      <c r="C117" s="198"/>
      <c r="D117" s="198"/>
      <c r="E117" s="198"/>
      <c r="F117" s="198"/>
      <c r="G117" s="198"/>
      <c r="H117" s="198"/>
      <c r="I117" s="198"/>
      <c r="J117" s="198"/>
      <c r="K117" s="198"/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  <c r="AB117" s="198"/>
      <c r="AC117" s="193">
        <v>0</v>
      </c>
      <c r="AD117" s="193">
        <v>0</v>
      </c>
      <c r="AE117" s="193"/>
      <c r="AF117" s="150"/>
      <c r="AG117" s="220" t="s">
        <v>520</v>
      </c>
      <c r="AH117" s="188" t="s">
        <v>59</v>
      </c>
      <c r="AI117" s="30">
        <v>0.63040265453995437</v>
      </c>
      <c r="AJ117" s="189" t="s">
        <v>38</v>
      </c>
      <c r="AK117" s="188" t="s">
        <v>343</v>
      </c>
      <c r="AL117" s="188"/>
      <c r="AM117" s="26">
        <v>82.607212046752565</v>
      </c>
      <c r="AN117" s="188"/>
      <c r="AO117" s="27">
        <v>0</v>
      </c>
      <c r="AP117" s="27">
        <v>0.78</v>
      </c>
      <c r="AQ117" s="27">
        <v>0</v>
      </c>
      <c r="AR117" s="27">
        <v>0</v>
      </c>
      <c r="AS117" s="27">
        <v>0.02</v>
      </c>
      <c r="AT117" s="27">
        <v>0.02</v>
      </c>
      <c r="AU117" s="27">
        <v>0.18</v>
      </c>
      <c r="AV117" s="201">
        <v>1</v>
      </c>
      <c r="AW117" s="191"/>
      <c r="AX117" s="190"/>
      <c r="AY117" s="188"/>
      <c r="AZ117" s="190"/>
      <c r="BA117" s="27">
        <v>0</v>
      </c>
      <c r="BB117" s="27">
        <v>1</v>
      </c>
      <c r="BC117" s="53">
        <f t="shared" si="8"/>
        <v>6.6304026545399548</v>
      </c>
      <c r="BD117" s="192" t="s">
        <v>54</v>
      </c>
      <c r="BE117" s="192" t="s">
        <v>54</v>
      </c>
      <c r="BF117" s="192" t="s">
        <v>54</v>
      </c>
      <c r="BH117" s="33"/>
      <c r="BI117" s="33">
        <v>0</v>
      </c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f t="shared" si="9"/>
        <v>0</v>
      </c>
      <c r="BQ117" s="33">
        <v>0</v>
      </c>
      <c r="BR117" s="33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</row>
    <row r="118" spans="2:125" s="2" customFormat="1" ht="19.5" customHeight="1" x14ac:dyDescent="0.35">
      <c r="B118" s="198"/>
      <c r="C118" s="198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  <c r="AA118" s="198"/>
      <c r="AB118" s="198"/>
      <c r="AC118" s="193">
        <v>0</v>
      </c>
      <c r="AD118" s="193">
        <v>0</v>
      </c>
      <c r="AE118" s="193"/>
      <c r="AF118" s="150"/>
      <c r="AG118" s="220" t="s">
        <v>521</v>
      </c>
      <c r="AH118" s="188" t="s">
        <v>59</v>
      </c>
      <c r="AI118" s="30">
        <v>0.62754079323382927</v>
      </c>
      <c r="AJ118" s="189" t="s">
        <v>38</v>
      </c>
      <c r="AK118" s="188" t="s">
        <v>343</v>
      </c>
      <c r="AL118" s="188"/>
      <c r="AM118" s="26">
        <v>96.607212046752565</v>
      </c>
      <c r="AN118" s="188"/>
      <c r="AO118" s="27">
        <v>0</v>
      </c>
      <c r="AP118" s="27">
        <v>0.78</v>
      </c>
      <c r="AQ118" s="27">
        <v>0</v>
      </c>
      <c r="AR118" s="27">
        <v>0</v>
      </c>
      <c r="AS118" s="27">
        <v>0.02</v>
      </c>
      <c r="AT118" s="27">
        <v>0.02</v>
      </c>
      <c r="AU118" s="27">
        <v>0.18</v>
      </c>
      <c r="AV118" s="201">
        <v>1</v>
      </c>
      <c r="AW118" s="191"/>
      <c r="AX118" s="190"/>
      <c r="AY118" s="188"/>
      <c r="AZ118" s="190"/>
      <c r="BA118" s="27">
        <v>0</v>
      </c>
      <c r="BB118" s="27">
        <v>1</v>
      </c>
      <c r="BC118" s="53">
        <f t="shared" si="8"/>
        <v>6.6275407932338295</v>
      </c>
      <c r="BD118" s="192" t="s">
        <v>54</v>
      </c>
      <c r="BE118" s="192" t="s">
        <v>54</v>
      </c>
      <c r="BF118" s="192" t="s">
        <v>54</v>
      </c>
      <c r="BH118" s="33"/>
      <c r="BI118" s="33">
        <v>0</v>
      </c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f t="shared" si="9"/>
        <v>0</v>
      </c>
      <c r="BQ118" s="33">
        <v>0</v>
      </c>
      <c r="BR118" s="33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</row>
    <row r="119" spans="2:125" s="2" customFormat="1" ht="19.5" customHeight="1" x14ac:dyDescent="0.35">
      <c r="B119" s="198"/>
      <c r="C119" s="198"/>
      <c r="D119" s="198"/>
      <c r="E119" s="198"/>
      <c r="F119" s="198"/>
      <c r="G119" s="198"/>
      <c r="H119" s="198"/>
      <c r="I119" s="198"/>
      <c r="J119" s="198"/>
      <c r="K119" s="198"/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  <c r="AA119" s="198"/>
      <c r="AB119" s="198"/>
      <c r="AC119" s="193">
        <v>0</v>
      </c>
      <c r="AD119" s="193">
        <v>0</v>
      </c>
      <c r="AE119" s="193"/>
      <c r="AF119" s="150"/>
      <c r="AG119" s="220" t="s">
        <v>522</v>
      </c>
      <c r="AH119" s="188" t="s">
        <v>59</v>
      </c>
      <c r="AI119" s="30">
        <v>0.65123191306717965</v>
      </c>
      <c r="AJ119" s="189" t="s">
        <v>38</v>
      </c>
      <c r="AK119" s="188" t="s">
        <v>343</v>
      </c>
      <c r="AL119" s="188"/>
      <c r="AM119" s="26">
        <v>73.607212046752565</v>
      </c>
      <c r="AN119" s="188"/>
      <c r="AO119" s="27">
        <v>0</v>
      </c>
      <c r="AP119" s="27">
        <v>0.78</v>
      </c>
      <c r="AQ119" s="27">
        <v>0</v>
      </c>
      <c r="AR119" s="27">
        <v>0</v>
      </c>
      <c r="AS119" s="27">
        <v>0.02</v>
      </c>
      <c r="AT119" s="27">
        <v>0.02</v>
      </c>
      <c r="AU119" s="27">
        <v>0.18</v>
      </c>
      <c r="AV119" s="201">
        <v>1</v>
      </c>
      <c r="AW119" s="191"/>
      <c r="AX119" s="190"/>
      <c r="AY119" s="188"/>
      <c r="AZ119" s="190"/>
      <c r="BA119" s="27">
        <v>0</v>
      </c>
      <c r="BB119" s="27">
        <v>1</v>
      </c>
      <c r="BC119" s="53">
        <f t="shared" si="8"/>
        <v>6.6512319130671793</v>
      </c>
      <c r="BD119" s="192" t="s">
        <v>54</v>
      </c>
      <c r="BE119" s="192" t="s">
        <v>54</v>
      </c>
      <c r="BF119" s="192" t="s">
        <v>54</v>
      </c>
      <c r="BH119" s="33"/>
      <c r="BI119" s="33">
        <v>0</v>
      </c>
      <c r="BJ119" s="33">
        <v>0</v>
      </c>
      <c r="BK119" s="33">
        <v>0</v>
      </c>
      <c r="BL119" s="33">
        <v>0</v>
      </c>
      <c r="BM119" s="33">
        <v>0</v>
      </c>
      <c r="BN119" s="33">
        <v>0</v>
      </c>
      <c r="BO119" s="33">
        <v>0</v>
      </c>
      <c r="BP119" s="33">
        <f t="shared" si="9"/>
        <v>0</v>
      </c>
      <c r="BQ119" s="33">
        <v>0</v>
      </c>
      <c r="BR119" s="33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</row>
    <row r="120" spans="2:125" s="2" customFormat="1" ht="19.5" customHeight="1" x14ac:dyDescent="0.35">
      <c r="B120" s="198"/>
      <c r="C120" s="198"/>
      <c r="D120" s="198"/>
      <c r="E120" s="198"/>
      <c r="F120" s="198"/>
      <c r="G120" s="198"/>
      <c r="H120" s="198"/>
      <c r="I120" s="198"/>
      <c r="J120" s="198"/>
      <c r="K120" s="198"/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3">
        <v>0</v>
      </c>
      <c r="AD120" s="193">
        <v>0</v>
      </c>
      <c r="AE120" s="193"/>
      <c r="AF120" s="150"/>
      <c r="AG120" s="220" t="s">
        <v>523</v>
      </c>
      <c r="AH120" s="188" t="s">
        <v>59</v>
      </c>
      <c r="AI120" s="30">
        <v>0.64721425659178777</v>
      </c>
      <c r="AJ120" s="189" t="s">
        <v>38</v>
      </c>
      <c r="AK120" s="188" t="s">
        <v>343</v>
      </c>
      <c r="AL120" s="188"/>
      <c r="AM120" s="26">
        <v>91.607212046752565</v>
      </c>
      <c r="AN120" s="188"/>
      <c r="AO120" s="27">
        <v>0</v>
      </c>
      <c r="AP120" s="27">
        <v>0.78</v>
      </c>
      <c r="AQ120" s="27">
        <v>0</v>
      </c>
      <c r="AR120" s="27">
        <v>0</v>
      </c>
      <c r="AS120" s="27">
        <v>0.02</v>
      </c>
      <c r="AT120" s="27">
        <v>0.02</v>
      </c>
      <c r="AU120" s="27">
        <v>0.18</v>
      </c>
      <c r="AV120" s="201">
        <v>1</v>
      </c>
      <c r="AW120" s="191"/>
      <c r="AX120" s="190"/>
      <c r="AY120" s="188"/>
      <c r="AZ120" s="190"/>
      <c r="BA120" s="27">
        <v>0</v>
      </c>
      <c r="BB120" s="27">
        <v>1</v>
      </c>
      <c r="BC120" s="53">
        <f t="shared" si="8"/>
        <v>6.6472142565917878</v>
      </c>
      <c r="BD120" s="192" t="s">
        <v>54</v>
      </c>
      <c r="BE120" s="192" t="s">
        <v>54</v>
      </c>
      <c r="BF120" s="192" t="s">
        <v>54</v>
      </c>
      <c r="BH120" s="33"/>
      <c r="BI120" s="33">
        <v>0</v>
      </c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f t="shared" si="9"/>
        <v>0</v>
      </c>
      <c r="BQ120" s="33">
        <v>0</v>
      </c>
      <c r="BR120" s="33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</row>
    <row r="121" spans="2:125" s="2" customFormat="1" ht="19.5" customHeight="1" x14ac:dyDescent="0.35">
      <c r="B121" s="198"/>
      <c r="C121" s="198"/>
      <c r="D121" s="198"/>
      <c r="E121" s="198"/>
      <c r="F121" s="198"/>
      <c r="G121" s="198"/>
      <c r="H121" s="198"/>
      <c r="I121" s="198"/>
      <c r="J121" s="198"/>
      <c r="K121" s="198"/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98"/>
      <c r="AB121" s="198"/>
      <c r="AC121" s="193">
        <v>0</v>
      </c>
      <c r="AD121" s="193">
        <v>0</v>
      </c>
      <c r="AE121" s="193"/>
      <c r="AF121" s="150"/>
      <c r="AG121" s="220" t="s">
        <v>524</v>
      </c>
      <c r="AH121" s="188" t="s">
        <v>59</v>
      </c>
      <c r="AI121" s="30">
        <v>0.67856521363421674</v>
      </c>
      <c r="AJ121" s="189" t="s">
        <v>38</v>
      </c>
      <c r="AK121" s="188" t="s">
        <v>343</v>
      </c>
      <c r="AL121" s="188"/>
      <c r="AM121" s="26">
        <v>104.60721204675257</v>
      </c>
      <c r="AN121" s="188"/>
      <c r="AO121" s="27">
        <v>0</v>
      </c>
      <c r="AP121" s="27">
        <v>0.78</v>
      </c>
      <c r="AQ121" s="27">
        <v>0</v>
      </c>
      <c r="AR121" s="27">
        <v>0</v>
      </c>
      <c r="AS121" s="27">
        <v>0.02</v>
      </c>
      <c r="AT121" s="27">
        <v>0.02</v>
      </c>
      <c r="AU121" s="27">
        <v>0.18</v>
      </c>
      <c r="AV121" s="201">
        <v>1</v>
      </c>
      <c r="AW121" s="191"/>
      <c r="AX121" s="190"/>
      <c r="AY121" s="188"/>
      <c r="AZ121" s="190"/>
      <c r="BA121" s="27">
        <v>0</v>
      </c>
      <c r="BB121" s="27">
        <v>1</v>
      </c>
      <c r="BC121" s="53">
        <f t="shared" si="8"/>
        <v>6.6785652136342168</v>
      </c>
      <c r="BD121" s="192" t="s">
        <v>54</v>
      </c>
      <c r="BE121" s="192" t="s">
        <v>54</v>
      </c>
      <c r="BF121" s="192" t="s">
        <v>54</v>
      </c>
      <c r="BH121" s="33"/>
      <c r="BI121" s="33">
        <v>0</v>
      </c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f t="shared" si="9"/>
        <v>0</v>
      </c>
      <c r="BQ121" s="33">
        <v>0</v>
      </c>
      <c r="BR121" s="33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</row>
    <row r="122" spans="2:125" s="2" customFormat="1" ht="19.5" customHeight="1" x14ac:dyDescent="0.35">
      <c r="B122" s="198"/>
      <c r="C122" s="198"/>
      <c r="D122" s="198"/>
      <c r="E122" s="198"/>
      <c r="F122" s="198"/>
      <c r="G122" s="198"/>
      <c r="H122" s="198"/>
      <c r="I122" s="198"/>
      <c r="J122" s="198"/>
      <c r="K122" s="198"/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  <c r="AA122" s="198"/>
      <c r="AB122" s="198"/>
      <c r="AC122" s="193">
        <v>0</v>
      </c>
      <c r="AD122" s="193">
        <v>0</v>
      </c>
      <c r="AE122" s="193"/>
      <c r="AF122" s="150"/>
      <c r="AG122" s="220" t="s">
        <v>525</v>
      </c>
      <c r="AH122" s="188" t="s">
        <v>59</v>
      </c>
      <c r="AI122" s="30">
        <v>0.62615373133221985</v>
      </c>
      <c r="AJ122" s="189" t="s">
        <v>38</v>
      </c>
      <c r="AK122" s="188" t="s">
        <v>343</v>
      </c>
      <c r="AL122" s="188"/>
      <c r="AM122" s="26">
        <v>74.607212046752565</v>
      </c>
      <c r="AN122" s="188"/>
      <c r="AO122" s="27">
        <v>0</v>
      </c>
      <c r="AP122" s="27">
        <v>0.78</v>
      </c>
      <c r="AQ122" s="27">
        <v>0</v>
      </c>
      <c r="AR122" s="27">
        <v>0</v>
      </c>
      <c r="AS122" s="27">
        <v>0.02</v>
      </c>
      <c r="AT122" s="27">
        <v>0.02</v>
      </c>
      <c r="AU122" s="27">
        <v>0.18</v>
      </c>
      <c r="AV122" s="201">
        <v>1</v>
      </c>
      <c r="AW122" s="191"/>
      <c r="AX122" s="190"/>
      <c r="AY122" s="188"/>
      <c r="AZ122" s="190"/>
      <c r="BA122" s="27">
        <v>0</v>
      </c>
      <c r="BB122" s="27">
        <v>1</v>
      </c>
      <c r="BC122" s="53">
        <f t="shared" si="8"/>
        <v>6.6261537313322201</v>
      </c>
      <c r="BD122" s="192" t="s">
        <v>54</v>
      </c>
      <c r="BE122" s="192" t="s">
        <v>54</v>
      </c>
      <c r="BF122" s="192" t="s">
        <v>54</v>
      </c>
      <c r="BH122" s="33"/>
      <c r="BI122" s="33">
        <v>0</v>
      </c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f t="shared" si="9"/>
        <v>0</v>
      </c>
      <c r="BQ122" s="33">
        <v>0</v>
      </c>
      <c r="BR122" s="33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</row>
    <row r="123" spans="2:125" s="2" customFormat="1" ht="19.5" customHeight="1" x14ac:dyDescent="0.35">
      <c r="B123" s="198"/>
      <c r="C123" s="198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  <c r="AA123" s="198"/>
      <c r="AB123" s="198"/>
      <c r="AC123" s="193">
        <v>0</v>
      </c>
      <c r="AD123" s="193">
        <v>0</v>
      </c>
      <c r="AE123" s="193"/>
      <c r="AF123" s="150"/>
      <c r="AG123" s="220" t="s">
        <v>526</v>
      </c>
      <c r="AH123" s="188" t="s">
        <v>59</v>
      </c>
      <c r="AI123" s="30">
        <v>0.63831111527074169</v>
      </c>
      <c r="AJ123" s="189" t="s">
        <v>38</v>
      </c>
      <c r="AK123" s="188" t="s">
        <v>343</v>
      </c>
      <c r="AL123" s="188"/>
      <c r="AM123" s="26">
        <v>92.607212046752565</v>
      </c>
      <c r="AN123" s="188"/>
      <c r="AO123" s="27">
        <v>0</v>
      </c>
      <c r="AP123" s="27">
        <v>0.78</v>
      </c>
      <c r="AQ123" s="27">
        <v>0</v>
      </c>
      <c r="AR123" s="27">
        <v>0</v>
      </c>
      <c r="AS123" s="27">
        <v>0.02</v>
      </c>
      <c r="AT123" s="27">
        <v>0.02</v>
      </c>
      <c r="AU123" s="27">
        <v>0.18</v>
      </c>
      <c r="AV123" s="201">
        <v>1</v>
      </c>
      <c r="AW123" s="191"/>
      <c r="AX123" s="190"/>
      <c r="AY123" s="188"/>
      <c r="AZ123" s="190"/>
      <c r="BA123" s="27">
        <v>0</v>
      </c>
      <c r="BB123" s="27">
        <v>1</v>
      </c>
      <c r="BC123" s="53">
        <f t="shared" si="8"/>
        <v>6.6383111152707421</v>
      </c>
      <c r="BD123" s="192" t="s">
        <v>54</v>
      </c>
      <c r="BE123" s="192" t="s">
        <v>54</v>
      </c>
      <c r="BF123" s="192" t="s">
        <v>54</v>
      </c>
      <c r="BH123" s="33"/>
      <c r="BI123" s="33">
        <v>0</v>
      </c>
      <c r="BJ123" s="33">
        <v>0</v>
      </c>
      <c r="BK123" s="33">
        <v>0</v>
      </c>
      <c r="BL123" s="33">
        <v>0</v>
      </c>
      <c r="BM123" s="33">
        <v>0</v>
      </c>
      <c r="BN123" s="33">
        <v>0</v>
      </c>
      <c r="BO123" s="33">
        <v>0</v>
      </c>
      <c r="BP123" s="33">
        <f t="shared" si="9"/>
        <v>0</v>
      </c>
      <c r="BQ123" s="33">
        <v>0</v>
      </c>
      <c r="BR123" s="33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</row>
    <row r="124" spans="2:125" s="2" customFormat="1" ht="19.5" customHeight="1" x14ac:dyDescent="0.35">
      <c r="B124" s="198"/>
      <c r="C124" s="198"/>
      <c r="D124" s="198"/>
      <c r="E124" s="198"/>
      <c r="F124" s="198"/>
      <c r="G124" s="198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  <c r="AB124" s="198"/>
      <c r="AC124" s="193">
        <v>0</v>
      </c>
      <c r="AD124" s="193">
        <v>0</v>
      </c>
      <c r="AE124" s="193"/>
      <c r="AF124" s="150"/>
      <c r="AG124" s="220" t="s">
        <v>527</v>
      </c>
      <c r="AH124" s="188" t="s">
        <v>59</v>
      </c>
      <c r="AI124" s="30">
        <v>0.67770480597648108</v>
      </c>
      <c r="AJ124" s="189" t="s">
        <v>38</v>
      </c>
      <c r="AK124" s="188" t="s">
        <v>343</v>
      </c>
      <c r="AL124" s="188"/>
      <c r="AM124" s="26">
        <v>72.607212046752565</v>
      </c>
      <c r="AN124" s="188"/>
      <c r="AO124" s="27">
        <v>0</v>
      </c>
      <c r="AP124" s="27">
        <v>0.78</v>
      </c>
      <c r="AQ124" s="27">
        <v>0</v>
      </c>
      <c r="AR124" s="27">
        <v>0</v>
      </c>
      <c r="AS124" s="27">
        <v>0.02</v>
      </c>
      <c r="AT124" s="27">
        <v>0.02</v>
      </c>
      <c r="AU124" s="27">
        <v>0.18</v>
      </c>
      <c r="AV124" s="201">
        <v>1</v>
      </c>
      <c r="AW124" s="191"/>
      <c r="AX124" s="190"/>
      <c r="AY124" s="188"/>
      <c r="AZ124" s="190"/>
      <c r="BA124" s="27">
        <v>0</v>
      </c>
      <c r="BB124" s="27">
        <v>1</v>
      </c>
      <c r="BC124" s="53">
        <f t="shared" ref="BC124:BC158" si="10">IFERROR(VALUE(AI124)+VALUE(LEFT(AH124,1))+1,"")</f>
        <v>6.6777048059764814</v>
      </c>
      <c r="BD124" s="192" t="s">
        <v>54</v>
      </c>
      <c r="BE124" s="192" t="s">
        <v>54</v>
      </c>
      <c r="BF124" s="192" t="s">
        <v>54</v>
      </c>
      <c r="BH124" s="33"/>
      <c r="BI124" s="33">
        <v>0</v>
      </c>
      <c r="BJ124" s="33">
        <v>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f t="shared" si="9"/>
        <v>0</v>
      </c>
      <c r="BQ124" s="33">
        <v>0</v>
      </c>
      <c r="BR124" s="33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</row>
    <row r="125" spans="2:125" s="2" customFormat="1" ht="19.5" customHeight="1" x14ac:dyDescent="0.35">
      <c r="B125" s="198"/>
      <c r="C125" s="198"/>
      <c r="D125" s="198"/>
      <c r="E125" s="198"/>
      <c r="F125" s="198"/>
      <c r="G125" s="198"/>
      <c r="H125" s="198"/>
      <c r="I125" s="198"/>
      <c r="J125" s="198"/>
      <c r="K125" s="198"/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  <c r="AA125" s="198"/>
      <c r="AB125" s="198"/>
      <c r="AC125" s="193">
        <v>0</v>
      </c>
      <c r="AD125" s="193">
        <v>0</v>
      </c>
      <c r="AE125" s="193"/>
      <c r="AF125" s="150"/>
      <c r="AG125" s="220" t="s">
        <v>528</v>
      </c>
      <c r="AH125" s="188" t="s">
        <v>59</v>
      </c>
      <c r="AI125" s="30">
        <v>0.65639248700085573</v>
      </c>
      <c r="AJ125" s="189" t="s">
        <v>38</v>
      </c>
      <c r="AK125" s="188" t="s">
        <v>343</v>
      </c>
      <c r="AL125" s="188"/>
      <c r="AM125" s="26">
        <v>82.607212046752565</v>
      </c>
      <c r="AN125" s="188"/>
      <c r="AO125" s="27">
        <v>0</v>
      </c>
      <c r="AP125" s="27">
        <v>0.78</v>
      </c>
      <c r="AQ125" s="27">
        <v>0</v>
      </c>
      <c r="AR125" s="27">
        <v>0</v>
      </c>
      <c r="AS125" s="27">
        <v>0.02</v>
      </c>
      <c r="AT125" s="27">
        <v>0.02</v>
      </c>
      <c r="AU125" s="27">
        <v>0.18</v>
      </c>
      <c r="AV125" s="201">
        <v>1</v>
      </c>
      <c r="AW125" s="191"/>
      <c r="AX125" s="190"/>
      <c r="AY125" s="188"/>
      <c r="AZ125" s="190"/>
      <c r="BA125" s="27">
        <v>0</v>
      </c>
      <c r="BB125" s="27">
        <v>1</v>
      </c>
      <c r="BC125" s="53">
        <f t="shared" si="10"/>
        <v>6.656392487000856</v>
      </c>
      <c r="BD125" s="192" t="s">
        <v>54</v>
      </c>
      <c r="BE125" s="192" t="s">
        <v>54</v>
      </c>
      <c r="BF125" s="192" t="s">
        <v>54</v>
      </c>
      <c r="BH125" s="33"/>
      <c r="BI125" s="33">
        <v>0</v>
      </c>
      <c r="BJ125" s="33">
        <v>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f t="shared" si="9"/>
        <v>0</v>
      </c>
      <c r="BQ125" s="33">
        <v>0</v>
      </c>
      <c r="BR125" s="33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</row>
    <row r="126" spans="2:125" s="2" customFormat="1" ht="19.5" customHeight="1" x14ac:dyDescent="0.35">
      <c r="B126" s="198"/>
      <c r="C126" s="198"/>
      <c r="D126" s="198"/>
      <c r="E126" s="198"/>
      <c r="F126" s="198"/>
      <c r="G126" s="198"/>
      <c r="H126" s="198"/>
      <c r="I126" s="198"/>
      <c r="J126" s="198"/>
      <c r="K126" s="198"/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  <c r="AA126" s="198"/>
      <c r="AB126" s="198"/>
      <c r="AC126" s="193">
        <v>0</v>
      </c>
      <c r="AD126" s="193">
        <v>0</v>
      </c>
      <c r="AE126" s="193"/>
      <c r="AF126" s="150"/>
      <c r="AG126" s="220" t="s">
        <v>529</v>
      </c>
      <c r="AH126" s="188" t="s">
        <v>59</v>
      </c>
      <c r="AI126" s="30">
        <v>0.6355981594912018</v>
      </c>
      <c r="AJ126" s="189" t="s">
        <v>38</v>
      </c>
      <c r="AK126" s="188" t="s">
        <v>343</v>
      </c>
      <c r="AL126" s="188"/>
      <c r="AM126" s="26">
        <v>101.60721204675257</v>
      </c>
      <c r="AN126" s="188"/>
      <c r="AO126" s="27">
        <v>0</v>
      </c>
      <c r="AP126" s="27">
        <v>0.78</v>
      </c>
      <c r="AQ126" s="27">
        <v>0</v>
      </c>
      <c r="AR126" s="27">
        <v>0</v>
      </c>
      <c r="AS126" s="27">
        <v>0.02</v>
      </c>
      <c r="AT126" s="27">
        <v>0.02</v>
      </c>
      <c r="AU126" s="27">
        <v>0.18</v>
      </c>
      <c r="AV126" s="201">
        <v>1</v>
      </c>
      <c r="AW126" s="191"/>
      <c r="AX126" s="190"/>
      <c r="AY126" s="188"/>
      <c r="AZ126" s="190"/>
      <c r="BA126" s="27">
        <v>0</v>
      </c>
      <c r="BB126" s="27">
        <v>1</v>
      </c>
      <c r="BC126" s="53">
        <f t="shared" si="10"/>
        <v>6.6355981594912015</v>
      </c>
      <c r="BD126" s="192" t="s">
        <v>54</v>
      </c>
      <c r="BE126" s="192" t="s">
        <v>54</v>
      </c>
      <c r="BF126" s="192" t="s">
        <v>54</v>
      </c>
      <c r="BH126" s="33"/>
      <c r="BI126" s="33">
        <v>0</v>
      </c>
      <c r="BJ126" s="33">
        <v>0</v>
      </c>
      <c r="BK126" s="33">
        <v>0</v>
      </c>
      <c r="BL126" s="33">
        <v>0</v>
      </c>
      <c r="BM126" s="33">
        <v>0</v>
      </c>
      <c r="BN126" s="33">
        <v>0</v>
      </c>
      <c r="BO126" s="33">
        <v>0</v>
      </c>
      <c r="BP126" s="33">
        <f t="shared" si="9"/>
        <v>0</v>
      </c>
      <c r="BQ126" s="33">
        <v>0</v>
      </c>
      <c r="BR126" s="33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</row>
    <row r="127" spans="2:125" s="2" customFormat="1" ht="19.5" customHeight="1" x14ac:dyDescent="0.35">
      <c r="B127" s="198"/>
      <c r="C127" s="198"/>
      <c r="D127" s="198"/>
      <c r="E127" s="198"/>
      <c r="F127" s="198"/>
      <c r="G127" s="198"/>
      <c r="H127" s="198"/>
      <c r="I127" s="198"/>
      <c r="J127" s="198"/>
      <c r="K127" s="198"/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  <c r="AA127" s="198"/>
      <c r="AB127" s="198"/>
      <c r="AC127" s="193">
        <v>0</v>
      </c>
      <c r="AD127" s="193">
        <v>0</v>
      </c>
      <c r="AE127" s="193"/>
      <c r="AF127" s="150"/>
      <c r="AG127" s="220" t="s">
        <v>530</v>
      </c>
      <c r="AH127" s="188" t="s">
        <v>59</v>
      </c>
      <c r="AI127" s="30">
        <v>0.65253278242071555</v>
      </c>
      <c r="AJ127" s="189" t="s">
        <v>38</v>
      </c>
      <c r="AK127" s="188" t="s">
        <v>343</v>
      </c>
      <c r="AL127" s="188"/>
      <c r="AM127" s="26">
        <v>77.607212046752565</v>
      </c>
      <c r="AN127" s="188"/>
      <c r="AO127" s="27">
        <v>0</v>
      </c>
      <c r="AP127" s="27">
        <v>0.78</v>
      </c>
      <c r="AQ127" s="27">
        <v>0</v>
      </c>
      <c r="AR127" s="27">
        <v>0</v>
      </c>
      <c r="AS127" s="27">
        <v>0.02</v>
      </c>
      <c r="AT127" s="27">
        <v>0.02</v>
      </c>
      <c r="AU127" s="27">
        <v>0.18</v>
      </c>
      <c r="AV127" s="201">
        <v>1</v>
      </c>
      <c r="AW127" s="191"/>
      <c r="AX127" s="190"/>
      <c r="AY127" s="188"/>
      <c r="AZ127" s="190"/>
      <c r="BA127" s="27">
        <v>0</v>
      </c>
      <c r="BB127" s="27">
        <v>1</v>
      </c>
      <c r="BC127" s="53">
        <f t="shared" si="10"/>
        <v>6.6525327824207157</v>
      </c>
      <c r="BD127" s="192" t="s">
        <v>54</v>
      </c>
      <c r="BE127" s="192" t="s">
        <v>54</v>
      </c>
      <c r="BF127" s="192" t="s">
        <v>54</v>
      </c>
      <c r="BH127" s="33"/>
      <c r="BI127" s="33">
        <v>0</v>
      </c>
      <c r="BJ127" s="33">
        <v>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f t="shared" si="9"/>
        <v>0</v>
      </c>
      <c r="BQ127" s="33">
        <v>0</v>
      </c>
      <c r="BR127" s="33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</row>
    <row r="128" spans="2:125" s="2" customFormat="1" ht="19.5" customHeight="1" x14ac:dyDescent="0.35">
      <c r="B128" s="198"/>
      <c r="C128" s="198"/>
      <c r="D128" s="198"/>
      <c r="E128" s="198"/>
      <c r="F128" s="198"/>
      <c r="G128" s="198"/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  <c r="AB128" s="198"/>
      <c r="AC128" s="193">
        <v>0</v>
      </c>
      <c r="AD128" s="193">
        <v>0</v>
      </c>
      <c r="AE128" s="193"/>
      <c r="AF128" s="150"/>
      <c r="AG128" s="220" t="s">
        <v>531</v>
      </c>
      <c r="AH128" s="188" t="s">
        <v>59</v>
      </c>
      <c r="AI128" s="30">
        <v>0.6624199982283524</v>
      </c>
      <c r="AJ128" s="189" t="s">
        <v>38</v>
      </c>
      <c r="AK128" s="188" t="s">
        <v>343</v>
      </c>
      <c r="AL128" s="188"/>
      <c r="AM128" s="26">
        <v>86.607212046752565</v>
      </c>
      <c r="AN128" s="188"/>
      <c r="AO128" s="27">
        <v>0</v>
      </c>
      <c r="AP128" s="27">
        <v>0.78</v>
      </c>
      <c r="AQ128" s="27">
        <v>0</v>
      </c>
      <c r="AR128" s="27">
        <v>0</v>
      </c>
      <c r="AS128" s="27">
        <v>0.02</v>
      </c>
      <c r="AT128" s="27">
        <v>0.02</v>
      </c>
      <c r="AU128" s="27">
        <v>0.18</v>
      </c>
      <c r="AV128" s="201">
        <v>1</v>
      </c>
      <c r="AW128" s="191"/>
      <c r="AX128" s="190"/>
      <c r="AY128" s="188"/>
      <c r="AZ128" s="190"/>
      <c r="BA128" s="27">
        <v>0</v>
      </c>
      <c r="BB128" s="27">
        <v>1</v>
      </c>
      <c r="BC128" s="53">
        <f t="shared" si="10"/>
        <v>6.6624199982283523</v>
      </c>
      <c r="BD128" s="192" t="s">
        <v>54</v>
      </c>
      <c r="BE128" s="192" t="s">
        <v>54</v>
      </c>
      <c r="BF128" s="192" t="s">
        <v>54</v>
      </c>
      <c r="BH128" s="33"/>
      <c r="BI128" s="33">
        <v>0</v>
      </c>
      <c r="BJ128" s="33">
        <v>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f t="shared" ref="BP128:BP193" si="11">SUM(BI128:BO128)</f>
        <v>0</v>
      </c>
      <c r="BQ128" s="33">
        <v>0</v>
      </c>
      <c r="BR128" s="33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</row>
    <row r="129" spans="2:125" s="2" customFormat="1" ht="19.5" customHeight="1" x14ac:dyDescent="0.35">
      <c r="B129" s="198"/>
      <c r="C129" s="198"/>
      <c r="D129" s="198"/>
      <c r="E129" s="198"/>
      <c r="F129" s="198"/>
      <c r="G129" s="198"/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  <c r="AB129" s="198"/>
      <c r="AC129" s="193">
        <v>0</v>
      </c>
      <c r="AD129" s="193">
        <v>0</v>
      </c>
      <c r="AE129" s="193"/>
      <c r="AF129" s="150"/>
      <c r="AG129" s="220" t="s">
        <v>532</v>
      </c>
      <c r="AH129" s="188" t="s">
        <v>59</v>
      </c>
      <c r="AI129" s="30">
        <v>0.68026229956067308</v>
      </c>
      <c r="AJ129" s="189" t="s">
        <v>38</v>
      </c>
      <c r="AK129" s="188" t="s">
        <v>343</v>
      </c>
      <c r="AL129" s="188"/>
      <c r="AM129" s="26">
        <v>80.607212046752565</v>
      </c>
      <c r="AN129" s="188"/>
      <c r="AO129" s="27">
        <v>0</v>
      </c>
      <c r="AP129" s="27">
        <v>0.78</v>
      </c>
      <c r="AQ129" s="27">
        <v>0</v>
      </c>
      <c r="AR129" s="27">
        <v>0</v>
      </c>
      <c r="AS129" s="27">
        <v>0.02</v>
      </c>
      <c r="AT129" s="27">
        <v>0.02</v>
      </c>
      <c r="AU129" s="27">
        <v>0.18</v>
      </c>
      <c r="AV129" s="201">
        <v>1</v>
      </c>
      <c r="AW129" s="191"/>
      <c r="AX129" s="190"/>
      <c r="AY129" s="188"/>
      <c r="AZ129" s="190"/>
      <c r="BA129" s="27">
        <v>0</v>
      </c>
      <c r="BB129" s="27">
        <v>1</v>
      </c>
      <c r="BC129" s="53">
        <f t="shared" si="10"/>
        <v>6.6802622995606731</v>
      </c>
      <c r="BD129" s="192" t="s">
        <v>54</v>
      </c>
      <c r="BE129" s="192" t="s">
        <v>54</v>
      </c>
      <c r="BF129" s="192" t="s">
        <v>54</v>
      </c>
      <c r="BH129" s="33"/>
      <c r="BI129" s="33">
        <v>0</v>
      </c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f t="shared" si="11"/>
        <v>0</v>
      </c>
      <c r="BQ129" s="33">
        <v>0</v>
      </c>
      <c r="BR129" s="33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</row>
    <row r="130" spans="2:125" s="2" customFormat="1" ht="19.5" customHeight="1" x14ac:dyDescent="0.35">
      <c r="B130" s="198"/>
      <c r="C130" s="198"/>
      <c r="D130" s="198"/>
      <c r="E130" s="198"/>
      <c r="F130" s="198"/>
      <c r="G130" s="198"/>
      <c r="H130" s="198"/>
      <c r="I130" s="198"/>
      <c r="J130" s="198"/>
      <c r="K130" s="198"/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  <c r="AA130" s="198"/>
      <c r="AB130" s="198"/>
      <c r="AC130" s="193">
        <v>0</v>
      </c>
      <c r="AD130" s="193">
        <v>0</v>
      </c>
      <c r="AE130" s="193"/>
      <c r="AF130" s="150"/>
      <c r="AG130" s="220" t="s">
        <v>533</v>
      </c>
      <c r="AH130" s="188" t="s">
        <v>59</v>
      </c>
      <c r="AI130" s="30">
        <v>0.66323372903236322</v>
      </c>
      <c r="AJ130" s="189" t="s">
        <v>38</v>
      </c>
      <c r="AK130" s="188" t="s">
        <v>343</v>
      </c>
      <c r="AL130" s="188"/>
      <c r="AM130" s="26">
        <v>83.607212046752565</v>
      </c>
      <c r="AN130" s="188"/>
      <c r="AO130" s="27">
        <v>0</v>
      </c>
      <c r="AP130" s="27">
        <v>0.78</v>
      </c>
      <c r="AQ130" s="27">
        <v>0</v>
      </c>
      <c r="AR130" s="27">
        <v>0</v>
      </c>
      <c r="AS130" s="27">
        <v>0.02</v>
      </c>
      <c r="AT130" s="27">
        <v>0.02</v>
      </c>
      <c r="AU130" s="27">
        <v>0.18</v>
      </c>
      <c r="AV130" s="201">
        <v>1</v>
      </c>
      <c r="AW130" s="191"/>
      <c r="AX130" s="190"/>
      <c r="AY130" s="188"/>
      <c r="AZ130" s="190"/>
      <c r="BA130" s="27">
        <v>0</v>
      </c>
      <c r="BB130" s="27">
        <v>1</v>
      </c>
      <c r="BC130" s="53">
        <f t="shared" si="10"/>
        <v>6.6632337290323633</v>
      </c>
      <c r="BD130" s="192" t="s">
        <v>54</v>
      </c>
      <c r="BE130" s="192" t="s">
        <v>54</v>
      </c>
      <c r="BF130" s="192" t="s">
        <v>54</v>
      </c>
      <c r="BH130" s="33"/>
      <c r="BI130" s="33">
        <v>0</v>
      </c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f t="shared" si="11"/>
        <v>0</v>
      </c>
      <c r="BQ130" s="33">
        <v>0</v>
      </c>
      <c r="BR130" s="33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</row>
    <row r="131" spans="2:125" s="2" customFormat="1" ht="19.5" customHeight="1" x14ac:dyDescent="0.35">
      <c r="B131" s="198"/>
      <c r="C131" s="198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  <c r="AB131" s="198"/>
      <c r="AC131" s="193">
        <v>0</v>
      </c>
      <c r="AD131" s="193">
        <v>0</v>
      </c>
      <c r="AE131" s="193"/>
      <c r="AF131" s="150"/>
      <c r="AG131" s="220" t="s">
        <v>534</v>
      </c>
      <c r="AH131" s="188" t="s">
        <v>59</v>
      </c>
      <c r="AI131" s="30">
        <v>0.67467909013198735</v>
      </c>
      <c r="AJ131" s="189" t="s">
        <v>38</v>
      </c>
      <c r="AK131" s="188" t="s">
        <v>343</v>
      </c>
      <c r="AL131" s="188"/>
      <c r="AM131" s="26">
        <v>83.607212046752565</v>
      </c>
      <c r="AN131" s="188"/>
      <c r="AO131" s="27">
        <v>0</v>
      </c>
      <c r="AP131" s="27">
        <v>0.78</v>
      </c>
      <c r="AQ131" s="27">
        <v>0</v>
      </c>
      <c r="AR131" s="27">
        <v>0</v>
      </c>
      <c r="AS131" s="27">
        <v>0.02</v>
      </c>
      <c r="AT131" s="27">
        <v>0.02</v>
      </c>
      <c r="AU131" s="27">
        <v>0.18</v>
      </c>
      <c r="AV131" s="201">
        <v>1</v>
      </c>
      <c r="AW131" s="191"/>
      <c r="AX131" s="190"/>
      <c r="AY131" s="188"/>
      <c r="AZ131" s="190"/>
      <c r="BA131" s="27">
        <v>0</v>
      </c>
      <c r="BB131" s="27">
        <v>1</v>
      </c>
      <c r="BC131" s="53">
        <f t="shared" si="10"/>
        <v>6.6746790901319875</v>
      </c>
      <c r="BD131" s="192" t="s">
        <v>54</v>
      </c>
      <c r="BE131" s="192" t="s">
        <v>54</v>
      </c>
      <c r="BF131" s="192" t="s">
        <v>54</v>
      </c>
      <c r="BH131" s="33"/>
      <c r="BI131" s="33">
        <v>0</v>
      </c>
      <c r="BJ131" s="33">
        <v>0</v>
      </c>
      <c r="BK131" s="33">
        <v>0</v>
      </c>
      <c r="BL131" s="33">
        <v>0</v>
      </c>
      <c r="BM131" s="33">
        <v>0</v>
      </c>
      <c r="BN131" s="33">
        <v>0</v>
      </c>
      <c r="BO131" s="33">
        <v>0</v>
      </c>
      <c r="BP131" s="33">
        <f t="shared" si="11"/>
        <v>0</v>
      </c>
      <c r="BQ131" s="33">
        <v>0</v>
      </c>
      <c r="BR131" s="33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</row>
    <row r="132" spans="2:125" s="2" customFormat="1" ht="19.5" customHeight="1" x14ac:dyDescent="0.35">
      <c r="B132" s="198"/>
      <c r="C132" s="198"/>
      <c r="D132" s="198"/>
      <c r="E132" s="198"/>
      <c r="F132" s="198"/>
      <c r="G132" s="198"/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  <c r="AA132" s="198"/>
      <c r="AB132" s="198"/>
      <c r="AC132" s="193">
        <v>0</v>
      </c>
      <c r="AD132" s="193">
        <v>0</v>
      </c>
      <c r="AE132" s="193"/>
      <c r="AF132" s="150"/>
      <c r="AG132" s="220" t="s">
        <v>535</v>
      </c>
      <c r="AH132" s="188" t="s">
        <v>59</v>
      </c>
      <c r="AI132" s="30">
        <v>0.67922256549347415</v>
      </c>
      <c r="AJ132" s="189" t="s">
        <v>38</v>
      </c>
      <c r="AK132" s="188" t="s">
        <v>343</v>
      </c>
      <c r="AL132" s="188"/>
      <c r="AM132" s="26">
        <v>77.607212046752565</v>
      </c>
      <c r="AN132" s="188"/>
      <c r="AO132" s="27">
        <v>0</v>
      </c>
      <c r="AP132" s="27">
        <v>0.78</v>
      </c>
      <c r="AQ132" s="27">
        <v>0</v>
      </c>
      <c r="AR132" s="27">
        <v>0</v>
      </c>
      <c r="AS132" s="27">
        <v>0.02</v>
      </c>
      <c r="AT132" s="27">
        <v>0.02</v>
      </c>
      <c r="AU132" s="27">
        <v>0.18</v>
      </c>
      <c r="AV132" s="201">
        <v>1</v>
      </c>
      <c r="AW132" s="191"/>
      <c r="AX132" s="190"/>
      <c r="AY132" s="188"/>
      <c r="AZ132" s="190"/>
      <c r="BA132" s="27">
        <v>0</v>
      </c>
      <c r="BB132" s="27">
        <v>1</v>
      </c>
      <c r="BC132" s="53">
        <f t="shared" si="10"/>
        <v>6.6792225654934745</v>
      </c>
      <c r="BD132" s="192" t="s">
        <v>54</v>
      </c>
      <c r="BE132" s="192" t="s">
        <v>54</v>
      </c>
      <c r="BF132" s="192" t="s">
        <v>54</v>
      </c>
      <c r="BH132" s="33"/>
      <c r="BI132" s="33">
        <v>0</v>
      </c>
      <c r="BJ132" s="33">
        <v>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f t="shared" si="11"/>
        <v>0</v>
      </c>
      <c r="BQ132" s="33">
        <v>0</v>
      </c>
      <c r="BR132" s="33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</row>
    <row r="133" spans="2:125" s="2" customFormat="1" ht="19.5" customHeight="1" x14ac:dyDescent="0.35">
      <c r="B133" s="198"/>
      <c r="C133" s="198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  <c r="AB133" s="198"/>
      <c r="AC133" s="193">
        <v>0</v>
      </c>
      <c r="AD133" s="193">
        <v>0</v>
      </c>
      <c r="AE133" s="193"/>
      <c r="AF133" s="150"/>
      <c r="AG133" s="220" t="s">
        <v>536</v>
      </c>
      <c r="AH133" s="188" t="s">
        <v>59</v>
      </c>
      <c r="AI133" s="30">
        <v>0.65580789953372232</v>
      </c>
      <c r="AJ133" s="189" t="s">
        <v>38</v>
      </c>
      <c r="AK133" s="188" t="s">
        <v>343</v>
      </c>
      <c r="AL133" s="188"/>
      <c r="AM133" s="26">
        <v>91.607212046752565</v>
      </c>
      <c r="AN133" s="188"/>
      <c r="AO133" s="27">
        <v>0</v>
      </c>
      <c r="AP133" s="27">
        <v>0.78</v>
      </c>
      <c r="AQ133" s="27">
        <v>0</v>
      </c>
      <c r="AR133" s="27">
        <v>0</v>
      </c>
      <c r="AS133" s="27">
        <v>0.02</v>
      </c>
      <c r="AT133" s="27">
        <v>0.02</v>
      </c>
      <c r="AU133" s="27">
        <v>0.18</v>
      </c>
      <c r="AV133" s="201">
        <v>1</v>
      </c>
      <c r="AW133" s="191"/>
      <c r="AX133" s="190"/>
      <c r="AY133" s="188"/>
      <c r="AZ133" s="190"/>
      <c r="BA133" s="27">
        <v>0</v>
      </c>
      <c r="BB133" s="27">
        <v>1</v>
      </c>
      <c r="BC133" s="53">
        <f t="shared" si="10"/>
        <v>6.6558078995337224</v>
      </c>
      <c r="BD133" s="192" t="s">
        <v>54</v>
      </c>
      <c r="BE133" s="192" t="s">
        <v>54</v>
      </c>
      <c r="BF133" s="192" t="s">
        <v>54</v>
      </c>
      <c r="BH133" s="33"/>
      <c r="BI133" s="33">
        <v>0</v>
      </c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f t="shared" si="11"/>
        <v>0</v>
      </c>
      <c r="BQ133" s="33">
        <v>0</v>
      </c>
      <c r="BR133" s="33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</row>
    <row r="134" spans="2:125" s="2" customFormat="1" ht="19.5" customHeight="1" x14ac:dyDescent="0.35">
      <c r="B134" s="198"/>
      <c r="C134" s="198"/>
      <c r="D134" s="198"/>
      <c r="E134" s="198"/>
      <c r="F134" s="198"/>
      <c r="G134" s="198"/>
      <c r="H134" s="198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3">
        <v>0</v>
      </c>
      <c r="AD134" s="193">
        <v>0</v>
      </c>
      <c r="AE134" s="193"/>
      <c r="AF134" s="150"/>
      <c r="AG134" s="220" t="s">
        <v>537</v>
      </c>
      <c r="AH134" s="188" t="s">
        <v>59</v>
      </c>
      <c r="AI134" s="30">
        <v>0.63579288779006538</v>
      </c>
      <c r="AJ134" s="189" t="s">
        <v>38</v>
      </c>
      <c r="AK134" s="188" t="s">
        <v>343</v>
      </c>
      <c r="AL134" s="188"/>
      <c r="AM134" s="26">
        <v>101.60721204675257</v>
      </c>
      <c r="AN134" s="188"/>
      <c r="AO134" s="27">
        <v>0</v>
      </c>
      <c r="AP134" s="27">
        <v>0.78</v>
      </c>
      <c r="AQ134" s="27">
        <v>0</v>
      </c>
      <c r="AR134" s="27">
        <v>0</v>
      </c>
      <c r="AS134" s="27">
        <v>0.02</v>
      </c>
      <c r="AT134" s="27">
        <v>0.02</v>
      </c>
      <c r="AU134" s="27">
        <v>0.18</v>
      </c>
      <c r="AV134" s="201">
        <v>1</v>
      </c>
      <c r="AW134" s="191"/>
      <c r="AX134" s="190"/>
      <c r="AY134" s="188"/>
      <c r="AZ134" s="190"/>
      <c r="BA134" s="27">
        <v>0</v>
      </c>
      <c r="BB134" s="27">
        <v>1</v>
      </c>
      <c r="BC134" s="53">
        <f t="shared" si="10"/>
        <v>6.6357928877900658</v>
      </c>
      <c r="BD134" s="192" t="s">
        <v>54</v>
      </c>
      <c r="BE134" s="192" t="s">
        <v>54</v>
      </c>
      <c r="BF134" s="192" t="s">
        <v>54</v>
      </c>
      <c r="BH134" s="33"/>
      <c r="BI134" s="33">
        <v>0</v>
      </c>
      <c r="BJ134" s="33">
        <v>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f t="shared" si="11"/>
        <v>0</v>
      </c>
      <c r="BQ134" s="33">
        <v>0</v>
      </c>
      <c r="BR134" s="33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</row>
    <row r="135" spans="2:125" s="2" customFormat="1" ht="19.5" customHeight="1" x14ac:dyDescent="0.35">
      <c r="B135" s="198"/>
      <c r="C135" s="198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3">
        <v>0</v>
      </c>
      <c r="AD135" s="193">
        <v>0</v>
      </c>
      <c r="AE135" s="193"/>
      <c r="AF135" s="150"/>
      <c r="AG135" s="220" t="s">
        <v>538</v>
      </c>
      <c r="AH135" s="188" t="s">
        <v>59</v>
      </c>
      <c r="AI135" s="30">
        <v>0.62584602475335749</v>
      </c>
      <c r="AJ135" s="189" t="s">
        <v>38</v>
      </c>
      <c r="AK135" s="188" t="s">
        <v>343</v>
      </c>
      <c r="AL135" s="188"/>
      <c r="AM135" s="26">
        <v>90.607212046752565</v>
      </c>
      <c r="AN135" s="188"/>
      <c r="AO135" s="27">
        <v>0</v>
      </c>
      <c r="AP135" s="27">
        <v>0.78</v>
      </c>
      <c r="AQ135" s="27">
        <v>0</v>
      </c>
      <c r="AR135" s="27">
        <v>0</v>
      </c>
      <c r="AS135" s="27">
        <v>0.02</v>
      </c>
      <c r="AT135" s="27">
        <v>0.02</v>
      </c>
      <c r="AU135" s="27">
        <v>0.18</v>
      </c>
      <c r="AV135" s="201">
        <v>1</v>
      </c>
      <c r="AW135" s="191"/>
      <c r="AX135" s="190"/>
      <c r="AY135" s="188"/>
      <c r="AZ135" s="190"/>
      <c r="BA135" s="27">
        <v>0</v>
      </c>
      <c r="BB135" s="27">
        <v>1</v>
      </c>
      <c r="BC135" s="53">
        <f t="shared" si="10"/>
        <v>6.6258460247533577</v>
      </c>
      <c r="BD135" s="192" t="s">
        <v>54</v>
      </c>
      <c r="BE135" s="192" t="s">
        <v>54</v>
      </c>
      <c r="BF135" s="192" t="s">
        <v>54</v>
      </c>
      <c r="BH135" s="33"/>
      <c r="BI135" s="33">
        <v>0</v>
      </c>
      <c r="BJ135" s="33">
        <v>0</v>
      </c>
      <c r="BK135" s="33">
        <v>0</v>
      </c>
      <c r="BL135" s="33">
        <v>0</v>
      </c>
      <c r="BM135" s="33">
        <v>0</v>
      </c>
      <c r="BN135" s="33">
        <v>0</v>
      </c>
      <c r="BO135" s="33">
        <v>0</v>
      </c>
      <c r="BP135" s="33">
        <f t="shared" si="11"/>
        <v>0</v>
      </c>
      <c r="BQ135" s="33">
        <v>0</v>
      </c>
      <c r="BR135" s="33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</row>
    <row r="136" spans="2:125" s="2" customFormat="1" ht="19.5" customHeight="1" x14ac:dyDescent="0.35">
      <c r="B136" s="198"/>
      <c r="C136" s="198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3">
        <v>0</v>
      </c>
      <c r="AD136" s="193">
        <v>0</v>
      </c>
      <c r="AE136" s="193"/>
      <c r="AF136" s="150"/>
      <c r="AG136" s="220" t="s">
        <v>539</v>
      </c>
      <c r="AH136" s="188" t="s">
        <v>59</v>
      </c>
      <c r="AI136" s="30">
        <v>0.6732815130279538</v>
      </c>
      <c r="AJ136" s="189" t="s">
        <v>38</v>
      </c>
      <c r="AK136" s="188" t="s">
        <v>343</v>
      </c>
      <c r="AL136" s="188"/>
      <c r="AM136" s="26">
        <v>101.60721204675257</v>
      </c>
      <c r="AN136" s="188"/>
      <c r="AO136" s="27">
        <v>0</v>
      </c>
      <c r="AP136" s="27">
        <v>0.78</v>
      </c>
      <c r="AQ136" s="27">
        <v>0</v>
      </c>
      <c r="AR136" s="27">
        <v>0</v>
      </c>
      <c r="AS136" s="27">
        <v>0.02</v>
      </c>
      <c r="AT136" s="27">
        <v>0.02</v>
      </c>
      <c r="AU136" s="27">
        <v>0.18</v>
      </c>
      <c r="AV136" s="201">
        <v>1</v>
      </c>
      <c r="AW136" s="191"/>
      <c r="AX136" s="190"/>
      <c r="AY136" s="188"/>
      <c r="AZ136" s="190"/>
      <c r="BA136" s="27">
        <v>0</v>
      </c>
      <c r="BB136" s="27">
        <v>1</v>
      </c>
      <c r="BC136" s="53">
        <f t="shared" si="10"/>
        <v>6.6732815130279537</v>
      </c>
      <c r="BD136" s="192" t="s">
        <v>54</v>
      </c>
      <c r="BE136" s="192" t="s">
        <v>54</v>
      </c>
      <c r="BF136" s="192" t="s">
        <v>54</v>
      </c>
      <c r="BH136" s="33"/>
      <c r="BI136" s="33">
        <v>0</v>
      </c>
      <c r="BJ136" s="33">
        <v>0</v>
      </c>
      <c r="BK136" s="33">
        <v>0</v>
      </c>
      <c r="BL136" s="33">
        <v>0</v>
      </c>
      <c r="BM136" s="33">
        <v>0</v>
      </c>
      <c r="BN136" s="33">
        <v>0</v>
      </c>
      <c r="BO136" s="33">
        <v>0</v>
      </c>
      <c r="BP136" s="33">
        <f t="shared" si="11"/>
        <v>0</v>
      </c>
      <c r="BQ136" s="33">
        <v>0</v>
      </c>
      <c r="BR136" s="33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</row>
    <row r="137" spans="2:125" s="2" customFormat="1" ht="19.5" customHeight="1" x14ac:dyDescent="0.35">
      <c r="B137" s="198"/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3">
        <v>0</v>
      </c>
      <c r="AD137" s="193">
        <v>0</v>
      </c>
      <c r="AE137" s="193"/>
      <c r="AF137" s="150"/>
      <c r="AG137" s="220" t="s">
        <v>540</v>
      </c>
      <c r="AH137" s="188" t="s">
        <v>59</v>
      </c>
      <c r="AI137" s="30">
        <v>0.66708518505917425</v>
      </c>
      <c r="AJ137" s="189" t="s">
        <v>38</v>
      </c>
      <c r="AK137" s="188" t="s">
        <v>343</v>
      </c>
      <c r="AL137" s="188"/>
      <c r="AM137" s="26">
        <v>78.607212046752565</v>
      </c>
      <c r="AN137" s="188"/>
      <c r="AO137" s="27">
        <v>0</v>
      </c>
      <c r="AP137" s="27">
        <v>0.78</v>
      </c>
      <c r="AQ137" s="27">
        <v>0</v>
      </c>
      <c r="AR137" s="27">
        <v>0</v>
      </c>
      <c r="AS137" s="27">
        <v>0.02</v>
      </c>
      <c r="AT137" s="27">
        <v>0.02</v>
      </c>
      <c r="AU137" s="27">
        <v>0.18</v>
      </c>
      <c r="AV137" s="201">
        <v>1</v>
      </c>
      <c r="AW137" s="191"/>
      <c r="AX137" s="190"/>
      <c r="AY137" s="188"/>
      <c r="AZ137" s="190"/>
      <c r="BA137" s="27">
        <v>0</v>
      </c>
      <c r="BB137" s="27">
        <v>1</v>
      </c>
      <c r="BC137" s="53">
        <f t="shared" si="10"/>
        <v>6.6670851850591744</v>
      </c>
      <c r="BD137" s="192" t="s">
        <v>54</v>
      </c>
      <c r="BE137" s="192" t="s">
        <v>54</v>
      </c>
      <c r="BF137" s="192" t="s">
        <v>54</v>
      </c>
      <c r="BH137" s="33"/>
      <c r="BI137" s="33">
        <v>0</v>
      </c>
      <c r="BJ137" s="33">
        <v>0</v>
      </c>
      <c r="BK137" s="33">
        <v>0</v>
      </c>
      <c r="BL137" s="33">
        <v>0</v>
      </c>
      <c r="BM137" s="33">
        <v>0</v>
      </c>
      <c r="BN137" s="33">
        <v>0</v>
      </c>
      <c r="BO137" s="33">
        <v>0</v>
      </c>
      <c r="BP137" s="33">
        <f t="shared" si="11"/>
        <v>0</v>
      </c>
      <c r="BQ137" s="33">
        <v>0</v>
      </c>
      <c r="BR137" s="33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</row>
    <row r="138" spans="2:125" s="2" customFormat="1" ht="19.5" customHeight="1" x14ac:dyDescent="0.35">
      <c r="B138" s="198"/>
      <c r="C138" s="198"/>
      <c r="D138" s="198"/>
      <c r="E138" s="198"/>
      <c r="F138" s="198"/>
      <c r="G138" s="198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3">
        <v>0</v>
      </c>
      <c r="AD138" s="193">
        <v>0</v>
      </c>
      <c r="AE138" s="193"/>
      <c r="AF138" s="150"/>
      <c r="AG138" s="220" t="s">
        <v>541</v>
      </c>
      <c r="AH138" s="188" t="s">
        <v>59</v>
      </c>
      <c r="AI138" s="30">
        <v>0.65274626835153293</v>
      </c>
      <c r="AJ138" s="189" t="s">
        <v>38</v>
      </c>
      <c r="AK138" s="188" t="s">
        <v>343</v>
      </c>
      <c r="AL138" s="188"/>
      <c r="AM138" s="26">
        <v>75.607212046752565</v>
      </c>
      <c r="AN138" s="188"/>
      <c r="AO138" s="27">
        <v>0</v>
      </c>
      <c r="AP138" s="27">
        <v>0.78</v>
      </c>
      <c r="AQ138" s="27">
        <v>0</v>
      </c>
      <c r="AR138" s="27">
        <v>0</v>
      </c>
      <c r="AS138" s="27">
        <v>0.02</v>
      </c>
      <c r="AT138" s="27">
        <v>0.02</v>
      </c>
      <c r="AU138" s="27">
        <v>0.18</v>
      </c>
      <c r="AV138" s="201">
        <v>1</v>
      </c>
      <c r="AW138" s="191"/>
      <c r="AX138" s="190"/>
      <c r="AY138" s="188"/>
      <c r="AZ138" s="190"/>
      <c r="BA138" s="27">
        <v>0</v>
      </c>
      <c r="BB138" s="27">
        <v>1</v>
      </c>
      <c r="BC138" s="53">
        <f t="shared" si="10"/>
        <v>6.6527462683515326</v>
      </c>
      <c r="BD138" s="192" t="s">
        <v>54</v>
      </c>
      <c r="BE138" s="192" t="s">
        <v>54</v>
      </c>
      <c r="BF138" s="192" t="s">
        <v>54</v>
      </c>
      <c r="BH138" s="33"/>
      <c r="BI138" s="33">
        <v>0</v>
      </c>
      <c r="BJ138" s="33">
        <v>0</v>
      </c>
      <c r="BK138" s="33">
        <v>0</v>
      </c>
      <c r="BL138" s="33">
        <v>0</v>
      </c>
      <c r="BM138" s="33">
        <v>0</v>
      </c>
      <c r="BN138" s="33">
        <v>0</v>
      </c>
      <c r="BO138" s="33">
        <v>0</v>
      </c>
      <c r="BP138" s="33">
        <f t="shared" si="11"/>
        <v>0</v>
      </c>
      <c r="BQ138" s="33">
        <v>0</v>
      </c>
      <c r="BR138" s="33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</row>
    <row r="139" spans="2:125" s="2" customFormat="1" ht="19.5" customHeight="1" x14ac:dyDescent="0.35">
      <c r="B139" s="198"/>
      <c r="C139" s="198"/>
      <c r="D139" s="198"/>
      <c r="E139" s="198"/>
      <c r="F139" s="198"/>
      <c r="G139" s="198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  <c r="AB139" s="198"/>
      <c r="AC139" s="193">
        <v>0</v>
      </c>
      <c r="AD139" s="193">
        <v>0</v>
      </c>
      <c r="AE139" s="193"/>
      <c r="AF139" s="150"/>
      <c r="AG139" s="220" t="s">
        <v>542</v>
      </c>
      <c r="AH139" s="188" t="s">
        <v>59</v>
      </c>
      <c r="AI139" s="30">
        <v>0.65780065200949933</v>
      </c>
      <c r="AJ139" s="189" t="s">
        <v>38</v>
      </c>
      <c r="AK139" s="188" t="s">
        <v>343</v>
      </c>
      <c r="AL139" s="188"/>
      <c r="AM139" s="26">
        <v>98.607212046752565</v>
      </c>
      <c r="AN139" s="188"/>
      <c r="AO139" s="27">
        <v>0</v>
      </c>
      <c r="AP139" s="27">
        <v>0.78</v>
      </c>
      <c r="AQ139" s="27">
        <v>0</v>
      </c>
      <c r="AR139" s="27">
        <v>0</v>
      </c>
      <c r="AS139" s="27">
        <v>0.02</v>
      </c>
      <c r="AT139" s="27">
        <v>0.02</v>
      </c>
      <c r="AU139" s="27">
        <v>0.18</v>
      </c>
      <c r="AV139" s="201">
        <v>1</v>
      </c>
      <c r="AW139" s="191"/>
      <c r="AX139" s="190"/>
      <c r="AY139" s="188"/>
      <c r="AZ139" s="190"/>
      <c r="BA139" s="27">
        <v>0</v>
      </c>
      <c r="BB139" s="27">
        <v>1</v>
      </c>
      <c r="BC139" s="53">
        <f t="shared" si="10"/>
        <v>6.6578006520094997</v>
      </c>
      <c r="BD139" s="192" t="s">
        <v>54</v>
      </c>
      <c r="BE139" s="192" t="s">
        <v>54</v>
      </c>
      <c r="BF139" s="192" t="s">
        <v>54</v>
      </c>
      <c r="BH139" s="33"/>
      <c r="BI139" s="33">
        <v>0</v>
      </c>
      <c r="BJ139" s="33">
        <v>0</v>
      </c>
      <c r="BK139" s="33">
        <v>0</v>
      </c>
      <c r="BL139" s="33">
        <v>0</v>
      </c>
      <c r="BM139" s="33">
        <v>0</v>
      </c>
      <c r="BN139" s="33">
        <v>0</v>
      </c>
      <c r="BO139" s="33">
        <v>0</v>
      </c>
      <c r="BP139" s="33">
        <f t="shared" si="11"/>
        <v>0</v>
      </c>
      <c r="BQ139" s="33">
        <v>0</v>
      </c>
      <c r="BR139" s="33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</row>
    <row r="140" spans="2:125" s="2" customFormat="1" ht="19.5" customHeight="1" x14ac:dyDescent="0.35"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3">
        <v>0</v>
      </c>
      <c r="AD140" s="193">
        <v>0</v>
      </c>
      <c r="AE140" s="193"/>
      <c r="AF140" s="150"/>
      <c r="AG140" s="220" t="s">
        <v>543</v>
      </c>
      <c r="AH140" s="188" t="s">
        <v>59</v>
      </c>
      <c r="AI140" s="30">
        <v>0.67379345222646958</v>
      </c>
      <c r="AJ140" s="189" t="s">
        <v>38</v>
      </c>
      <c r="AK140" s="188" t="s">
        <v>343</v>
      </c>
      <c r="AL140" s="188"/>
      <c r="AM140" s="26">
        <v>94.607212046752565</v>
      </c>
      <c r="AN140" s="188"/>
      <c r="AO140" s="27">
        <v>0</v>
      </c>
      <c r="AP140" s="27">
        <v>0.78</v>
      </c>
      <c r="AQ140" s="27">
        <v>0</v>
      </c>
      <c r="AR140" s="27">
        <v>0</v>
      </c>
      <c r="AS140" s="27">
        <v>0.02</v>
      </c>
      <c r="AT140" s="27">
        <v>0.02</v>
      </c>
      <c r="AU140" s="27">
        <v>0.18</v>
      </c>
      <c r="AV140" s="201">
        <v>1</v>
      </c>
      <c r="AW140" s="191"/>
      <c r="AX140" s="190"/>
      <c r="AY140" s="188"/>
      <c r="AZ140" s="190"/>
      <c r="BA140" s="27">
        <v>0</v>
      </c>
      <c r="BB140" s="27">
        <v>1</v>
      </c>
      <c r="BC140" s="53">
        <f t="shared" si="10"/>
        <v>6.6737934522264695</v>
      </c>
      <c r="BD140" s="192" t="s">
        <v>54</v>
      </c>
      <c r="BE140" s="192" t="s">
        <v>54</v>
      </c>
      <c r="BF140" s="192" t="s">
        <v>54</v>
      </c>
      <c r="BH140" s="33"/>
      <c r="BI140" s="33">
        <v>0</v>
      </c>
      <c r="BJ140" s="33">
        <v>0</v>
      </c>
      <c r="BK140" s="33">
        <v>0</v>
      </c>
      <c r="BL140" s="33">
        <v>0</v>
      </c>
      <c r="BM140" s="33">
        <v>0</v>
      </c>
      <c r="BN140" s="33">
        <v>0</v>
      </c>
      <c r="BO140" s="33">
        <v>0</v>
      </c>
      <c r="BP140" s="33">
        <f t="shared" si="11"/>
        <v>0</v>
      </c>
      <c r="BQ140" s="33">
        <v>0</v>
      </c>
      <c r="BR140" s="33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</row>
    <row r="141" spans="2:125" s="2" customFormat="1" ht="19.5" customHeight="1" x14ac:dyDescent="0.35">
      <c r="B141" s="198"/>
      <c r="C141" s="198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3">
        <v>0</v>
      </c>
      <c r="AD141" s="193">
        <v>0</v>
      </c>
      <c r="AE141" s="193"/>
      <c r="AF141" s="150"/>
      <c r="AG141" s="220" t="s">
        <v>544</v>
      </c>
      <c r="AH141" s="188" t="s">
        <v>59</v>
      </c>
      <c r="AI141" s="30">
        <v>0.68390876679453294</v>
      </c>
      <c r="AJ141" s="189" t="s">
        <v>38</v>
      </c>
      <c r="AK141" s="188" t="s">
        <v>343</v>
      </c>
      <c r="AL141" s="188"/>
      <c r="AM141" s="26">
        <v>81.607212046752565</v>
      </c>
      <c r="AN141" s="188"/>
      <c r="AO141" s="27">
        <v>0</v>
      </c>
      <c r="AP141" s="27">
        <v>0.78</v>
      </c>
      <c r="AQ141" s="27">
        <v>0</v>
      </c>
      <c r="AR141" s="27">
        <v>0</v>
      </c>
      <c r="AS141" s="27">
        <v>0.02</v>
      </c>
      <c r="AT141" s="27">
        <v>0.02</v>
      </c>
      <c r="AU141" s="27">
        <v>0.18</v>
      </c>
      <c r="AV141" s="201">
        <v>1</v>
      </c>
      <c r="AW141" s="191"/>
      <c r="AX141" s="190"/>
      <c r="AY141" s="188"/>
      <c r="AZ141" s="190"/>
      <c r="BA141" s="27">
        <v>0</v>
      </c>
      <c r="BB141" s="27">
        <v>1</v>
      </c>
      <c r="BC141" s="53">
        <f t="shared" si="10"/>
        <v>6.6839087667945325</v>
      </c>
      <c r="BD141" s="192" t="s">
        <v>54</v>
      </c>
      <c r="BE141" s="192" t="s">
        <v>54</v>
      </c>
      <c r="BF141" s="192" t="s">
        <v>54</v>
      </c>
      <c r="BH141" s="33"/>
      <c r="BI141" s="33">
        <v>0</v>
      </c>
      <c r="BJ141" s="33">
        <v>0</v>
      </c>
      <c r="BK141" s="33">
        <v>0</v>
      </c>
      <c r="BL141" s="33">
        <v>0</v>
      </c>
      <c r="BM141" s="33">
        <v>0</v>
      </c>
      <c r="BN141" s="33">
        <v>0</v>
      </c>
      <c r="BO141" s="33">
        <v>0</v>
      </c>
      <c r="BP141" s="33">
        <f t="shared" si="11"/>
        <v>0</v>
      </c>
      <c r="BQ141" s="33">
        <v>0</v>
      </c>
      <c r="BR141" s="33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</row>
    <row r="142" spans="2:125" s="2" customFormat="1" ht="19.5" customHeight="1" x14ac:dyDescent="0.35">
      <c r="B142" s="198"/>
      <c r="C142" s="198"/>
      <c r="D142" s="198"/>
      <c r="E142" s="198"/>
      <c r="F142" s="198"/>
      <c r="G142" s="198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3">
        <v>0</v>
      </c>
      <c r="AD142" s="193">
        <v>0</v>
      </c>
      <c r="AE142" s="193"/>
      <c r="AF142" s="150"/>
      <c r="AG142" s="220" t="s">
        <v>545</v>
      </c>
      <c r="AH142" s="188" t="s">
        <v>59</v>
      </c>
      <c r="AI142" s="30">
        <v>0.63265843320665438</v>
      </c>
      <c r="AJ142" s="189" t="s">
        <v>38</v>
      </c>
      <c r="AK142" s="188" t="s">
        <v>343</v>
      </c>
      <c r="AL142" s="188"/>
      <c r="AM142" s="26">
        <v>101.60721204675257</v>
      </c>
      <c r="AN142" s="188"/>
      <c r="AO142" s="27">
        <v>0</v>
      </c>
      <c r="AP142" s="27">
        <v>0.78</v>
      </c>
      <c r="AQ142" s="27">
        <v>0</v>
      </c>
      <c r="AR142" s="27">
        <v>0</v>
      </c>
      <c r="AS142" s="27">
        <v>0.02</v>
      </c>
      <c r="AT142" s="27">
        <v>0.02</v>
      </c>
      <c r="AU142" s="27">
        <v>0.18</v>
      </c>
      <c r="AV142" s="201">
        <v>1</v>
      </c>
      <c r="AW142" s="191"/>
      <c r="AX142" s="190"/>
      <c r="AY142" s="188"/>
      <c r="AZ142" s="190"/>
      <c r="BA142" s="27">
        <v>0</v>
      </c>
      <c r="BB142" s="27">
        <v>1</v>
      </c>
      <c r="BC142" s="53">
        <f t="shared" si="10"/>
        <v>6.6326584332066547</v>
      </c>
      <c r="BD142" s="192" t="s">
        <v>54</v>
      </c>
      <c r="BE142" s="192" t="s">
        <v>54</v>
      </c>
      <c r="BF142" s="192" t="s">
        <v>54</v>
      </c>
      <c r="BH142" s="33"/>
      <c r="BI142" s="33">
        <v>0</v>
      </c>
      <c r="BJ142" s="33">
        <v>0</v>
      </c>
      <c r="BK142" s="33">
        <v>0</v>
      </c>
      <c r="BL142" s="33">
        <v>0</v>
      </c>
      <c r="BM142" s="33">
        <v>0</v>
      </c>
      <c r="BN142" s="33">
        <v>0</v>
      </c>
      <c r="BO142" s="33">
        <v>0</v>
      </c>
      <c r="BP142" s="33">
        <f t="shared" si="11"/>
        <v>0</v>
      </c>
      <c r="BQ142" s="33">
        <v>0</v>
      </c>
      <c r="BR142" s="33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</row>
    <row r="143" spans="2:125" s="2" customFormat="1" ht="19.5" customHeight="1" x14ac:dyDescent="0.35">
      <c r="B143" s="198"/>
      <c r="C143" s="198"/>
      <c r="D143" s="198"/>
      <c r="E143" s="198"/>
      <c r="F143" s="198"/>
      <c r="G143" s="198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3">
        <v>0</v>
      </c>
      <c r="AD143" s="193">
        <v>0</v>
      </c>
      <c r="AE143" s="193"/>
      <c r="AF143" s="150"/>
      <c r="AG143" s="220" t="s">
        <v>546</v>
      </c>
      <c r="AH143" s="188" t="s">
        <v>59</v>
      </c>
      <c r="AI143" s="30">
        <v>0.67808227236951135</v>
      </c>
      <c r="AJ143" s="189" t="s">
        <v>38</v>
      </c>
      <c r="AK143" s="188" t="s">
        <v>343</v>
      </c>
      <c r="AL143" s="188"/>
      <c r="AM143" s="26">
        <v>82.607212046752565</v>
      </c>
      <c r="AN143" s="188"/>
      <c r="AO143" s="27">
        <v>0</v>
      </c>
      <c r="AP143" s="27">
        <v>0.78</v>
      </c>
      <c r="AQ143" s="27">
        <v>0</v>
      </c>
      <c r="AR143" s="27">
        <v>0</v>
      </c>
      <c r="AS143" s="27">
        <v>0.02</v>
      </c>
      <c r="AT143" s="27">
        <v>0.02</v>
      </c>
      <c r="AU143" s="27">
        <v>0.18</v>
      </c>
      <c r="AV143" s="201">
        <v>1</v>
      </c>
      <c r="AW143" s="191"/>
      <c r="AX143" s="190"/>
      <c r="AY143" s="188"/>
      <c r="AZ143" s="190"/>
      <c r="BA143" s="27">
        <v>0</v>
      </c>
      <c r="BB143" s="27">
        <v>1</v>
      </c>
      <c r="BC143" s="53">
        <f t="shared" si="10"/>
        <v>6.6780822723695117</v>
      </c>
      <c r="BD143" s="192" t="s">
        <v>54</v>
      </c>
      <c r="BE143" s="192" t="s">
        <v>54</v>
      </c>
      <c r="BF143" s="192" t="s">
        <v>54</v>
      </c>
      <c r="BH143" s="33"/>
      <c r="BI143" s="33">
        <v>0</v>
      </c>
      <c r="BJ143" s="33">
        <v>0</v>
      </c>
      <c r="BK143" s="33">
        <v>0</v>
      </c>
      <c r="BL143" s="33">
        <v>0</v>
      </c>
      <c r="BM143" s="33">
        <v>0</v>
      </c>
      <c r="BN143" s="33">
        <v>0</v>
      </c>
      <c r="BO143" s="33">
        <v>0</v>
      </c>
      <c r="BP143" s="33">
        <f t="shared" si="11"/>
        <v>0</v>
      </c>
      <c r="BQ143" s="33">
        <v>0</v>
      </c>
      <c r="BR143" s="33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</row>
    <row r="144" spans="2:125" s="2" customFormat="1" ht="19.5" customHeight="1" x14ac:dyDescent="0.35">
      <c r="B144" s="198"/>
      <c r="C144" s="198"/>
      <c r="D144" s="198"/>
      <c r="E144" s="198"/>
      <c r="F144" s="198"/>
      <c r="G144" s="198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198"/>
      <c r="AC144" s="193">
        <v>0</v>
      </c>
      <c r="AD144" s="193">
        <v>0</v>
      </c>
      <c r="AE144" s="193"/>
      <c r="AF144" s="150"/>
      <c r="AG144" s="220" t="s">
        <v>547</v>
      </c>
      <c r="AH144" s="188" t="s">
        <v>59</v>
      </c>
      <c r="AI144" s="30">
        <v>0.63930324290057172</v>
      </c>
      <c r="AJ144" s="189" t="s">
        <v>38</v>
      </c>
      <c r="AK144" s="188" t="s">
        <v>343</v>
      </c>
      <c r="AL144" s="188"/>
      <c r="AM144" s="26">
        <v>74.607212046752565</v>
      </c>
      <c r="AN144" s="188"/>
      <c r="AO144" s="27">
        <v>0</v>
      </c>
      <c r="AP144" s="27">
        <v>0.78</v>
      </c>
      <c r="AQ144" s="27">
        <v>0</v>
      </c>
      <c r="AR144" s="27">
        <v>0</v>
      </c>
      <c r="AS144" s="27">
        <v>0.02</v>
      </c>
      <c r="AT144" s="27">
        <v>0.02</v>
      </c>
      <c r="AU144" s="27">
        <v>0.18</v>
      </c>
      <c r="AV144" s="201">
        <v>1</v>
      </c>
      <c r="AW144" s="191"/>
      <c r="AX144" s="190"/>
      <c r="AY144" s="188"/>
      <c r="AZ144" s="190"/>
      <c r="BA144" s="27">
        <v>0</v>
      </c>
      <c r="BB144" s="27">
        <v>1</v>
      </c>
      <c r="BC144" s="53">
        <f t="shared" si="10"/>
        <v>6.6393032429005716</v>
      </c>
      <c r="BD144" s="192" t="s">
        <v>54</v>
      </c>
      <c r="BE144" s="192" t="s">
        <v>54</v>
      </c>
      <c r="BF144" s="192" t="s">
        <v>54</v>
      </c>
      <c r="BH144" s="33"/>
      <c r="BI144" s="33">
        <v>0</v>
      </c>
      <c r="BJ144" s="33">
        <v>0</v>
      </c>
      <c r="BK144" s="33">
        <v>0</v>
      </c>
      <c r="BL144" s="33">
        <v>0</v>
      </c>
      <c r="BM144" s="33">
        <v>0</v>
      </c>
      <c r="BN144" s="33">
        <v>0</v>
      </c>
      <c r="BO144" s="33">
        <v>0</v>
      </c>
      <c r="BP144" s="33">
        <f t="shared" si="11"/>
        <v>0</v>
      </c>
      <c r="BQ144" s="33">
        <v>0</v>
      </c>
      <c r="BR144" s="33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</row>
    <row r="145" spans="2:125" s="2" customFormat="1" ht="19.5" customHeight="1" x14ac:dyDescent="0.35"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3">
        <v>0</v>
      </c>
      <c r="AD145" s="193">
        <v>0</v>
      </c>
      <c r="AE145" s="193"/>
      <c r="AF145" s="150"/>
      <c r="AG145" s="220" t="s">
        <v>548</v>
      </c>
      <c r="AH145" s="188" t="s">
        <v>59</v>
      </c>
      <c r="AI145" s="30">
        <v>0.67443355933706561</v>
      </c>
      <c r="AJ145" s="189" t="s">
        <v>38</v>
      </c>
      <c r="AK145" s="188" t="s">
        <v>343</v>
      </c>
      <c r="AL145" s="188"/>
      <c r="AM145" s="26">
        <v>78.607212046752565</v>
      </c>
      <c r="AN145" s="188"/>
      <c r="AO145" s="27">
        <v>0</v>
      </c>
      <c r="AP145" s="27">
        <v>0.78</v>
      </c>
      <c r="AQ145" s="27">
        <v>0</v>
      </c>
      <c r="AR145" s="27">
        <v>0</v>
      </c>
      <c r="AS145" s="27">
        <v>0.02</v>
      </c>
      <c r="AT145" s="27">
        <v>0.02</v>
      </c>
      <c r="AU145" s="27">
        <v>0.18</v>
      </c>
      <c r="AV145" s="201">
        <v>1</v>
      </c>
      <c r="AW145" s="191"/>
      <c r="AX145" s="190"/>
      <c r="AY145" s="188"/>
      <c r="AZ145" s="190"/>
      <c r="BA145" s="27">
        <v>0</v>
      </c>
      <c r="BB145" s="27">
        <v>1</v>
      </c>
      <c r="BC145" s="53">
        <f t="shared" si="10"/>
        <v>6.6744335593370661</v>
      </c>
      <c r="BD145" s="192" t="s">
        <v>54</v>
      </c>
      <c r="BE145" s="192" t="s">
        <v>54</v>
      </c>
      <c r="BF145" s="192" t="s">
        <v>54</v>
      </c>
      <c r="BH145" s="33"/>
      <c r="BI145" s="33">
        <v>0</v>
      </c>
      <c r="BJ145" s="33">
        <v>0</v>
      </c>
      <c r="BK145" s="33">
        <v>0</v>
      </c>
      <c r="BL145" s="33">
        <v>0</v>
      </c>
      <c r="BM145" s="33">
        <v>0</v>
      </c>
      <c r="BN145" s="33">
        <v>0</v>
      </c>
      <c r="BO145" s="33">
        <v>0</v>
      </c>
      <c r="BP145" s="33">
        <f t="shared" si="11"/>
        <v>0</v>
      </c>
      <c r="BQ145" s="33">
        <v>0</v>
      </c>
      <c r="BR145" s="33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</row>
    <row r="146" spans="2:125" s="2" customFormat="1" ht="19.5" customHeight="1" x14ac:dyDescent="0.35">
      <c r="B146" s="19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  <c r="AB146" s="198"/>
      <c r="AC146" s="193">
        <v>0</v>
      </c>
      <c r="AD146" s="193">
        <v>0</v>
      </c>
      <c r="AE146" s="193"/>
      <c r="AF146" s="150"/>
      <c r="AG146" s="220" t="s">
        <v>549</v>
      </c>
      <c r="AH146" s="188" t="s">
        <v>59</v>
      </c>
      <c r="AI146" s="30">
        <v>0.68257009764973153</v>
      </c>
      <c r="AJ146" s="189" t="s">
        <v>38</v>
      </c>
      <c r="AK146" s="188" t="s">
        <v>343</v>
      </c>
      <c r="AL146" s="188"/>
      <c r="AM146" s="26">
        <v>101.60721204675257</v>
      </c>
      <c r="AN146" s="188"/>
      <c r="AO146" s="27">
        <v>0</v>
      </c>
      <c r="AP146" s="27">
        <v>0.78</v>
      </c>
      <c r="AQ146" s="27">
        <v>0</v>
      </c>
      <c r="AR146" s="27">
        <v>0</v>
      </c>
      <c r="AS146" s="27">
        <v>0.02</v>
      </c>
      <c r="AT146" s="27">
        <v>0.02</v>
      </c>
      <c r="AU146" s="27">
        <v>0.18</v>
      </c>
      <c r="AV146" s="201">
        <v>1</v>
      </c>
      <c r="AW146" s="191"/>
      <c r="AX146" s="190"/>
      <c r="AY146" s="188"/>
      <c r="AZ146" s="190"/>
      <c r="BA146" s="27">
        <v>0</v>
      </c>
      <c r="BB146" s="27">
        <v>1</v>
      </c>
      <c r="BC146" s="53">
        <f t="shared" si="10"/>
        <v>6.682570097649732</v>
      </c>
      <c r="BD146" s="192" t="s">
        <v>54</v>
      </c>
      <c r="BE146" s="192" t="s">
        <v>54</v>
      </c>
      <c r="BF146" s="192" t="s">
        <v>54</v>
      </c>
      <c r="BH146" s="33"/>
      <c r="BI146" s="33">
        <v>0</v>
      </c>
      <c r="BJ146" s="33">
        <v>0</v>
      </c>
      <c r="BK146" s="33">
        <v>0</v>
      </c>
      <c r="BL146" s="33">
        <v>0</v>
      </c>
      <c r="BM146" s="33">
        <v>0</v>
      </c>
      <c r="BN146" s="33">
        <v>0</v>
      </c>
      <c r="BO146" s="33">
        <v>0</v>
      </c>
      <c r="BP146" s="33">
        <f t="shared" si="11"/>
        <v>0</v>
      </c>
      <c r="BQ146" s="33">
        <v>0</v>
      </c>
      <c r="BR146" s="33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</row>
    <row r="147" spans="2:125" s="2" customFormat="1" ht="19.5" customHeight="1" x14ac:dyDescent="0.35"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  <c r="AB147" s="198"/>
      <c r="AC147" s="193">
        <v>0</v>
      </c>
      <c r="AD147" s="193">
        <v>0</v>
      </c>
      <c r="AE147" s="193"/>
      <c r="AF147" s="150"/>
      <c r="AG147" s="220" t="s">
        <v>550</v>
      </c>
      <c r="AH147" s="188" t="s">
        <v>59</v>
      </c>
      <c r="AI147" s="30">
        <v>0.65416690318802151</v>
      </c>
      <c r="AJ147" s="189" t="s">
        <v>38</v>
      </c>
      <c r="AK147" s="188" t="s">
        <v>343</v>
      </c>
      <c r="AL147" s="188"/>
      <c r="AM147" s="26">
        <v>104.60721204675257</v>
      </c>
      <c r="AN147" s="188"/>
      <c r="AO147" s="27">
        <v>0</v>
      </c>
      <c r="AP147" s="27">
        <v>0.78</v>
      </c>
      <c r="AQ147" s="27">
        <v>0</v>
      </c>
      <c r="AR147" s="27">
        <v>0</v>
      </c>
      <c r="AS147" s="27">
        <v>0.02</v>
      </c>
      <c r="AT147" s="27">
        <v>0.02</v>
      </c>
      <c r="AU147" s="27">
        <v>0.18</v>
      </c>
      <c r="AV147" s="201">
        <v>1</v>
      </c>
      <c r="AW147" s="191"/>
      <c r="AX147" s="190"/>
      <c r="AY147" s="188"/>
      <c r="AZ147" s="190"/>
      <c r="BA147" s="27">
        <v>0</v>
      </c>
      <c r="BB147" s="27">
        <v>1</v>
      </c>
      <c r="BC147" s="53">
        <f t="shared" si="10"/>
        <v>6.6541669031880213</v>
      </c>
      <c r="BD147" s="192" t="s">
        <v>54</v>
      </c>
      <c r="BE147" s="192" t="s">
        <v>54</v>
      </c>
      <c r="BF147" s="192" t="s">
        <v>54</v>
      </c>
      <c r="BH147" s="33"/>
      <c r="BI147" s="33">
        <v>0</v>
      </c>
      <c r="BJ147" s="33">
        <v>0</v>
      </c>
      <c r="BK147" s="33">
        <v>0</v>
      </c>
      <c r="BL147" s="33">
        <v>0</v>
      </c>
      <c r="BM147" s="33">
        <v>0</v>
      </c>
      <c r="BN147" s="33">
        <v>0</v>
      </c>
      <c r="BO147" s="33">
        <v>0</v>
      </c>
      <c r="BP147" s="33">
        <f t="shared" si="11"/>
        <v>0</v>
      </c>
      <c r="BQ147" s="33">
        <v>0</v>
      </c>
      <c r="BR147" s="33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</row>
    <row r="148" spans="2:125" s="2" customFormat="1" ht="19.5" customHeight="1" x14ac:dyDescent="0.35">
      <c r="B148" s="198"/>
      <c r="C148" s="198"/>
      <c r="D148" s="198"/>
      <c r="E148" s="198"/>
      <c r="F148" s="198"/>
      <c r="G148" s="198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3">
        <v>0</v>
      </c>
      <c r="AD148" s="193">
        <v>0</v>
      </c>
      <c r="AE148" s="193"/>
      <c r="AF148" s="150"/>
      <c r="AG148" s="220" t="s">
        <v>551</v>
      </c>
      <c r="AH148" s="188" t="s">
        <v>59</v>
      </c>
      <c r="AI148" s="30">
        <v>0.68307507829657721</v>
      </c>
      <c r="AJ148" s="189" t="s">
        <v>38</v>
      </c>
      <c r="AK148" s="188" t="s">
        <v>343</v>
      </c>
      <c r="AL148" s="188"/>
      <c r="AM148" s="26">
        <v>85.607212046752565</v>
      </c>
      <c r="AN148" s="188"/>
      <c r="AO148" s="27">
        <v>0</v>
      </c>
      <c r="AP148" s="27">
        <v>0.78</v>
      </c>
      <c r="AQ148" s="27">
        <v>0</v>
      </c>
      <c r="AR148" s="27">
        <v>0</v>
      </c>
      <c r="AS148" s="27">
        <v>0.02</v>
      </c>
      <c r="AT148" s="27">
        <v>0.02</v>
      </c>
      <c r="AU148" s="27">
        <v>0.18</v>
      </c>
      <c r="AV148" s="201">
        <v>1</v>
      </c>
      <c r="AW148" s="191"/>
      <c r="AX148" s="190"/>
      <c r="AY148" s="188"/>
      <c r="AZ148" s="190"/>
      <c r="BA148" s="27">
        <v>0</v>
      </c>
      <c r="BB148" s="27">
        <v>1</v>
      </c>
      <c r="BC148" s="53">
        <f t="shared" si="10"/>
        <v>6.6830750782965769</v>
      </c>
      <c r="BD148" s="192" t="s">
        <v>54</v>
      </c>
      <c r="BE148" s="192" t="s">
        <v>54</v>
      </c>
      <c r="BF148" s="192" t="s">
        <v>54</v>
      </c>
      <c r="BH148" s="33"/>
      <c r="BI148" s="33">
        <v>0</v>
      </c>
      <c r="BJ148" s="33">
        <v>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f t="shared" si="11"/>
        <v>0</v>
      </c>
      <c r="BQ148" s="33">
        <v>0</v>
      </c>
      <c r="BR148" s="33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</row>
    <row r="149" spans="2:125" s="2" customFormat="1" ht="19.5" customHeight="1" x14ac:dyDescent="0.35">
      <c r="B149" s="198"/>
      <c r="C149" s="198"/>
      <c r="D149" s="198"/>
      <c r="E149" s="198"/>
      <c r="F149" s="198"/>
      <c r="G149" s="198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  <c r="AB149" s="198"/>
      <c r="AC149" s="193"/>
      <c r="AD149" s="193"/>
      <c r="AE149" s="193"/>
      <c r="AF149" s="150"/>
      <c r="AG149" s="220" t="s">
        <v>552</v>
      </c>
      <c r="AH149" s="188" t="s">
        <v>59</v>
      </c>
      <c r="AI149" s="30">
        <v>0.64226439986767758</v>
      </c>
      <c r="AJ149" s="189" t="s">
        <v>38</v>
      </c>
      <c r="AK149" s="188" t="s">
        <v>343</v>
      </c>
      <c r="AL149" s="188"/>
      <c r="AM149" s="26">
        <v>80.607212046752565</v>
      </c>
      <c r="AN149" s="188"/>
      <c r="AO149" s="27">
        <v>0</v>
      </c>
      <c r="AP149" s="27">
        <v>0.78</v>
      </c>
      <c r="AQ149" s="27">
        <v>0</v>
      </c>
      <c r="AR149" s="27">
        <v>0</v>
      </c>
      <c r="AS149" s="27">
        <v>0.02</v>
      </c>
      <c r="AT149" s="27">
        <v>0.02</v>
      </c>
      <c r="AU149" s="27">
        <v>0.18</v>
      </c>
      <c r="AV149" s="201">
        <v>1</v>
      </c>
      <c r="AW149" s="191"/>
      <c r="AX149" s="190"/>
      <c r="AY149" s="188"/>
      <c r="AZ149" s="190"/>
      <c r="BA149" s="27">
        <v>0</v>
      </c>
      <c r="BB149" s="27">
        <v>1</v>
      </c>
      <c r="BC149" s="53">
        <f t="shared" si="10"/>
        <v>6.6422643998676776</v>
      </c>
      <c r="BD149" s="192" t="s">
        <v>54</v>
      </c>
      <c r="BE149" s="192" t="s">
        <v>54</v>
      </c>
      <c r="BF149" s="192" t="s">
        <v>54</v>
      </c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</row>
    <row r="150" spans="2:125" s="2" customFormat="1" ht="19.5" customHeight="1" x14ac:dyDescent="0.35"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8"/>
      <c r="AC150" s="193"/>
      <c r="AD150" s="193"/>
      <c r="AE150" s="193"/>
      <c r="AF150" s="150"/>
      <c r="AG150" s="220" t="s">
        <v>553</v>
      </c>
      <c r="AH150" s="188" t="s">
        <v>59</v>
      </c>
      <c r="AI150" s="30">
        <v>0.64214123249137955</v>
      </c>
      <c r="AJ150" s="189" t="s">
        <v>38</v>
      </c>
      <c r="AK150" s="188" t="s">
        <v>343</v>
      </c>
      <c r="AL150" s="188"/>
      <c r="AM150" s="26">
        <v>100.60721204675257</v>
      </c>
      <c r="AN150" s="188"/>
      <c r="AO150" s="27">
        <v>0</v>
      </c>
      <c r="AP150" s="27">
        <v>0.78</v>
      </c>
      <c r="AQ150" s="27">
        <v>0</v>
      </c>
      <c r="AR150" s="27">
        <v>0</v>
      </c>
      <c r="AS150" s="27">
        <v>0.02</v>
      </c>
      <c r="AT150" s="27">
        <v>0.02</v>
      </c>
      <c r="AU150" s="27">
        <v>0.18</v>
      </c>
      <c r="AV150" s="201">
        <v>1</v>
      </c>
      <c r="AW150" s="191"/>
      <c r="AX150" s="190"/>
      <c r="AY150" s="188"/>
      <c r="AZ150" s="190"/>
      <c r="BA150" s="27">
        <v>0</v>
      </c>
      <c r="BB150" s="27">
        <v>1</v>
      </c>
      <c r="BC150" s="53">
        <f t="shared" si="10"/>
        <v>6.6421412324913796</v>
      </c>
      <c r="BD150" s="192" t="s">
        <v>54</v>
      </c>
      <c r="BE150" s="192" t="s">
        <v>54</v>
      </c>
      <c r="BF150" s="192" t="s">
        <v>54</v>
      </c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</row>
    <row r="151" spans="2:125" s="2" customFormat="1" ht="19.5" customHeight="1" x14ac:dyDescent="0.35"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  <c r="AB151" s="198"/>
      <c r="AC151" s="193"/>
      <c r="AD151" s="193"/>
      <c r="AE151" s="193"/>
      <c r="AF151" s="150"/>
      <c r="AG151" s="220" t="s">
        <v>554</v>
      </c>
      <c r="AH151" s="188" t="s">
        <v>59</v>
      </c>
      <c r="AI151" s="30">
        <v>0.63643423883085892</v>
      </c>
      <c r="AJ151" s="189" t="s">
        <v>38</v>
      </c>
      <c r="AK151" s="188" t="s">
        <v>343</v>
      </c>
      <c r="AL151" s="188"/>
      <c r="AM151" s="26">
        <v>84.607212046752565</v>
      </c>
      <c r="AN151" s="188"/>
      <c r="AO151" s="27">
        <v>0</v>
      </c>
      <c r="AP151" s="27">
        <v>0.78</v>
      </c>
      <c r="AQ151" s="27">
        <v>0</v>
      </c>
      <c r="AR151" s="27">
        <v>0</v>
      </c>
      <c r="AS151" s="27">
        <v>0.02</v>
      </c>
      <c r="AT151" s="27">
        <v>0.02</v>
      </c>
      <c r="AU151" s="27">
        <v>0.18</v>
      </c>
      <c r="AV151" s="201">
        <v>1</v>
      </c>
      <c r="AW151" s="191"/>
      <c r="AX151" s="190"/>
      <c r="AY151" s="188"/>
      <c r="AZ151" s="190"/>
      <c r="BA151" s="27">
        <v>0</v>
      </c>
      <c r="BB151" s="27">
        <v>1</v>
      </c>
      <c r="BC151" s="53">
        <f t="shared" si="10"/>
        <v>6.6364342388308586</v>
      </c>
      <c r="BD151" s="192" t="s">
        <v>54</v>
      </c>
      <c r="BE151" s="192" t="s">
        <v>54</v>
      </c>
      <c r="BF151" s="192" t="s">
        <v>54</v>
      </c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</row>
    <row r="152" spans="2:125" s="2" customFormat="1" ht="19.5" customHeight="1" x14ac:dyDescent="0.35">
      <c r="B152" s="198"/>
      <c r="C152" s="198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  <c r="AB152" s="198"/>
      <c r="AC152" s="193"/>
      <c r="AD152" s="193"/>
      <c r="AE152" s="193"/>
      <c r="AF152" s="150"/>
      <c r="AG152" s="220" t="s">
        <v>555</v>
      </c>
      <c r="AH152" s="188" t="s">
        <v>59</v>
      </c>
      <c r="AI152" s="30">
        <v>0.6262769865759622</v>
      </c>
      <c r="AJ152" s="189" t="s">
        <v>38</v>
      </c>
      <c r="AK152" s="188" t="s">
        <v>343</v>
      </c>
      <c r="AL152" s="188"/>
      <c r="AM152" s="26">
        <v>104.60721204675257</v>
      </c>
      <c r="AN152" s="188"/>
      <c r="AO152" s="27">
        <v>0</v>
      </c>
      <c r="AP152" s="27">
        <v>0.78</v>
      </c>
      <c r="AQ152" s="27">
        <v>0</v>
      </c>
      <c r="AR152" s="27">
        <v>0</v>
      </c>
      <c r="AS152" s="27">
        <v>0.02</v>
      </c>
      <c r="AT152" s="27">
        <v>0.02</v>
      </c>
      <c r="AU152" s="27">
        <v>0.18</v>
      </c>
      <c r="AV152" s="201">
        <v>1</v>
      </c>
      <c r="AW152" s="191"/>
      <c r="AX152" s="190"/>
      <c r="AY152" s="188"/>
      <c r="AZ152" s="190"/>
      <c r="BA152" s="27">
        <v>0</v>
      </c>
      <c r="BB152" s="27">
        <v>1</v>
      </c>
      <c r="BC152" s="53">
        <f t="shared" si="10"/>
        <v>6.6262769865759621</v>
      </c>
      <c r="BD152" s="192" t="s">
        <v>54</v>
      </c>
      <c r="BE152" s="192" t="s">
        <v>54</v>
      </c>
      <c r="BF152" s="192" t="s">
        <v>54</v>
      </c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</row>
    <row r="153" spans="2:125" s="2" customFormat="1" ht="19.5" customHeight="1" x14ac:dyDescent="0.35">
      <c r="B153" s="198"/>
      <c r="C153" s="198"/>
      <c r="D153" s="198"/>
      <c r="E153" s="198"/>
      <c r="F153" s="198"/>
      <c r="G153" s="198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  <c r="AB153" s="198"/>
      <c r="AC153" s="193"/>
      <c r="AD153" s="193"/>
      <c r="AE153" s="193"/>
      <c r="AF153" s="150"/>
      <c r="AG153" s="220" t="s">
        <v>556</v>
      </c>
      <c r="AH153" s="188" t="s">
        <v>59</v>
      </c>
      <c r="AI153" s="30">
        <v>0.64154163267851605</v>
      </c>
      <c r="AJ153" s="189" t="s">
        <v>38</v>
      </c>
      <c r="AK153" s="188" t="s">
        <v>343</v>
      </c>
      <c r="AL153" s="188"/>
      <c r="AM153" s="26">
        <v>85.607212046752565</v>
      </c>
      <c r="AN153" s="188"/>
      <c r="AO153" s="27">
        <v>0</v>
      </c>
      <c r="AP153" s="27">
        <v>0.78</v>
      </c>
      <c r="AQ153" s="27">
        <v>0</v>
      </c>
      <c r="AR153" s="27">
        <v>0</v>
      </c>
      <c r="AS153" s="27">
        <v>0.02</v>
      </c>
      <c r="AT153" s="27">
        <v>0.02</v>
      </c>
      <c r="AU153" s="27">
        <v>0.18</v>
      </c>
      <c r="AV153" s="201">
        <v>1</v>
      </c>
      <c r="AW153" s="191"/>
      <c r="AX153" s="190"/>
      <c r="AY153" s="188"/>
      <c r="AZ153" s="190"/>
      <c r="BA153" s="27">
        <v>0</v>
      </c>
      <c r="BB153" s="27">
        <v>1</v>
      </c>
      <c r="BC153" s="53">
        <f t="shared" si="10"/>
        <v>6.6415416326785159</v>
      </c>
      <c r="BD153" s="192" t="s">
        <v>54</v>
      </c>
      <c r="BE153" s="192" t="s">
        <v>54</v>
      </c>
      <c r="BF153" s="192" t="s">
        <v>54</v>
      </c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</row>
    <row r="154" spans="2:125" s="2" customFormat="1" ht="19.5" customHeight="1" x14ac:dyDescent="0.35"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  <c r="AB154" s="198"/>
      <c r="AC154" s="193"/>
      <c r="AD154" s="193"/>
      <c r="AE154" s="193"/>
      <c r="AF154" s="150"/>
      <c r="AG154" s="220" t="s">
        <v>557</v>
      </c>
      <c r="AH154" s="188" t="s">
        <v>59</v>
      </c>
      <c r="AI154" s="30">
        <v>0.64497156821868518</v>
      </c>
      <c r="AJ154" s="189" t="s">
        <v>38</v>
      </c>
      <c r="AK154" s="188" t="s">
        <v>343</v>
      </c>
      <c r="AL154" s="188"/>
      <c r="AM154" s="26">
        <v>94.607212046752565</v>
      </c>
      <c r="AN154" s="188"/>
      <c r="AO154" s="27">
        <v>0</v>
      </c>
      <c r="AP154" s="27">
        <v>0.78</v>
      </c>
      <c r="AQ154" s="27">
        <v>0</v>
      </c>
      <c r="AR154" s="27">
        <v>0</v>
      </c>
      <c r="AS154" s="27">
        <v>0.02</v>
      </c>
      <c r="AT154" s="27">
        <v>0.02</v>
      </c>
      <c r="AU154" s="27">
        <v>0.18</v>
      </c>
      <c r="AV154" s="201">
        <v>1</v>
      </c>
      <c r="AW154" s="191"/>
      <c r="AX154" s="190"/>
      <c r="AY154" s="188"/>
      <c r="AZ154" s="190"/>
      <c r="BA154" s="27">
        <v>0</v>
      </c>
      <c r="BB154" s="27">
        <v>1</v>
      </c>
      <c r="BC154" s="53">
        <f t="shared" si="10"/>
        <v>6.6449715682186854</v>
      </c>
      <c r="BD154" s="192" t="s">
        <v>54</v>
      </c>
      <c r="BE154" s="192" t="s">
        <v>54</v>
      </c>
      <c r="BF154" s="192" t="s">
        <v>54</v>
      </c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</row>
    <row r="155" spans="2:125" s="2" customFormat="1" ht="19.5" customHeight="1" x14ac:dyDescent="0.35"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  <c r="AA155" s="198"/>
      <c r="AB155" s="198"/>
      <c r="AC155" s="193"/>
      <c r="AD155" s="193"/>
      <c r="AE155" s="193"/>
      <c r="AF155" s="150"/>
      <c r="AG155" s="220" t="s">
        <v>558</v>
      </c>
      <c r="AH155" s="188" t="s">
        <v>59</v>
      </c>
      <c r="AI155" s="30">
        <v>0.67569607161580703</v>
      </c>
      <c r="AJ155" s="189" t="s">
        <v>38</v>
      </c>
      <c r="AK155" s="188" t="s">
        <v>343</v>
      </c>
      <c r="AL155" s="188"/>
      <c r="AM155" s="26">
        <v>84.607212046752565</v>
      </c>
      <c r="AN155" s="188"/>
      <c r="AO155" s="27">
        <v>0</v>
      </c>
      <c r="AP155" s="27">
        <v>0.78</v>
      </c>
      <c r="AQ155" s="27">
        <v>0</v>
      </c>
      <c r="AR155" s="27">
        <v>0</v>
      </c>
      <c r="AS155" s="27">
        <v>0.02</v>
      </c>
      <c r="AT155" s="27">
        <v>0.02</v>
      </c>
      <c r="AU155" s="27">
        <v>0.18</v>
      </c>
      <c r="AV155" s="201">
        <v>1</v>
      </c>
      <c r="AW155" s="191"/>
      <c r="AX155" s="190"/>
      <c r="AY155" s="188"/>
      <c r="AZ155" s="190"/>
      <c r="BA155" s="27">
        <v>0</v>
      </c>
      <c r="BB155" s="27">
        <v>1</v>
      </c>
      <c r="BC155" s="53">
        <f t="shared" si="10"/>
        <v>6.6756960716158069</v>
      </c>
      <c r="BD155" s="192" t="s">
        <v>54</v>
      </c>
      <c r="BE155" s="192" t="s">
        <v>54</v>
      </c>
      <c r="BF155" s="192" t="s">
        <v>54</v>
      </c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</row>
    <row r="156" spans="2:125" s="2" customFormat="1" ht="19.5" customHeight="1" x14ac:dyDescent="0.35"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  <c r="AA156" s="198"/>
      <c r="AB156" s="198"/>
      <c r="AC156" s="193"/>
      <c r="AD156" s="193"/>
      <c r="AE156" s="193"/>
      <c r="AF156" s="150"/>
      <c r="AG156" s="220" t="s">
        <v>559</v>
      </c>
      <c r="AH156" s="188" t="s">
        <v>59</v>
      </c>
      <c r="AI156" s="30">
        <v>0.67999041356002743</v>
      </c>
      <c r="AJ156" s="189" t="s">
        <v>38</v>
      </c>
      <c r="AK156" s="188" t="s">
        <v>343</v>
      </c>
      <c r="AL156" s="188"/>
      <c r="AM156" s="26">
        <v>88.607212046752565</v>
      </c>
      <c r="AN156" s="188"/>
      <c r="AO156" s="27">
        <v>0</v>
      </c>
      <c r="AP156" s="27">
        <v>0.78</v>
      </c>
      <c r="AQ156" s="27">
        <v>0</v>
      </c>
      <c r="AR156" s="27">
        <v>0</v>
      </c>
      <c r="AS156" s="27">
        <v>0.02</v>
      </c>
      <c r="AT156" s="27">
        <v>0.02</v>
      </c>
      <c r="AU156" s="27">
        <v>0.18</v>
      </c>
      <c r="AV156" s="201">
        <v>1</v>
      </c>
      <c r="AW156" s="191"/>
      <c r="AX156" s="190"/>
      <c r="AY156" s="188"/>
      <c r="AZ156" s="190"/>
      <c r="BA156" s="27">
        <v>0</v>
      </c>
      <c r="BB156" s="27">
        <v>1</v>
      </c>
      <c r="BC156" s="53">
        <f t="shared" si="10"/>
        <v>6.6799904135600272</v>
      </c>
      <c r="BD156" s="192" t="s">
        <v>54</v>
      </c>
      <c r="BE156" s="192" t="s">
        <v>54</v>
      </c>
      <c r="BF156" s="192" t="s">
        <v>54</v>
      </c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</row>
    <row r="157" spans="2:125" s="2" customFormat="1" ht="19.5" customHeight="1" x14ac:dyDescent="0.35"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  <c r="AB157" s="198"/>
      <c r="AC157" s="193"/>
      <c r="AD157" s="193"/>
      <c r="AE157" s="193"/>
      <c r="AF157" s="150"/>
      <c r="AG157" s="220" t="s">
        <v>560</v>
      </c>
      <c r="AH157" s="188" t="s">
        <v>59</v>
      </c>
      <c r="AI157" s="30">
        <v>0.65333557582735358</v>
      </c>
      <c r="AJ157" s="189" t="s">
        <v>38</v>
      </c>
      <c r="AK157" s="188" t="s">
        <v>343</v>
      </c>
      <c r="AL157" s="188"/>
      <c r="AM157" s="26">
        <v>101.60721204675257</v>
      </c>
      <c r="AN157" s="188"/>
      <c r="AO157" s="27">
        <v>0</v>
      </c>
      <c r="AP157" s="27">
        <v>0.78</v>
      </c>
      <c r="AQ157" s="27">
        <v>0</v>
      </c>
      <c r="AR157" s="27">
        <v>0</v>
      </c>
      <c r="AS157" s="27">
        <v>0.02</v>
      </c>
      <c r="AT157" s="27">
        <v>0.02</v>
      </c>
      <c r="AU157" s="27">
        <v>0.18</v>
      </c>
      <c r="AV157" s="201">
        <v>1</v>
      </c>
      <c r="AW157" s="191"/>
      <c r="AX157" s="190"/>
      <c r="AY157" s="188"/>
      <c r="AZ157" s="190"/>
      <c r="BA157" s="27">
        <v>0</v>
      </c>
      <c r="BB157" s="27">
        <v>1</v>
      </c>
      <c r="BC157" s="53">
        <f t="shared" si="10"/>
        <v>6.653335575827354</v>
      </c>
      <c r="BD157" s="192" t="s">
        <v>54</v>
      </c>
      <c r="BE157" s="192" t="s">
        <v>54</v>
      </c>
      <c r="BF157" s="192" t="s">
        <v>54</v>
      </c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</row>
    <row r="158" spans="2:125" s="2" customFormat="1" ht="19.5" customHeight="1" x14ac:dyDescent="0.35"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3"/>
      <c r="AD158" s="193"/>
      <c r="AE158" s="193"/>
      <c r="AF158" s="150"/>
      <c r="AG158" s="220" t="s">
        <v>561</v>
      </c>
      <c r="AH158" s="188" t="s">
        <v>59</v>
      </c>
      <c r="AI158" s="30">
        <v>0.66441988703284227</v>
      </c>
      <c r="AJ158" s="189" t="s">
        <v>38</v>
      </c>
      <c r="AK158" s="188" t="s">
        <v>343</v>
      </c>
      <c r="AL158" s="188"/>
      <c r="AM158" s="26">
        <v>103.60721204675257</v>
      </c>
      <c r="AN158" s="188"/>
      <c r="AO158" s="27">
        <v>0</v>
      </c>
      <c r="AP158" s="27">
        <v>0.78</v>
      </c>
      <c r="AQ158" s="27">
        <v>0</v>
      </c>
      <c r="AR158" s="27">
        <v>0</v>
      </c>
      <c r="AS158" s="27">
        <v>0.02</v>
      </c>
      <c r="AT158" s="27">
        <v>0.02</v>
      </c>
      <c r="AU158" s="27">
        <v>0.18</v>
      </c>
      <c r="AV158" s="201">
        <v>1</v>
      </c>
      <c r="AW158" s="191"/>
      <c r="AX158" s="190"/>
      <c r="AY158" s="188"/>
      <c r="AZ158" s="190"/>
      <c r="BA158" s="27">
        <v>0</v>
      </c>
      <c r="BB158" s="27">
        <v>1</v>
      </c>
      <c r="BC158" s="53">
        <f t="shared" si="10"/>
        <v>6.6644198870328424</v>
      </c>
      <c r="BD158" s="192" t="s">
        <v>54</v>
      </c>
      <c r="BE158" s="192" t="s">
        <v>54</v>
      </c>
      <c r="BF158" s="192" t="s">
        <v>54</v>
      </c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</row>
    <row r="159" spans="2:125" s="2" customFormat="1" ht="19.5" customHeight="1" x14ac:dyDescent="0.35"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  <c r="AA159" s="198"/>
      <c r="AB159" s="198"/>
      <c r="AC159" s="193">
        <v>0</v>
      </c>
      <c r="AD159" s="193">
        <v>0</v>
      </c>
      <c r="AE159" s="193"/>
      <c r="AF159" s="194"/>
      <c r="AG159" s="208" t="s">
        <v>290</v>
      </c>
      <c r="AH159" s="188" t="s">
        <v>59</v>
      </c>
      <c r="AI159" s="30">
        <v>0.37057888841664977</v>
      </c>
      <c r="AJ159" s="189" t="s">
        <v>55</v>
      </c>
      <c r="AK159" s="188" t="s">
        <v>39</v>
      </c>
      <c r="AL159" s="188"/>
      <c r="AM159" s="26">
        <v>159.01913959912025</v>
      </c>
      <c r="AN159" s="188"/>
      <c r="AO159" s="27">
        <v>0</v>
      </c>
      <c r="AP159" s="27">
        <v>0.8</v>
      </c>
      <c r="AQ159" s="27">
        <v>0</v>
      </c>
      <c r="AR159" s="27">
        <v>0</v>
      </c>
      <c r="AS159" s="27">
        <v>0</v>
      </c>
      <c r="AT159" s="27">
        <v>0</v>
      </c>
      <c r="AU159" s="27">
        <v>0.2</v>
      </c>
      <c r="AV159" s="201">
        <v>1</v>
      </c>
      <c r="AW159" s="191"/>
      <c r="AX159" s="190"/>
      <c r="AY159" s="188"/>
      <c r="AZ159" s="190"/>
      <c r="BA159" s="27">
        <v>0</v>
      </c>
      <c r="BB159" s="27">
        <v>1</v>
      </c>
      <c r="BC159" s="53">
        <f t="shared" ref="BC159:BC165" si="12">IFERROR(VALUE(AI159)+VALUE(LEFT(AH159,1))+1,"")</f>
        <v>6.3705788884166497</v>
      </c>
      <c r="BD159" s="192" t="s">
        <v>54</v>
      </c>
      <c r="BE159" s="192" t="s">
        <v>54</v>
      </c>
      <c r="BF159" s="192" t="s">
        <v>54</v>
      </c>
      <c r="BH159" s="33"/>
      <c r="BI159" s="33">
        <v>0</v>
      </c>
      <c r="BJ159" s="33">
        <v>0</v>
      </c>
      <c r="BK159" s="33">
        <v>0</v>
      </c>
      <c r="BL159" s="33">
        <v>0</v>
      </c>
      <c r="BM159" s="33">
        <v>0</v>
      </c>
      <c r="BN159" s="33">
        <v>0</v>
      </c>
      <c r="BO159" s="33">
        <v>0</v>
      </c>
      <c r="BP159" s="33">
        <f t="shared" si="11"/>
        <v>0</v>
      </c>
      <c r="BQ159" s="33">
        <v>0</v>
      </c>
      <c r="BR159" s="33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</row>
    <row r="160" spans="2:125" s="2" customFormat="1" ht="19.5" customHeight="1" x14ac:dyDescent="0.35"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  <c r="AA160" s="198"/>
      <c r="AB160" s="198"/>
      <c r="AC160" s="193">
        <v>0</v>
      </c>
      <c r="AD160" s="193">
        <v>0</v>
      </c>
      <c r="AE160" s="193"/>
      <c r="AF160" s="194"/>
      <c r="AG160" s="208" t="s">
        <v>290</v>
      </c>
      <c r="AH160" s="188" t="s">
        <v>59</v>
      </c>
      <c r="AI160" s="30">
        <v>0.3355814691704635</v>
      </c>
      <c r="AJ160" s="189" t="s">
        <v>55</v>
      </c>
      <c r="AK160" s="188" t="s">
        <v>39</v>
      </c>
      <c r="AL160" s="188"/>
      <c r="AM160" s="26">
        <v>212.01913959912025</v>
      </c>
      <c r="AN160" s="188"/>
      <c r="AO160" s="27">
        <v>0</v>
      </c>
      <c r="AP160" s="27">
        <v>0.8</v>
      </c>
      <c r="AQ160" s="27">
        <v>0</v>
      </c>
      <c r="AR160" s="27">
        <v>0</v>
      </c>
      <c r="AS160" s="27">
        <v>0</v>
      </c>
      <c r="AT160" s="27">
        <v>0</v>
      </c>
      <c r="AU160" s="27">
        <v>0.2</v>
      </c>
      <c r="AV160" s="201">
        <v>1</v>
      </c>
      <c r="AW160" s="191"/>
      <c r="AX160" s="190"/>
      <c r="AY160" s="188"/>
      <c r="AZ160" s="190"/>
      <c r="BA160" s="27">
        <v>0</v>
      </c>
      <c r="BB160" s="27">
        <v>1</v>
      </c>
      <c r="BC160" s="53">
        <f t="shared" si="12"/>
        <v>6.3355814691704637</v>
      </c>
      <c r="BD160" s="192" t="s">
        <v>54</v>
      </c>
      <c r="BE160" s="192" t="s">
        <v>54</v>
      </c>
      <c r="BF160" s="192" t="s">
        <v>54</v>
      </c>
      <c r="BH160" s="33"/>
      <c r="BI160" s="33">
        <v>0</v>
      </c>
      <c r="BJ160" s="33">
        <v>0</v>
      </c>
      <c r="BK160" s="33">
        <v>0</v>
      </c>
      <c r="BL160" s="33">
        <v>0</v>
      </c>
      <c r="BM160" s="33">
        <v>0</v>
      </c>
      <c r="BN160" s="33">
        <v>0</v>
      </c>
      <c r="BO160" s="33">
        <v>0</v>
      </c>
      <c r="BP160" s="33">
        <f t="shared" si="11"/>
        <v>0</v>
      </c>
      <c r="BQ160" s="33">
        <v>0</v>
      </c>
      <c r="BR160" s="33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</row>
    <row r="161" spans="2:125" ht="19.5" customHeight="1" x14ac:dyDescent="0.35"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  <c r="AB161" s="198"/>
      <c r="AC161" s="197"/>
      <c r="AD161" s="197"/>
      <c r="AE161" s="197"/>
      <c r="AF161" s="197"/>
      <c r="AG161" s="208" t="s">
        <v>290</v>
      </c>
      <c r="AH161" s="188" t="s">
        <v>59</v>
      </c>
      <c r="AI161" s="30">
        <v>0.3379480250566278</v>
      </c>
      <c r="AJ161" s="189" t="s">
        <v>55</v>
      </c>
      <c r="AK161" s="188" t="s">
        <v>39</v>
      </c>
      <c r="AL161" s="188"/>
      <c r="AM161" s="26">
        <v>264.01913959912025</v>
      </c>
      <c r="AN161" s="188"/>
      <c r="AO161" s="27">
        <v>0</v>
      </c>
      <c r="AP161" s="27">
        <v>0.8</v>
      </c>
      <c r="AQ161" s="27">
        <v>0</v>
      </c>
      <c r="AR161" s="27">
        <v>0</v>
      </c>
      <c r="AS161" s="27">
        <v>0</v>
      </c>
      <c r="AT161" s="27">
        <v>0</v>
      </c>
      <c r="AU161" s="27">
        <v>0.2</v>
      </c>
      <c r="AV161" s="201">
        <v>1</v>
      </c>
      <c r="AW161" s="191"/>
      <c r="AX161" s="190"/>
      <c r="AY161" s="188"/>
      <c r="AZ161" s="190"/>
      <c r="BA161" s="27">
        <v>0</v>
      </c>
      <c r="BB161" s="27">
        <v>1</v>
      </c>
      <c r="BC161" s="53">
        <f t="shared" si="12"/>
        <v>6.3379480250566278</v>
      </c>
      <c r="BD161" s="192" t="s">
        <v>54</v>
      </c>
      <c r="BE161" s="192" t="s">
        <v>54</v>
      </c>
      <c r="BF161" s="192" t="s">
        <v>54</v>
      </c>
      <c r="BI161" s="64">
        <v>0</v>
      </c>
      <c r="BJ161" s="64">
        <v>0</v>
      </c>
      <c r="BK161" s="64">
        <v>0</v>
      </c>
      <c r="BL161" s="64">
        <v>0</v>
      </c>
      <c r="BM161" s="64">
        <v>0</v>
      </c>
      <c r="BN161" s="64">
        <f t="shared" ref="BN161:BN179" si="13">SUM(BG161:BM161)</f>
        <v>0</v>
      </c>
      <c r="BO161" s="64">
        <f t="shared" ref="BO161:BO179" si="14">SUM(BH161:BN161)</f>
        <v>0</v>
      </c>
      <c r="BP161" s="64">
        <f>SUM(BI161:BO161)</f>
        <v>0</v>
      </c>
      <c r="BQ161" s="64">
        <f t="shared" ref="BQ161:BQ179" si="15">SUM(BJ161:BP161)</f>
        <v>0</v>
      </c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</row>
    <row r="162" spans="2:125" ht="19.5" customHeight="1" x14ac:dyDescent="0.35"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  <c r="AB162" s="198"/>
      <c r="AC162" s="199">
        <v>0</v>
      </c>
      <c r="AD162" s="199">
        <v>0</v>
      </c>
      <c r="AE162" s="199"/>
      <c r="AF162" s="198"/>
      <c r="AG162" s="208" t="s">
        <v>290</v>
      </c>
      <c r="AH162" s="188" t="s">
        <v>59</v>
      </c>
      <c r="AI162" s="30">
        <v>0.38892170294392536</v>
      </c>
      <c r="AJ162" s="189" t="s">
        <v>55</v>
      </c>
      <c r="AK162" s="188" t="s">
        <v>39</v>
      </c>
      <c r="AL162" s="188"/>
      <c r="AM162" s="26">
        <v>172.01913959912025</v>
      </c>
      <c r="AN162" s="188"/>
      <c r="AO162" s="27">
        <v>0</v>
      </c>
      <c r="AP162" s="27">
        <v>0.8</v>
      </c>
      <c r="AQ162" s="27">
        <v>0</v>
      </c>
      <c r="AR162" s="27">
        <v>0</v>
      </c>
      <c r="AS162" s="27">
        <v>0</v>
      </c>
      <c r="AT162" s="27">
        <v>0</v>
      </c>
      <c r="AU162" s="27">
        <v>0.2</v>
      </c>
      <c r="AV162" s="201">
        <v>1</v>
      </c>
      <c r="AW162" s="191"/>
      <c r="AX162" s="190"/>
      <c r="AY162" s="188"/>
      <c r="AZ162" s="190"/>
      <c r="BA162" s="27">
        <v>0</v>
      </c>
      <c r="BB162" s="27">
        <v>1</v>
      </c>
      <c r="BC162" s="53">
        <f t="shared" si="12"/>
        <v>6.3889217029439251</v>
      </c>
      <c r="BD162" s="192" t="s">
        <v>54</v>
      </c>
      <c r="BE162" s="192" t="s">
        <v>54</v>
      </c>
      <c r="BF162" s="192" t="s">
        <v>54</v>
      </c>
      <c r="BI162" s="64">
        <v>0</v>
      </c>
      <c r="BJ162" s="64">
        <v>0</v>
      </c>
      <c r="BK162" s="64">
        <v>0</v>
      </c>
      <c r="BL162" s="64">
        <v>0</v>
      </c>
      <c r="BM162" s="64">
        <v>0</v>
      </c>
      <c r="BN162" s="64">
        <f t="shared" si="13"/>
        <v>0</v>
      </c>
      <c r="BO162" s="64">
        <f t="shared" si="14"/>
        <v>0</v>
      </c>
      <c r="BP162" s="64">
        <f>SUM(BI162:BO162)</f>
        <v>0</v>
      </c>
      <c r="BQ162" s="64">
        <f t="shared" si="15"/>
        <v>0</v>
      </c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</row>
    <row r="163" spans="2:125" ht="19.5" customHeight="1" x14ac:dyDescent="0.35"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  <c r="AA163" s="198"/>
      <c r="AB163" s="198"/>
      <c r="AC163" s="199">
        <v>0</v>
      </c>
      <c r="AD163" s="199">
        <v>0</v>
      </c>
      <c r="AE163" s="199"/>
      <c r="AF163" s="198"/>
      <c r="AG163" s="208" t="s">
        <v>290</v>
      </c>
      <c r="AH163" s="188" t="s">
        <v>59</v>
      </c>
      <c r="AI163" s="30">
        <v>0.38010143032900789</v>
      </c>
      <c r="AJ163" s="189" t="s">
        <v>55</v>
      </c>
      <c r="AK163" s="188" t="s">
        <v>39</v>
      </c>
      <c r="AL163" s="188"/>
      <c r="AM163" s="26">
        <v>211.01913959912025</v>
      </c>
      <c r="AN163" s="188"/>
      <c r="AO163" s="27">
        <v>0</v>
      </c>
      <c r="AP163" s="27">
        <v>0.8</v>
      </c>
      <c r="AQ163" s="27">
        <v>0</v>
      </c>
      <c r="AR163" s="27">
        <v>0</v>
      </c>
      <c r="AS163" s="27">
        <v>0</v>
      </c>
      <c r="AT163" s="27">
        <v>0</v>
      </c>
      <c r="AU163" s="27">
        <v>0.2</v>
      </c>
      <c r="AV163" s="201">
        <v>1</v>
      </c>
      <c r="AW163" s="191"/>
      <c r="AX163" s="190"/>
      <c r="AY163" s="188"/>
      <c r="AZ163" s="190"/>
      <c r="BA163" s="27">
        <v>0</v>
      </c>
      <c r="BB163" s="27">
        <v>1</v>
      </c>
      <c r="BC163" s="53">
        <f t="shared" si="12"/>
        <v>6.3801014303290078</v>
      </c>
      <c r="BD163" s="192" t="s">
        <v>54</v>
      </c>
      <c r="BE163" s="192" t="s">
        <v>54</v>
      </c>
      <c r="BF163" s="192" t="s">
        <v>54</v>
      </c>
      <c r="BI163" s="64">
        <v>0</v>
      </c>
      <c r="BJ163" s="64">
        <v>0</v>
      </c>
      <c r="BK163" s="64">
        <v>0</v>
      </c>
      <c r="BL163" s="64">
        <v>0</v>
      </c>
      <c r="BM163" s="64">
        <v>0</v>
      </c>
      <c r="BN163" s="64">
        <f t="shared" si="13"/>
        <v>0</v>
      </c>
      <c r="BO163" s="64">
        <f t="shared" si="14"/>
        <v>0</v>
      </c>
      <c r="BP163" s="64">
        <f>SUM(BI163:BO163)</f>
        <v>0</v>
      </c>
      <c r="BQ163" s="64">
        <f t="shared" si="15"/>
        <v>0</v>
      </c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</row>
    <row r="164" spans="2:125" ht="19.5" customHeight="1" x14ac:dyDescent="0.35"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9">
        <v>0</v>
      </c>
      <c r="AD164" s="199">
        <v>0</v>
      </c>
      <c r="AE164" s="199"/>
      <c r="AF164" s="198"/>
      <c r="AG164" s="208" t="s">
        <v>290</v>
      </c>
      <c r="AH164" s="188" t="s">
        <v>59</v>
      </c>
      <c r="AI164" s="30">
        <v>0.38107316947806535</v>
      </c>
      <c r="AJ164" s="189" t="s">
        <v>55</v>
      </c>
      <c r="AK164" s="188" t="s">
        <v>39</v>
      </c>
      <c r="AL164" s="188"/>
      <c r="AM164" s="26">
        <v>263.01913959912025</v>
      </c>
      <c r="AN164" s="188"/>
      <c r="AO164" s="27">
        <v>0</v>
      </c>
      <c r="AP164" s="27">
        <v>0.8</v>
      </c>
      <c r="AQ164" s="27">
        <v>0</v>
      </c>
      <c r="AR164" s="27">
        <v>0</v>
      </c>
      <c r="AS164" s="27">
        <v>0</v>
      </c>
      <c r="AT164" s="27">
        <v>0</v>
      </c>
      <c r="AU164" s="27">
        <v>0.2</v>
      </c>
      <c r="AV164" s="201">
        <v>1</v>
      </c>
      <c r="AW164" s="191"/>
      <c r="AX164" s="190"/>
      <c r="AY164" s="188"/>
      <c r="AZ164" s="190"/>
      <c r="BA164" s="27">
        <v>0</v>
      </c>
      <c r="BB164" s="27">
        <v>1</v>
      </c>
      <c r="BC164" s="53">
        <f t="shared" si="12"/>
        <v>6.3810731694780651</v>
      </c>
      <c r="BD164" s="192" t="s">
        <v>54</v>
      </c>
      <c r="BE164" s="192" t="s">
        <v>54</v>
      </c>
      <c r="BF164" s="192" t="s">
        <v>54</v>
      </c>
      <c r="BI164" s="64">
        <v>0</v>
      </c>
      <c r="BJ164" s="64">
        <v>0</v>
      </c>
      <c r="BK164" s="64">
        <v>0</v>
      </c>
      <c r="BL164" s="64">
        <v>0</v>
      </c>
      <c r="BM164" s="64">
        <v>0</v>
      </c>
      <c r="BN164" s="64">
        <f t="shared" si="13"/>
        <v>0</v>
      </c>
      <c r="BO164" s="64">
        <f t="shared" si="14"/>
        <v>0</v>
      </c>
      <c r="BP164" s="64">
        <f>SUM(BI164:BO164)</f>
        <v>0</v>
      </c>
      <c r="BQ164" s="64">
        <f t="shared" si="15"/>
        <v>0</v>
      </c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</row>
    <row r="165" spans="2:125" ht="19.5" customHeight="1" x14ac:dyDescent="0.35"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9">
        <v>0</v>
      </c>
      <c r="AD165" s="199">
        <v>0</v>
      </c>
      <c r="AE165" s="199"/>
      <c r="AF165" s="198"/>
      <c r="AG165" s="208" t="s">
        <v>290</v>
      </c>
      <c r="AH165" s="188" t="s">
        <v>59</v>
      </c>
      <c r="AI165" s="30">
        <v>0.40191195804732427</v>
      </c>
      <c r="AJ165" s="189" t="s">
        <v>55</v>
      </c>
      <c r="AK165" s="188" t="s">
        <v>39</v>
      </c>
      <c r="AL165" s="188"/>
      <c r="AM165" s="26">
        <v>193.01913959912025</v>
      </c>
      <c r="AN165" s="188"/>
      <c r="AO165" s="27">
        <v>0</v>
      </c>
      <c r="AP165" s="27">
        <v>0.8</v>
      </c>
      <c r="AQ165" s="27">
        <v>0</v>
      </c>
      <c r="AR165" s="27">
        <v>0</v>
      </c>
      <c r="AS165" s="27">
        <v>0</v>
      </c>
      <c r="AT165" s="27">
        <v>0</v>
      </c>
      <c r="AU165" s="27">
        <v>0.2</v>
      </c>
      <c r="AV165" s="201">
        <v>1</v>
      </c>
      <c r="AW165" s="191"/>
      <c r="AX165" s="190"/>
      <c r="AY165" s="188"/>
      <c r="AZ165" s="190"/>
      <c r="BA165" s="27">
        <v>0</v>
      </c>
      <c r="BB165" s="27">
        <v>1</v>
      </c>
      <c r="BC165" s="53">
        <f t="shared" si="12"/>
        <v>6.4019119580473243</v>
      </c>
      <c r="BD165" s="192" t="s">
        <v>54</v>
      </c>
      <c r="BE165" s="192" t="s">
        <v>54</v>
      </c>
      <c r="BF165" s="192" t="s">
        <v>54</v>
      </c>
      <c r="BI165" s="64">
        <v>0</v>
      </c>
      <c r="BJ165" s="64">
        <v>0</v>
      </c>
      <c r="BK165" s="64">
        <v>0</v>
      </c>
      <c r="BL165" s="64">
        <v>0</v>
      </c>
      <c r="BM165" s="64">
        <v>0</v>
      </c>
      <c r="BN165" s="64">
        <f t="shared" si="13"/>
        <v>0</v>
      </c>
      <c r="BO165" s="64">
        <f t="shared" si="14"/>
        <v>0</v>
      </c>
      <c r="BP165" s="64">
        <f t="shared" si="11"/>
        <v>0</v>
      </c>
      <c r="BQ165" s="64">
        <f t="shared" si="15"/>
        <v>0</v>
      </c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</row>
    <row r="166" spans="2:125" ht="19.5" customHeight="1" x14ac:dyDescent="0.35"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  <c r="AA166" s="198"/>
      <c r="AB166" s="198"/>
      <c r="AC166" s="199">
        <v>0</v>
      </c>
      <c r="AD166" s="199">
        <v>0</v>
      </c>
      <c r="AE166" s="199"/>
      <c r="AF166" s="198"/>
      <c r="AG166" s="222" t="s">
        <v>291</v>
      </c>
      <c r="AH166" s="195" t="s">
        <v>59</v>
      </c>
      <c r="AI166" s="30">
        <v>0.33614656177909097</v>
      </c>
      <c r="AJ166" s="196" t="s">
        <v>38</v>
      </c>
      <c r="AK166" s="195" t="s">
        <v>39</v>
      </c>
      <c r="AL166" s="195"/>
      <c r="AM166" s="26">
        <v>73.121594719193467</v>
      </c>
      <c r="AN166" s="195"/>
      <c r="AO166" s="158">
        <v>2.4255898366606174E-2</v>
      </c>
      <c r="AP166" s="158">
        <v>0.71147005444646116</v>
      </c>
      <c r="AQ166" s="158">
        <v>0</v>
      </c>
      <c r="AR166" s="158">
        <v>0</v>
      </c>
      <c r="AS166" s="158">
        <v>0.11703266787658805</v>
      </c>
      <c r="AT166" s="158">
        <v>0.10328493647912886</v>
      </c>
      <c r="AU166" s="158">
        <v>4.3956442831215983E-2</v>
      </c>
      <c r="AV166" s="202">
        <v>1</v>
      </c>
      <c r="AW166" s="191"/>
      <c r="AX166" s="190"/>
      <c r="AY166" s="188"/>
      <c r="AZ166" s="190"/>
      <c r="BA166" s="27">
        <v>0</v>
      </c>
      <c r="BB166" s="27">
        <v>1</v>
      </c>
      <c r="BC166" s="53">
        <f t="shared" ref="BC166:BC191" si="16">IFERROR(VALUE(AI166)+VALUE(LEFT(AH166,1))+1,"")</f>
        <v>6.3361465617790911</v>
      </c>
      <c r="BD166" s="192" t="s">
        <v>54</v>
      </c>
      <c r="BE166" s="192" t="s">
        <v>54</v>
      </c>
      <c r="BF166" s="192" t="s">
        <v>54</v>
      </c>
      <c r="BI166" s="64">
        <v>0</v>
      </c>
      <c r="BJ166" s="64">
        <v>0</v>
      </c>
      <c r="BK166" s="64">
        <v>0</v>
      </c>
      <c r="BL166" s="64">
        <v>0</v>
      </c>
      <c r="BM166" s="64">
        <v>0</v>
      </c>
      <c r="BN166" s="64">
        <f t="shared" si="13"/>
        <v>0</v>
      </c>
      <c r="BO166" s="64">
        <f t="shared" si="14"/>
        <v>0</v>
      </c>
      <c r="BP166" s="64">
        <f t="shared" ref="BP166:BP179" si="17">SUM(BI166:BO166)</f>
        <v>0</v>
      </c>
      <c r="BQ166" s="64">
        <f t="shared" si="15"/>
        <v>0</v>
      </c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</row>
    <row r="167" spans="2:125" ht="19.5" customHeight="1" x14ac:dyDescent="0.35"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  <c r="AA167" s="198"/>
      <c r="AB167" s="198"/>
      <c r="AC167" s="199">
        <v>0</v>
      </c>
      <c r="AD167" s="199">
        <v>0</v>
      </c>
      <c r="AE167" s="199"/>
      <c r="AF167" s="198"/>
      <c r="AG167" s="222" t="s">
        <v>291</v>
      </c>
      <c r="AH167" s="195" t="s">
        <v>59</v>
      </c>
      <c r="AI167" s="30">
        <v>0.36664359773711319</v>
      </c>
      <c r="AJ167" s="196" t="s">
        <v>38</v>
      </c>
      <c r="AK167" s="195" t="s">
        <v>39</v>
      </c>
      <c r="AL167" s="195"/>
      <c r="AM167" s="26">
        <v>77.121594719193467</v>
      </c>
      <c r="AN167" s="195"/>
      <c r="AO167" s="158">
        <v>2.4255898366606174E-2</v>
      </c>
      <c r="AP167" s="158">
        <v>0.71147005444646116</v>
      </c>
      <c r="AQ167" s="158">
        <v>0</v>
      </c>
      <c r="AR167" s="158">
        <v>0</v>
      </c>
      <c r="AS167" s="158">
        <v>0.11703266787658805</v>
      </c>
      <c r="AT167" s="158">
        <v>0.10328493647912886</v>
      </c>
      <c r="AU167" s="158">
        <v>4.3956442831215983E-2</v>
      </c>
      <c r="AV167" s="202">
        <v>1</v>
      </c>
      <c r="AW167" s="191"/>
      <c r="AX167" s="190"/>
      <c r="AY167" s="188"/>
      <c r="AZ167" s="190"/>
      <c r="BA167" s="27">
        <v>0</v>
      </c>
      <c r="BB167" s="27">
        <v>1</v>
      </c>
      <c r="BC167" s="53">
        <f t="shared" si="16"/>
        <v>6.366643597737113</v>
      </c>
      <c r="BD167" s="192" t="s">
        <v>54</v>
      </c>
      <c r="BE167" s="192" t="s">
        <v>54</v>
      </c>
      <c r="BF167" s="192" t="s">
        <v>54</v>
      </c>
      <c r="BI167" s="64">
        <v>0</v>
      </c>
      <c r="BJ167" s="64">
        <v>0</v>
      </c>
      <c r="BK167" s="64">
        <v>0</v>
      </c>
      <c r="BL167" s="64">
        <v>0</v>
      </c>
      <c r="BM167" s="64">
        <v>0</v>
      </c>
      <c r="BN167" s="64">
        <f t="shared" si="13"/>
        <v>0</v>
      </c>
      <c r="BO167" s="64">
        <f t="shared" si="14"/>
        <v>0</v>
      </c>
      <c r="BP167" s="64">
        <f t="shared" si="17"/>
        <v>0</v>
      </c>
      <c r="BQ167" s="64">
        <f t="shared" si="15"/>
        <v>0</v>
      </c>
      <c r="DJ167" s="65"/>
      <c r="DK167" s="65"/>
      <c r="DL167" s="65"/>
      <c r="DM167" s="65"/>
      <c r="DN167" s="65"/>
      <c r="DO167" s="65"/>
      <c r="DP167" s="65"/>
      <c r="DQ167" s="65"/>
      <c r="DR167" s="65"/>
      <c r="DS167" s="65"/>
      <c r="DT167" s="65"/>
      <c r="DU167" s="65"/>
    </row>
    <row r="168" spans="2:125" ht="19.5" customHeight="1" x14ac:dyDescent="0.35"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  <c r="AB168" s="198"/>
      <c r="AC168" s="199">
        <v>0</v>
      </c>
      <c r="AD168" s="199">
        <v>0</v>
      </c>
      <c r="AE168" s="199"/>
      <c r="AF168" s="198"/>
      <c r="AG168" s="222" t="s">
        <v>291</v>
      </c>
      <c r="AH168" s="195" t="s">
        <v>59</v>
      </c>
      <c r="AI168" s="30">
        <v>0.35941981014789093</v>
      </c>
      <c r="AJ168" s="196" t="s">
        <v>38</v>
      </c>
      <c r="AK168" s="195" t="s">
        <v>39</v>
      </c>
      <c r="AL168" s="195"/>
      <c r="AM168" s="26">
        <v>74.121594719193467</v>
      </c>
      <c r="AN168" s="195"/>
      <c r="AO168" s="158">
        <v>2.4255898366606174E-2</v>
      </c>
      <c r="AP168" s="158">
        <v>0.71147005444646116</v>
      </c>
      <c r="AQ168" s="158">
        <v>0</v>
      </c>
      <c r="AR168" s="158">
        <v>0</v>
      </c>
      <c r="AS168" s="158">
        <v>0.11703266787658805</v>
      </c>
      <c r="AT168" s="158">
        <v>0.10328493647912886</v>
      </c>
      <c r="AU168" s="158">
        <v>4.3956442831215983E-2</v>
      </c>
      <c r="AV168" s="202">
        <v>1</v>
      </c>
      <c r="AW168" s="191"/>
      <c r="AX168" s="190"/>
      <c r="AY168" s="188"/>
      <c r="AZ168" s="190"/>
      <c r="BA168" s="27">
        <v>0</v>
      </c>
      <c r="BB168" s="27">
        <v>1</v>
      </c>
      <c r="BC168" s="53">
        <f t="shared" si="16"/>
        <v>6.3594198101478909</v>
      </c>
      <c r="BD168" s="192" t="s">
        <v>54</v>
      </c>
      <c r="BE168" s="192" t="s">
        <v>54</v>
      </c>
      <c r="BF168" s="192" t="s">
        <v>54</v>
      </c>
      <c r="BI168" s="64">
        <v>0</v>
      </c>
      <c r="BJ168" s="64">
        <v>0</v>
      </c>
      <c r="BK168" s="64">
        <v>0</v>
      </c>
      <c r="BL168" s="64">
        <v>0</v>
      </c>
      <c r="BM168" s="64">
        <v>0</v>
      </c>
      <c r="BN168" s="64">
        <f t="shared" si="13"/>
        <v>0</v>
      </c>
      <c r="BO168" s="64">
        <f t="shared" si="14"/>
        <v>0</v>
      </c>
      <c r="BP168" s="64">
        <f t="shared" si="17"/>
        <v>0</v>
      </c>
      <c r="BQ168" s="64">
        <f t="shared" si="15"/>
        <v>0</v>
      </c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</row>
    <row r="169" spans="2:125" ht="19.5" customHeight="1" x14ac:dyDescent="0.35"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  <c r="AA169" s="198"/>
      <c r="AB169" s="198"/>
      <c r="AC169" s="199">
        <v>0</v>
      </c>
      <c r="AD169" s="199">
        <v>0</v>
      </c>
      <c r="AE169" s="199"/>
      <c r="AF169" s="198"/>
      <c r="AG169" s="222" t="s">
        <v>291</v>
      </c>
      <c r="AH169" s="195" t="s">
        <v>59</v>
      </c>
      <c r="AI169" s="30">
        <v>0.35193416759556972</v>
      </c>
      <c r="AJ169" s="196" t="s">
        <v>38</v>
      </c>
      <c r="AK169" s="195" t="s">
        <v>39</v>
      </c>
      <c r="AL169" s="195"/>
      <c r="AM169" s="26">
        <v>59.12159471919346</v>
      </c>
      <c r="AN169" s="195"/>
      <c r="AO169" s="158">
        <v>2.4255898366606174E-2</v>
      </c>
      <c r="AP169" s="158">
        <v>0.71147005444646116</v>
      </c>
      <c r="AQ169" s="158">
        <v>0</v>
      </c>
      <c r="AR169" s="158">
        <v>0</v>
      </c>
      <c r="AS169" s="158">
        <v>0.11703266787658805</v>
      </c>
      <c r="AT169" s="158">
        <v>0.10328493647912886</v>
      </c>
      <c r="AU169" s="158">
        <v>4.3956442831215983E-2</v>
      </c>
      <c r="AV169" s="202">
        <v>1</v>
      </c>
      <c r="AW169" s="191"/>
      <c r="AX169" s="190"/>
      <c r="AY169" s="188"/>
      <c r="AZ169" s="190"/>
      <c r="BA169" s="27">
        <v>0</v>
      </c>
      <c r="BB169" s="27">
        <v>1</v>
      </c>
      <c r="BC169" s="53">
        <f t="shared" si="16"/>
        <v>6.3519341675955694</v>
      </c>
      <c r="BD169" s="192" t="s">
        <v>54</v>
      </c>
      <c r="BE169" s="192" t="s">
        <v>54</v>
      </c>
      <c r="BF169" s="192" t="s">
        <v>54</v>
      </c>
      <c r="BI169" s="64">
        <v>0</v>
      </c>
      <c r="BJ169" s="64">
        <v>0</v>
      </c>
      <c r="BK169" s="64">
        <v>0</v>
      </c>
      <c r="BL169" s="64">
        <v>0</v>
      </c>
      <c r="BM169" s="64">
        <v>0</v>
      </c>
      <c r="BN169" s="64">
        <f t="shared" si="13"/>
        <v>0</v>
      </c>
      <c r="BO169" s="64">
        <f t="shared" si="14"/>
        <v>0</v>
      </c>
      <c r="BP169" s="64">
        <f t="shared" si="17"/>
        <v>0</v>
      </c>
      <c r="BQ169" s="64">
        <f t="shared" si="15"/>
        <v>0</v>
      </c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</row>
    <row r="170" spans="2:125" ht="19.5" customHeight="1" x14ac:dyDescent="0.35"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  <c r="AB170" s="198"/>
      <c r="AC170" s="199">
        <v>0</v>
      </c>
      <c r="AD170" s="199">
        <v>0</v>
      </c>
      <c r="AE170" s="199"/>
      <c r="AF170" s="198"/>
      <c r="AG170" s="222" t="s">
        <v>291</v>
      </c>
      <c r="AH170" s="195" t="s">
        <v>59</v>
      </c>
      <c r="AI170" s="30">
        <v>0.36916285733427434</v>
      </c>
      <c r="AJ170" s="196" t="s">
        <v>38</v>
      </c>
      <c r="AK170" s="195" t="s">
        <v>39</v>
      </c>
      <c r="AL170" s="195"/>
      <c r="AM170" s="26">
        <v>74.121594719193467</v>
      </c>
      <c r="AN170" s="195"/>
      <c r="AO170" s="158">
        <v>2.4255898366606174E-2</v>
      </c>
      <c r="AP170" s="158">
        <v>0.71147005444646116</v>
      </c>
      <c r="AQ170" s="158">
        <v>0</v>
      </c>
      <c r="AR170" s="158">
        <v>0</v>
      </c>
      <c r="AS170" s="158">
        <v>0.11703266787658805</v>
      </c>
      <c r="AT170" s="158">
        <v>0.10328493647912886</v>
      </c>
      <c r="AU170" s="158">
        <v>4.3956442831215983E-2</v>
      </c>
      <c r="AV170" s="202">
        <v>1</v>
      </c>
      <c r="AW170" s="191"/>
      <c r="AX170" s="190"/>
      <c r="AY170" s="188"/>
      <c r="AZ170" s="190"/>
      <c r="BA170" s="27">
        <v>0</v>
      </c>
      <c r="BB170" s="27">
        <v>1</v>
      </c>
      <c r="BC170" s="53">
        <f t="shared" si="16"/>
        <v>6.369162857334274</v>
      </c>
      <c r="BD170" s="192" t="s">
        <v>54</v>
      </c>
      <c r="BE170" s="192" t="s">
        <v>54</v>
      </c>
      <c r="BF170" s="192" t="s">
        <v>54</v>
      </c>
      <c r="BI170" s="64">
        <v>0</v>
      </c>
      <c r="BJ170" s="64">
        <v>0</v>
      </c>
      <c r="BK170" s="64">
        <v>0</v>
      </c>
      <c r="BL170" s="64">
        <v>0</v>
      </c>
      <c r="BM170" s="64">
        <v>0</v>
      </c>
      <c r="BN170" s="64">
        <f t="shared" si="13"/>
        <v>0</v>
      </c>
      <c r="BO170" s="64">
        <f t="shared" si="14"/>
        <v>0</v>
      </c>
      <c r="BP170" s="64">
        <f t="shared" si="17"/>
        <v>0</v>
      </c>
      <c r="BQ170" s="64">
        <f t="shared" si="15"/>
        <v>0</v>
      </c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</row>
    <row r="171" spans="2:125" ht="19.5" customHeight="1" x14ac:dyDescent="0.35"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  <c r="AA171" s="198"/>
      <c r="AB171" s="198"/>
      <c r="AC171" s="199">
        <v>0</v>
      </c>
      <c r="AD171" s="199">
        <v>0</v>
      </c>
      <c r="AE171" s="199"/>
      <c r="AF171" s="198"/>
      <c r="AG171" s="222" t="s">
        <v>291</v>
      </c>
      <c r="AH171" s="195" t="s">
        <v>59</v>
      </c>
      <c r="AI171" s="30">
        <v>0.35656118264193271</v>
      </c>
      <c r="AJ171" s="196" t="s">
        <v>38</v>
      </c>
      <c r="AK171" s="195" t="s">
        <v>39</v>
      </c>
      <c r="AL171" s="195"/>
      <c r="AM171" s="26">
        <v>74.121594719193467</v>
      </c>
      <c r="AN171" s="195"/>
      <c r="AO171" s="158">
        <v>2.4255898366606174E-2</v>
      </c>
      <c r="AP171" s="158">
        <v>0.71147005444646116</v>
      </c>
      <c r="AQ171" s="158">
        <v>0</v>
      </c>
      <c r="AR171" s="158">
        <v>0</v>
      </c>
      <c r="AS171" s="158">
        <v>0.11703266787658805</v>
      </c>
      <c r="AT171" s="158">
        <v>0.10328493647912886</v>
      </c>
      <c r="AU171" s="158">
        <v>4.3956442831215983E-2</v>
      </c>
      <c r="AV171" s="202">
        <v>1</v>
      </c>
      <c r="AW171" s="191"/>
      <c r="AX171" s="190"/>
      <c r="AY171" s="188"/>
      <c r="AZ171" s="190"/>
      <c r="BA171" s="27">
        <v>0</v>
      </c>
      <c r="BB171" s="27">
        <v>1</v>
      </c>
      <c r="BC171" s="53">
        <f t="shared" si="16"/>
        <v>6.3565611826419328</v>
      </c>
      <c r="BD171" s="192" t="s">
        <v>54</v>
      </c>
      <c r="BE171" s="192" t="s">
        <v>54</v>
      </c>
      <c r="BF171" s="192" t="s">
        <v>54</v>
      </c>
      <c r="BI171" s="64">
        <v>0</v>
      </c>
      <c r="BJ171" s="64">
        <v>0</v>
      </c>
      <c r="BK171" s="64">
        <v>0</v>
      </c>
      <c r="BL171" s="64">
        <v>0</v>
      </c>
      <c r="BM171" s="64">
        <v>0</v>
      </c>
      <c r="BN171" s="64">
        <f t="shared" si="13"/>
        <v>0</v>
      </c>
      <c r="BO171" s="64">
        <f t="shared" si="14"/>
        <v>0</v>
      </c>
      <c r="BP171" s="64">
        <f t="shared" si="17"/>
        <v>0</v>
      </c>
      <c r="BQ171" s="64">
        <f t="shared" si="15"/>
        <v>0</v>
      </c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</row>
    <row r="172" spans="2:125" ht="19.5" customHeight="1" x14ac:dyDescent="0.35"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  <c r="AA172" s="198"/>
      <c r="AB172" s="198"/>
      <c r="AC172" s="199">
        <v>0</v>
      </c>
      <c r="AD172" s="199">
        <v>0</v>
      </c>
      <c r="AE172" s="199"/>
      <c r="AF172" s="198"/>
      <c r="AG172" s="222" t="s">
        <v>291</v>
      </c>
      <c r="AH172" s="195" t="s">
        <v>59</v>
      </c>
      <c r="AI172" s="30">
        <v>0.34823148246806834</v>
      </c>
      <c r="AJ172" s="196" t="s">
        <v>38</v>
      </c>
      <c r="AK172" s="195" t="s">
        <v>39</v>
      </c>
      <c r="AL172" s="195"/>
      <c r="AM172" s="26">
        <v>62.12159471919346</v>
      </c>
      <c r="AN172" s="195"/>
      <c r="AO172" s="158">
        <v>2.4255898366606174E-2</v>
      </c>
      <c r="AP172" s="158">
        <v>0.71147005444646116</v>
      </c>
      <c r="AQ172" s="158">
        <v>0</v>
      </c>
      <c r="AR172" s="158">
        <v>0</v>
      </c>
      <c r="AS172" s="158">
        <v>0.11703266787658805</v>
      </c>
      <c r="AT172" s="158">
        <v>0.10328493647912886</v>
      </c>
      <c r="AU172" s="158">
        <v>4.3956442831215983E-2</v>
      </c>
      <c r="AV172" s="202">
        <v>1</v>
      </c>
      <c r="AW172" s="191"/>
      <c r="AX172" s="190"/>
      <c r="AY172" s="188"/>
      <c r="AZ172" s="190"/>
      <c r="BA172" s="27">
        <v>0</v>
      </c>
      <c r="BB172" s="27">
        <v>1</v>
      </c>
      <c r="BC172" s="53">
        <f t="shared" si="16"/>
        <v>6.3482314824680683</v>
      </c>
      <c r="BD172" s="192" t="s">
        <v>54</v>
      </c>
      <c r="BE172" s="192" t="s">
        <v>54</v>
      </c>
      <c r="BF172" s="192" t="s">
        <v>54</v>
      </c>
      <c r="BI172" s="64">
        <v>0</v>
      </c>
      <c r="BJ172" s="64">
        <v>0</v>
      </c>
      <c r="BK172" s="64">
        <v>0</v>
      </c>
      <c r="BL172" s="64">
        <v>0</v>
      </c>
      <c r="BM172" s="64">
        <v>0</v>
      </c>
      <c r="BN172" s="64">
        <f t="shared" si="13"/>
        <v>0</v>
      </c>
      <c r="BO172" s="64">
        <f t="shared" si="14"/>
        <v>0</v>
      </c>
      <c r="BP172" s="64">
        <f t="shared" si="17"/>
        <v>0</v>
      </c>
      <c r="BQ172" s="64">
        <f t="shared" si="15"/>
        <v>0</v>
      </c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</row>
    <row r="173" spans="2:125" ht="19.5" customHeight="1" x14ac:dyDescent="0.35"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  <c r="AA173" s="198"/>
      <c r="AB173" s="198"/>
      <c r="AC173" s="199">
        <v>0</v>
      </c>
      <c r="AD173" s="199">
        <v>0</v>
      </c>
      <c r="AE173" s="199"/>
      <c r="AF173" s="198"/>
      <c r="AG173" s="222" t="s">
        <v>291</v>
      </c>
      <c r="AH173" s="195" t="s">
        <v>59</v>
      </c>
      <c r="AI173" s="30">
        <v>0.33691810338458827</v>
      </c>
      <c r="AJ173" s="196" t="s">
        <v>38</v>
      </c>
      <c r="AK173" s="195" t="s">
        <v>39</v>
      </c>
      <c r="AL173" s="195"/>
      <c r="AM173" s="26">
        <v>67.121594719193453</v>
      </c>
      <c r="AN173" s="195"/>
      <c r="AO173" s="158">
        <v>2.4255898366606174E-2</v>
      </c>
      <c r="AP173" s="158">
        <v>0.71147005444646116</v>
      </c>
      <c r="AQ173" s="158">
        <v>0</v>
      </c>
      <c r="AR173" s="158">
        <v>0</v>
      </c>
      <c r="AS173" s="158">
        <v>0.11703266787658805</v>
      </c>
      <c r="AT173" s="158">
        <v>0.10328493647912886</v>
      </c>
      <c r="AU173" s="158">
        <v>4.3956442831215983E-2</v>
      </c>
      <c r="AV173" s="202">
        <v>1</v>
      </c>
      <c r="AW173" s="191"/>
      <c r="AX173" s="190"/>
      <c r="AY173" s="188"/>
      <c r="AZ173" s="190"/>
      <c r="BA173" s="27">
        <v>0</v>
      </c>
      <c r="BB173" s="27">
        <v>1</v>
      </c>
      <c r="BC173" s="53">
        <f t="shared" si="16"/>
        <v>6.3369181033845887</v>
      </c>
      <c r="BD173" s="192" t="s">
        <v>54</v>
      </c>
      <c r="BE173" s="192" t="s">
        <v>54</v>
      </c>
      <c r="BF173" s="192" t="s">
        <v>54</v>
      </c>
      <c r="BI173" s="64">
        <v>0</v>
      </c>
      <c r="BJ173" s="64">
        <v>0</v>
      </c>
      <c r="BK173" s="64">
        <v>0</v>
      </c>
      <c r="BL173" s="64">
        <v>0</v>
      </c>
      <c r="BM173" s="64">
        <v>0</v>
      </c>
      <c r="BN173" s="64">
        <f t="shared" si="13"/>
        <v>0</v>
      </c>
      <c r="BO173" s="64">
        <f t="shared" si="14"/>
        <v>0</v>
      </c>
      <c r="BP173" s="64">
        <f t="shared" si="17"/>
        <v>0</v>
      </c>
      <c r="BQ173" s="64">
        <f t="shared" si="15"/>
        <v>0</v>
      </c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</row>
    <row r="174" spans="2:125" ht="19.5" customHeight="1" x14ac:dyDescent="0.35"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  <c r="AA174" s="198"/>
      <c r="AB174" s="198"/>
      <c r="AC174" s="199">
        <v>0</v>
      </c>
      <c r="AD174" s="199">
        <v>0</v>
      </c>
      <c r="AE174" s="199"/>
      <c r="AF174" s="198"/>
      <c r="AG174" s="222" t="s">
        <v>291</v>
      </c>
      <c r="AH174" s="195" t="s">
        <v>59</v>
      </c>
      <c r="AI174" s="30">
        <v>0.35479710863067448</v>
      </c>
      <c r="AJ174" s="196" t="s">
        <v>38</v>
      </c>
      <c r="AK174" s="195" t="s">
        <v>39</v>
      </c>
      <c r="AL174" s="195"/>
      <c r="AM174" s="26">
        <v>58.12159471919346</v>
      </c>
      <c r="AN174" s="195"/>
      <c r="AO174" s="158">
        <v>2.4255898366606174E-2</v>
      </c>
      <c r="AP174" s="158">
        <v>0.71147005444646116</v>
      </c>
      <c r="AQ174" s="158">
        <v>0</v>
      </c>
      <c r="AR174" s="158">
        <v>0</v>
      </c>
      <c r="AS174" s="158">
        <v>0.11703266787658805</v>
      </c>
      <c r="AT174" s="158">
        <v>0.10328493647912886</v>
      </c>
      <c r="AU174" s="158">
        <v>4.3956442831215983E-2</v>
      </c>
      <c r="AV174" s="202">
        <v>1</v>
      </c>
      <c r="AW174" s="191"/>
      <c r="AX174" s="190"/>
      <c r="AY174" s="188"/>
      <c r="AZ174" s="190"/>
      <c r="BA174" s="27">
        <v>0</v>
      </c>
      <c r="BB174" s="27">
        <v>1</v>
      </c>
      <c r="BC174" s="53">
        <f t="shared" si="16"/>
        <v>6.3547971086306747</v>
      </c>
      <c r="BD174" s="192" t="s">
        <v>54</v>
      </c>
      <c r="BE174" s="192" t="s">
        <v>54</v>
      </c>
      <c r="BF174" s="192" t="s">
        <v>54</v>
      </c>
      <c r="BI174" s="64">
        <v>0</v>
      </c>
      <c r="BJ174" s="64">
        <v>0</v>
      </c>
      <c r="BK174" s="64">
        <v>0</v>
      </c>
      <c r="BL174" s="64">
        <v>0</v>
      </c>
      <c r="BM174" s="64">
        <v>0</v>
      </c>
      <c r="BN174" s="64">
        <f t="shared" si="13"/>
        <v>0</v>
      </c>
      <c r="BO174" s="64">
        <f t="shared" si="14"/>
        <v>0</v>
      </c>
      <c r="BP174" s="64">
        <f t="shared" si="17"/>
        <v>0</v>
      </c>
      <c r="BQ174" s="64">
        <f t="shared" si="15"/>
        <v>0</v>
      </c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</row>
    <row r="175" spans="2:125" ht="19.5" customHeight="1" x14ac:dyDescent="0.35"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  <c r="AA175" s="198"/>
      <c r="AB175" s="198"/>
      <c r="AC175" s="199">
        <v>0</v>
      </c>
      <c r="AD175" s="199">
        <v>0</v>
      </c>
      <c r="AE175" s="199"/>
      <c r="AF175" s="198"/>
      <c r="AG175" s="222" t="s">
        <v>291</v>
      </c>
      <c r="AH175" s="195" t="s">
        <v>59</v>
      </c>
      <c r="AI175" s="30">
        <v>0.34119943595334434</v>
      </c>
      <c r="AJ175" s="196" t="s">
        <v>38</v>
      </c>
      <c r="AK175" s="195" t="s">
        <v>39</v>
      </c>
      <c r="AL175" s="195"/>
      <c r="AM175" s="26">
        <v>69.121594719193453</v>
      </c>
      <c r="AN175" s="195"/>
      <c r="AO175" s="158">
        <v>2.4255898366606174E-2</v>
      </c>
      <c r="AP175" s="158">
        <v>0.71147005444646116</v>
      </c>
      <c r="AQ175" s="158">
        <v>0</v>
      </c>
      <c r="AR175" s="158">
        <v>0</v>
      </c>
      <c r="AS175" s="158">
        <v>0.11703266787658805</v>
      </c>
      <c r="AT175" s="158">
        <v>0.10328493647912886</v>
      </c>
      <c r="AU175" s="158">
        <v>4.3956442831215983E-2</v>
      </c>
      <c r="AV175" s="202">
        <v>1</v>
      </c>
      <c r="AW175" s="191"/>
      <c r="AX175" s="190"/>
      <c r="AY175" s="188"/>
      <c r="AZ175" s="190"/>
      <c r="BA175" s="27">
        <v>0</v>
      </c>
      <c r="BB175" s="27">
        <v>1</v>
      </c>
      <c r="BC175" s="53">
        <f t="shared" si="16"/>
        <v>6.3411994359533441</v>
      </c>
      <c r="BD175" s="192" t="s">
        <v>54</v>
      </c>
      <c r="BE175" s="192" t="s">
        <v>54</v>
      </c>
      <c r="BF175" s="192" t="s">
        <v>54</v>
      </c>
      <c r="BI175" s="64">
        <v>0</v>
      </c>
      <c r="BJ175" s="64">
        <v>0</v>
      </c>
      <c r="BK175" s="64">
        <v>0</v>
      </c>
      <c r="BL175" s="64">
        <v>0</v>
      </c>
      <c r="BM175" s="64">
        <v>0</v>
      </c>
      <c r="BN175" s="64">
        <f t="shared" si="13"/>
        <v>0</v>
      </c>
      <c r="BO175" s="64">
        <f t="shared" si="14"/>
        <v>0</v>
      </c>
      <c r="BP175" s="64">
        <f t="shared" si="17"/>
        <v>0</v>
      </c>
      <c r="BQ175" s="64">
        <f t="shared" si="15"/>
        <v>0</v>
      </c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</row>
    <row r="176" spans="2:125" ht="19.5" customHeight="1" x14ac:dyDescent="0.35"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  <c r="AA176" s="198"/>
      <c r="AB176" s="198"/>
      <c r="AC176" s="199">
        <v>0</v>
      </c>
      <c r="AD176" s="199">
        <v>0</v>
      </c>
      <c r="AE176" s="199"/>
      <c r="AF176" s="198"/>
      <c r="AG176" s="222" t="s">
        <v>291</v>
      </c>
      <c r="AH176" s="195" t="s">
        <v>59</v>
      </c>
      <c r="AI176" s="30">
        <v>0.35010063091065469</v>
      </c>
      <c r="AJ176" s="196" t="s">
        <v>38</v>
      </c>
      <c r="AK176" s="195" t="s">
        <v>39</v>
      </c>
      <c r="AL176" s="195"/>
      <c r="AM176" s="26">
        <v>64.121594719193453</v>
      </c>
      <c r="AN176" s="195"/>
      <c r="AO176" s="158">
        <v>2.4255898366606174E-2</v>
      </c>
      <c r="AP176" s="158">
        <v>0.71147005444646116</v>
      </c>
      <c r="AQ176" s="158">
        <v>0</v>
      </c>
      <c r="AR176" s="158">
        <v>0</v>
      </c>
      <c r="AS176" s="158">
        <v>0.11703266787658805</v>
      </c>
      <c r="AT176" s="158">
        <v>0.10328493647912886</v>
      </c>
      <c r="AU176" s="158">
        <v>4.3956442831215983E-2</v>
      </c>
      <c r="AV176" s="202">
        <v>1</v>
      </c>
      <c r="AW176" s="191"/>
      <c r="AX176" s="190"/>
      <c r="AY176" s="188"/>
      <c r="AZ176" s="190"/>
      <c r="BA176" s="27">
        <v>0</v>
      </c>
      <c r="BB176" s="27">
        <v>1</v>
      </c>
      <c r="BC176" s="53">
        <f t="shared" si="16"/>
        <v>6.3501006309106547</v>
      </c>
      <c r="BD176" s="192" t="s">
        <v>54</v>
      </c>
      <c r="BE176" s="192" t="s">
        <v>54</v>
      </c>
      <c r="BF176" s="192" t="s">
        <v>54</v>
      </c>
      <c r="BI176" s="64">
        <v>0</v>
      </c>
      <c r="BJ176" s="64">
        <v>0</v>
      </c>
      <c r="BK176" s="64">
        <v>0</v>
      </c>
      <c r="BL176" s="64">
        <v>0</v>
      </c>
      <c r="BM176" s="64">
        <v>0</v>
      </c>
      <c r="BN176" s="64">
        <f t="shared" si="13"/>
        <v>0</v>
      </c>
      <c r="BO176" s="64">
        <f t="shared" si="14"/>
        <v>0</v>
      </c>
      <c r="BP176" s="64">
        <f t="shared" si="17"/>
        <v>0</v>
      </c>
      <c r="BQ176" s="64">
        <f t="shared" si="15"/>
        <v>0</v>
      </c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</row>
    <row r="177" spans="2:125" ht="19.5" customHeight="1" x14ac:dyDescent="0.35"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  <c r="AA177" s="198"/>
      <c r="AB177" s="198"/>
      <c r="AC177" s="199">
        <v>0</v>
      </c>
      <c r="AD177" s="199">
        <v>0</v>
      </c>
      <c r="AE177" s="199"/>
      <c r="AF177" s="198"/>
      <c r="AG177" s="222" t="s">
        <v>291</v>
      </c>
      <c r="AH177" s="195" t="s">
        <v>59</v>
      </c>
      <c r="AI177" s="30">
        <v>0.37102781033455745</v>
      </c>
      <c r="AJ177" s="196" t="s">
        <v>38</v>
      </c>
      <c r="AK177" s="195" t="s">
        <v>39</v>
      </c>
      <c r="AL177" s="195"/>
      <c r="AM177" s="26">
        <v>57.12159471919346</v>
      </c>
      <c r="AN177" s="195"/>
      <c r="AO177" s="158">
        <v>2.4255898366606174E-2</v>
      </c>
      <c r="AP177" s="158">
        <v>0.71147005444646116</v>
      </c>
      <c r="AQ177" s="158">
        <v>0</v>
      </c>
      <c r="AR177" s="158">
        <v>0</v>
      </c>
      <c r="AS177" s="158">
        <v>0.11703266787658805</v>
      </c>
      <c r="AT177" s="158">
        <v>0.10328493647912886</v>
      </c>
      <c r="AU177" s="158">
        <v>4.3956442831215983E-2</v>
      </c>
      <c r="AV177" s="202">
        <v>1</v>
      </c>
      <c r="AW177" s="191"/>
      <c r="AX177" s="190"/>
      <c r="AY177" s="188"/>
      <c r="AZ177" s="190"/>
      <c r="BA177" s="27">
        <v>0</v>
      </c>
      <c r="BB177" s="27">
        <v>1</v>
      </c>
      <c r="BC177" s="53">
        <f t="shared" si="16"/>
        <v>6.3710278103345575</v>
      </c>
      <c r="BD177" s="192" t="s">
        <v>54</v>
      </c>
      <c r="BE177" s="192" t="s">
        <v>54</v>
      </c>
      <c r="BF177" s="192" t="s">
        <v>54</v>
      </c>
      <c r="BI177" s="64">
        <v>0</v>
      </c>
      <c r="BJ177" s="64">
        <v>0</v>
      </c>
      <c r="BK177" s="64">
        <v>0</v>
      </c>
      <c r="BL177" s="64">
        <v>0</v>
      </c>
      <c r="BM177" s="64">
        <v>0</v>
      </c>
      <c r="BN177" s="64">
        <f t="shared" si="13"/>
        <v>0</v>
      </c>
      <c r="BO177" s="64">
        <f t="shared" si="14"/>
        <v>0</v>
      </c>
      <c r="BP177" s="64">
        <f t="shared" si="17"/>
        <v>0</v>
      </c>
      <c r="BQ177" s="64">
        <f t="shared" si="15"/>
        <v>0</v>
      </c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</row>
    <row r="178" spans="2:125" ht="19.5" customHeight="1" x14ac:dyDescent="0.35"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198"/>
      <c r="AC178" s="199">
        <v>0</v>
      </c>
      <c r="AD178" s="199">
        <v>0</v>
      </c>
      <c r="AE178" s="199"/>
      <c r="AF178" s="198"/>
      <c r="AG178" s="222" t="s">
        <v>291</v>
      </c>
      <c r="AH178" s="195" t="s">
        <v>59</v>
      </c>
      <c r="AI178" s="30">
        <v>0.34079456765728156</v>
      </c>
      <c r="AJ178" s="196" t="s">
        <v>38</v>
      </c>
      <c r="AK178" s="195" t="s">
        <v>39</v>
      </c>
      <c r="AL178" s="195"/>
      <c r="AM178" s="26">
        <v>64.121594719193453</v>
      </c>
      <c r="AN178" s="195"/>
      <c r="AO178" s="158">
        <v>2.4255898366606174E-2</v>
      </c>
      <c r="AP178" s="158">
        <v>0.71147005444646116</v>
      </c>
      <c r="AQ178" s="158">
        <v>0</v>
      </c>
      <c r="AR178" s="158">
        <v>0</v>
      </c>
      <c r="AS178" s="158">
        <v>0.11703266787658805</v>
      </c>
      <c r="AT178" s="158">
        <v>0.10328493647912886</v>
      </c>
      <c r="AU178" s="158">
        <v>4.3956442831215983E-2</v>
      </c>
      <c r="AV178" s="202">
        <v>1</v>
      </c>
      <c r="AW178" s="191"/>
      <c r="AX178" s="190"/>
      <c r="AY178" s="188"/>
      <c r="AZ178" s="190"/>
      <c r="BA178" s="27">
        <v>0</v>
      </c>
      <c r="BB178" s="27">
        <v>1</v>
      </c>
      <c r="BC178" s="53">
        <f t="shared" si="16"/>
        <v>6.3407945676572819</v>
      </c>
      <c r="BD178" s="192" t="s">
        <v>54</v>
      </c>
      <c r="BE178" s="192" t="s">
        <v>54</v>
      </c>
      <c r="BF178" s="192" t="s">
        <v>54</v>
      </c>
      <c r="BI178" s="64">
        <v>0</v>
      </c>
      <c r="BJ178" s="64">
        <v>0</v>
      </c>
      <c r="BK178" s="64">
        <v>0</v>
      </c>
      <c r="BL178" s="64">
        <v>0</v>
      </c>
      <c r="BM178" s="64">
        <v>0</v>
      </c>
      <c r="BN178" s="64">
        <f t="shared" si="13"/>
        <v>0</v>
      </c>
      <c r="BO178" s="64">
        <f t="shared" si="14"/>
        <v>0</v>
      </c>
      <c r="BP178" s="64">
        <f t="shared" si="17"/>
        <v>0</v>
      </c>
      <c r="BQ178" s="64">
        <f t="shared" si="15"/>
        <v>0</v>
      </c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5"/>
    </row>
    <row r="179" spans="2:125" ht="19.5" customHeight="1" x14ac:dyDescent="0.35"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  <c r="AA179" s="198"/>
      <c r="AB179" s="198"/>
      <c r="AC179" s="199">
        <v>0</v>
      </c>
      <c r="AD179" s="199">
        <v>0</v>
      </c>
      <c r="AE179" s="199"/>
      <c r="AF179" s="198"/>
      <c r="AG179" s="222" t="s">
        <v>291</v>
      </c>
      <c r="AH179" s="195" t="s">
        <v>59</v>
      </c>
      <c r="AI179" s="30">
        <v>0.34697323672280678</v>
      </c>
      <c r="AJ179" s="196" t="s">
        <v>38</v>
      </c>
      <c r="AK179" s="195" t="s">
        <v>39</v>
      </c>
      <c r="AL179" s="195"/>
      <c r="AM179" s="26">
        <v>61.12159471919346</v>
      </c>
      <c r="AN179" s="195"/>
      <c r="AO179" s="158">
        <v>2.4255898366606174E-2</v>
      </c>
      <c r="AP179" s="158">
        <v>0.71147005444646116</v>
      </c>
      <c r="AQ179" s="158">
        <v>0</v>
      </c>
      <c r="AR179" s="158">
        <v>0</v>
      </c>
      <c r="AS179" s="158">
        <v>0.11703266787658805</v>
      </c>
      <c r="AT179" s="158">
        <v>0.10328493647912886</v>
      </c>
      <c r="AU179" s="158">
        <v>4.3956442831215983E-2</v>
      </c>
      <c r="AV179" s="202">
        <v>1</v>
      </c>
      <c r="AW179" s="191"/>
      <c r="AX179" s="190"/>
      <c r="AY179" s="188"/>
      <c r="AZ179" s="190"/>
      <c r="BA179" s="27">
        <v>0</v>
      </c>
      <c r="BB179" s="27">
        <v>1</v>
      </c>
      <c r="BC179" s="53">
        <f t="shared" si="16"/>
        <v>6.3469732367228069</v>
      </c>
      <c r="BD179" s="192" t="s">
        <v>54</v>
      </c>
      <c r="BE179" s="192" t="s">
        <v>54</v>
      </c>
      <c r="BF179" s="192" t="s">
        <v>54</v>
      </c>
      <c r="BI179" s="64">
        <v>0</v>
      </c>
      <c r="BJ179" s="64">
        <v>0</v>
      </c>
      <c r="BK179" s="64">
        <v>0</v>
      </c>
      <c r="BL179" s="64">
        <v>0</v>
      </c>
      <c r="BM179" s="64">
        <v>0</v>
      </c>
      <c r="BN179" s="64">
        <f t="shared" si="13"/>
        <v>0</v>
      </c>
      <c r="BO179" s="64">
        <f t="shared" si="14"/>
        <v>0</v>
      </c>
      <c r="BP179" s="64">
        <f t="shared" si="17"/>
        <v>0</v>
      </c>
      <c r="BQ179" s="64">
        <f t="shared" si="15"/>
        <v>0</v>
      </c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</row>
    <row r="180" spans="2:125" ht="19.5" customHeight="1" x14ac:dyDescent="0.35"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  <c r="AA180" s="198"/>
      <c r="AB180" s="198"/>
      <c r="AC180" s="199">
        <v>0</v>
      </c>
      <c r="AD180" s="199">
        <v>0</v>
      </c>
      <c r="AE180" s="199"/>
      <c r="AF180" s="198"/>
      <c r="AG180" s="222" t="s">
        <v>291</v>
      </c>
      <c r="AH180" s="195" t="s">
        <v>59</v>
      </c>
      <c r="AI180" s="30">
        <v>0.33797366282002927</v>
      </c>
      <c r="AJ180" s="196" t="s">
        <v>38</v>
      </c>
      <c r="AK180" s="195" t="s">
        <v>39</v>
      </c>
      <c r="AL180" s="195"/>
      <c r="AM180" s="26">
        <v>55.12159471919346</v>
      </c>
      <c r="AN180" s="195"/>
      <c r="AO180" s="158">
        <v>2.4255898366606174E-2</v>
      </c>
      <c r="AP180" s="158">
        <v>0.71147005444646116</v>
      </c>
      <c r="AQ180" s="158">
        <v>0</v>
      </c>
      <c r="AR180" s="158">
        <v>0</v>
      </c>
      <c r="AS180" s="158">
        <v>0.11703266787658805</v>
      </c>
      <c r="AT180" s="158">
        <v>0.10328493647912886</v>
      </c>
      <c r="AU180" s="158">
        <v>4.3956442831215983E-2</v>
      </c>
      <c r="AV180" s="202">
        <v>1</v>
      </c>
      <c r="AW180" s="191"/>
      <c r="AX180" s="190"/>
      <c r="AY180" s="188"/>
      <c r="AZ180" s="190"/>
      <c r="BA180" s="27">
        <v>0</v>
      </c>
      <c r="BB180" s="27">
        <v>1</v>
      </c>
      <c r="BC180" s="53">
        <f t="shared" si="16"/>
        <v>6.3379736628200289</v>
      </c>
      <c r="BD180" s="192" t="s">
        <v>54</v>
      </c>
      <c r="BE180" s="192" t="s">
        <v>54</v>
      </c>
      <c r="BF180" s="192" t="s">
        <v>54</v>
      </c>
      <c r="BI180" s="64">
        <v>0</v>
      </c>
      <c r="BJ180" s="64">
        <v>0</v>
      </c>
      <c r="BK180" s="64">
        <v>0</v>
      </c>
      <c r="BL180" s="64">
        <v>0</v>
      </c>
      <c r="BM180" s="64">
        <v>0</v>
      </c>
      <c r="BN180" s="64">
        <v>0</v>
      </c>
      <c r="BO180" s="64">
        <v>0</v>
      </c>
      <c r="BP180" s="64">
        <f t="shared" si="11"/>
        <v>0</v>
      </c>
      <c r="BQ180" s="64">
        <v>0</v>
      </c>
      <c r="DJ180" s="65"/>
      <c r="DK180" s="65"/>
      <c r="DL180" s="65"/>
      <c r="DM180" s="65"/>
      <c r="DN180" s="65"/>
      <c r="DO180" s="65"/>
      <c r="DP180" s="65"/>
      <c r="DQ180" s="65"/>
      <c r="DR180" s="65"/>
      <c r="DS180" s="65"/>
      <c r="DT180" s="65"/>
      <c r="DU180" s="65"/>
    </row>
    <row r="181" spans="2:125" ht="19.5" customHeight="1" x14ac:dyDescent="0.35"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  <c r="AA181" s="198"/>
      <c r="AB181" s="198"/>
      <c r="AC181" s="199">
        <v>0</v>
      </c>
      <c r="AD181" s="199">
        <v>0</v>
      </c>
      <c r="AE181" s="199"/>
      <c r="AF181" s="198"/>
      <c r="AG181" s="222" t="s">
        <v>291</v>
      </c>
      <c r="AH181" s="195" t="s">
        <v>59</v>
      </c>
      <c r="AI181" s="30">
        <v>0.43452592555234226</v>
      </c>
      <c r="AJ181" s="196" t="s">
        <v>38</v>
      </c>
      <c r="AK181" s="195" t="s">
        <v>39</v>
      </c>
      <c r="AL181" s="195"/>
      <c r="AM181" s="26">
        <v>58.12159471919346</v>
      </c>
      <c r="AN181" s="195"/>
      <c r="AO181" s="158">
        <v>2.4255898366606174E-2</v>
      </c>
      <c r="AP181" s="158">
        <v>0.71147005444646116</v>
      </c>
      <c r="AQ181" s="158">
        <v>0</v>
      </c>
      <c r="AR181" s="158">
        <v>0</v>
      </c>
      <c r="AS181" s="158">
        <v>0.11703266787658805</v>
      </c>
      <c r="AT181" s="158">
        <v>0.10328493647912886</v>
      </c>
      <c r="AU181" s="158">
        <v>4.3956442831215983E-2</v>
      </c>
      <c r="AV181" s="202">
        <v>1</v>
      </c>
      <c r="AW181" s="191"/>
      <c r="AX181" s="190"/>
      <c r="AY181" s="188"/>
      <c r="AZ181" s="190"/>
      <c r="BA181" s="27">
        <v>0</v>
      </c>
      <c r="BB181" s="27">
        <v>1</v>
      </c>
      <c r="BC181" s="53">
        <f t="shared" si="16"/>
        <v>6.4345259255523422</v>
      </c>
      <c r="BD181" s="192" t="s">
        <v>54</v>
      </c>
      <c r="BE181" s="192" t="s">
        <v>54</v>
      </c>
      <c r="BF181" s="192" t="s">
        <v>54</v>
      </c>
      <c r="BI181" s="64">
        <v>0</v>
      </c>
      <c r="BJ181" s="64">
        <v>0</v>
      </c>
      <c r="BK181" s="64">
        <v>0</v>
      </c>
      <c r="BL181" s="64">
        <v>0</v>
      </c>
      <c r="BM181" s="64">
        <v>0</v>
      </c>
      <c r="BN181" s="64">
        <v>0</v>
      </c>
      <c r="BO181" s="64">
        <v>0</v>
      </c>
      <c r="BP181" s="64">
        <f t="shared" si="11"/>
        <v>0</v>
      </c>
      <c r="BQ181" s="64">
        <v>0</v>
      </c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</row>
    <row r="182" spans="2:125" ht="19.5" customHeight="1" x14ac:dyDescent="0.35"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  <c r="AA182" s="198"/>
      <c r="AB182" s="198"/>
      <c r="AC182" s="199">
        <v>0</v>
      </c>
      <c r="AD182" s="199">
        <v>0</v>
      </c>
      <c r="AE182" s="199"/>
      <c r="AF182" s="198"/>
      <c r="AG182" s="222" t="s">
        <v>291</v>
      </c>
      <c r="AH182" s="195" t="s">
        <v>59</v>
      </c>
      <c r="AI182" s="30">
        <v>0.41860298436791243</v>
      </c>
      <c r="AJ182" s="196" t="s">
        <v>38</v>
      </c>
      <c r="AK182" s="195" t="s">
        <v>39</v>
      </c>
      <c r="AL182" s="195"/>
      <c r="AM182" s="26">
        <v>57.12159471919346</v>
      </c>
      <c r="AN182" s="195"/>
      <c r="AO182" s="158">
        <v>2.4255898366606174E-2</v>
      </c>
      <c r="AP182" s="158">
        <v>0.71147005444646116</v>
      </c>
      <c r="AQ182" s="158">
        <v>0</v>
      </c>
      <c r="AR182" s="158">
        <v>0</v>
      </c>
      <c r="AS182" s="158">
        <v>0.11703266787658805</v>
      </c>
      <c r="AT182" s="158">
        <v>0.10328493647912886</v>
      </c>
      <c r="AU182" s="158">
        <v>4.3956442831215983E-2</v>
      </c>
      <c r="AV182" s="202">
        <v>1</v>
      </c>
      <c r="AW182" s="191"/>
      <c r="AX182" s="190"/>
      <c r="AY182" s="188"/>
      <c r="AZ182" s="190"/>
      <c r="BA182" s="27">
        <v>0</v>
      </c>
      <c r="BB182" s="27">
        <v>1</v>
      </c>
      <c r="BC182" s="53">
        <f t="shared" si="16"/>
        <v>6.4186029843679124</v>
      </c>
      <c r="BD182" s="192" t="s">
        <v>54</v>
      </c>
      <c r="BE182" s="192" t="s">
        <v>54</v>
      </c>
      <c r="BF182" s="192" t="s">
        <v>54</v>
      </c>
      <c r="BI182" s="64">
        <v>0</v>
      </c>
      <c r="BJ182" s="64">
        <v>0</v>
      </c>
      <c r="BK182" s="64">
        <v>0</v>
      </c>
      <c r="BL182" s="64">
        <v>0</v>
      </c>
      <c r="BM182" s="64">
        <v>0</v>
      </c>
      <c r="BN182" s="64">
        <v>0</v>
      </c>
      <c r="BO182" s="64">
        <v>0</v>
      </c>
      <c r="BP182" s="64">
        <f t="shared" si="11"/>
        <v>0</v>
      </c>
      <c r="BQ182" s="64">
        <v>0</v>
      </c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</row>
    <row r="183" spans="2:125" ht="19.5" customHeight="1" x14ac:dyDescent="0.35"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  <c r="AA183" s="198"/>
      <c r="AB183" s="198"/>
      <c r="AC183" s="199">
        <v>0</v>
      </c>
      <c r="AD183" s="199">
        <v>0</v>
      </c>
      <c r="AE183" s="199"/>
      <c r="AF183" s="198"/>
      <c r="AG183" s="222" t="s">
        <v>291</v>
      </c>
      <c r="AH183" s="195" t="s">
        <v>59</v>
      </c>
      <c r="AI183" s="30">
        <v>0.43507811169386768</v>
      </c>
      <c r="AJ183" s="196" t="s">
        <v>38</v>
      </c>
      <c r="AK183" s="195" t="s">
        <v>39</v>
      </c>
      <c r="AL183" s="195"/>
      <c r="AM183" s="26">
        <v>55.12159471919346</v>
      </c>
      <c r="AN183" s="195"/>
      <c r="AO183" s="158">
        <v>2.4255898366606174E-2</v>
      </c>
      <c r="AP183" s="158">
        <v>0.71147005444646116</v>
      </c>
      <c r="AQ183" s="158">
        <v>0</v>
      </c>
      <c r="AR183" s="158">
        <v>0</v>
      </c>
      <c r="AS183" s="158">
        <v>0.11703266787658805</v>
      </c>
      <c r="AT183" s="158">
        <v>0.10328493647912886</v>
      </c>
      <c r="AU183" s="158">
        <v>4.3956442831215983E-2</v>
      </c>
      <c r="AV183" s="202">
        <v>1</v>
      </c>
      <c r="AW183" s="191"/>
      <c r="AX183" s="190"/>
      <c r="AY183" s="188"/>
      <c r="AZ183" s="190"/>
      <c r="BA183" s="27">
        <v>0</v>
      </c>
      <c r="BB183" s="27">
        <v>1</v>
      </c>
      <c r="BC183" s="53">
        <f t="shared" si="16"/>
        <v>6.4350781116938673</v>
      </c>
      <c r="BD183" s="192" t="s">
        <v>54</v>
      </c>
      <c r="BE183" s="192" t="s">
        <v>54</v>
      </c>
      <c r="BF183" s="192" t="s">
        <v>54</v>
      </c>
      <c r="BI183" s="64">
        <v>0</v>
      </c>
      <c r="BJ183" s="64">
        <v>0</v>
      </c>
      <c r="BK183" s="64">
        <v>0</v>
      </c>
      <c r="BL183" s="64">
        <v>0</v>
      </c>
      <c r="BM183" s="64">
        <v>0</v>
      </c>
      <c r="BN183" s="64">
        <v>0</v>
      </c>
      <c r="BO183" s="64">
        <v>0</v>
      </c>
      <c r="BP183" s="64">
        <f t="shared" si="11"/>
        <v>0</v>
      </c>
      <c r="BQ183" s="64">
        <v>0</v>
      </c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</row>
    <row r="184" spans="2:125" ht="19.5" customHeight="1" x14ac:dyDescent="0.35"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  <c r="AA184" s="198"/>
      <c r="AB184" s="198"/>
      <c r="AC184" s="199">
        <v>0</v>
      </c>
      <c r="AD184" s="199">
        <v>0</v>
      </c>
      <c r="AE184" s="199"/>
      <c r="AF184" s="198"/>
      <c r="AG184" s="222" t="s">
        <v>291</v>
      </c>
      <c r="AH184" s="195" t="s">
        <v>59</v>
      </c>
      <c r="AI184" s="30">
        <v>0.42330423170661269</v>
      </c>
      <c r="AJ184" s="196" t="s">
        <v>38</v>
      </c>
      <c r="AK184" s="195" t="s">
        <v>39</v>
      </c>
      <c r="AL184" s="195"/>
      <c r="AM184" s="26">
        <v>57.12159471919346</v>
      </c>
      <c r="AN184" s="195"/>
      <c r="AO184" s="158">
        <v>2.4255898366606174E-2</v>
      </c>
      <c r="AP184" s="158">
        <v>0.71147005444646116</v>
      </c>
      <c r="AQ184" s="158">
        <v>0</v>
      </c>
      <c r="AR184" s="158">
        <v>0</v>
      </c>
      <c r="AS184" s="158">
        <v>0.11703266787658805</v>
      </c>
      <c r="AT184" s="158">
        <v>0.10328493647912886</v>
      </c>
      <c r="AU184" s="158">
        <v>4.3956442831215983E-2</v>
      </c>
      <c r="AV184" s="202">
        <v>1</v>
      </c>
      <c r="AW184" s="191"/>
      <c r="AX184" s="190"/>
      <c r="AY184" s="188"/>
      <c r="AZ184" s="190"/>
      <c r="BA184" s="27">
        <v>0</v>
      </c>
      <c r="BB184" s="27">
        <v>1</v>
      </c>
      <c r="BC184" s="53">
        <f t="shared" si="16"/>
        <v>6.4233042317066129</v>
      </c>
      <c r="BD184" s="192"/>
      <c r="BE184" s="192"/>
      <c r="BF184" s="192"/>
      <c r="BI184" s="64">
        <v>0</v>
      </c>
      <c r="BJ184" s="64">
        <v>0</v>
      </c>
      <c r="BK184" s="64">
        <v>0</v>
      </c>
      <c r="BL184" s="64">
        <v>0</v>
      </c>
      <c r="BM184" s="64">
        <v>0</v>
      </c>
      <c r="BN184" s="64">
        <v>0</v>
      </c>
      <c r="BO184" s="64">
        <v>0</v>
      </c>
      <c r="BP184" s="64">
        <f t="shared" si="11"/>
        <v>0</v>
      </c>
      <c r="BQ184" s="64">
        <v>0</v>
      </c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5"/>
    </row>
    <row r="185" spans="2:125" ht="19.5" customHeight="1" x14ac:dyDescent="0.35"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9">
        <v>0</v>
      </c>
      <c r="AD185" s="199">
        <v>0</v>
      </c>
      <c r="AE185" s="199"/>
      <c r="AF185" s="198"/>
      <c r="AG185" s="222" t="s">
        <v>291</v>
      </c>
      <c r="AH185" s="195" t="s">
        <v>59</v>
      </c>
      <c r="AI185" s="30">
        <v>0.41988783962890674</v>
      </c>
      <c r="AJ185" s="196" t="s">
        <v>38</v>
      </c>
      <c r="AK185" s="195" t="s">
        <v>39</v>
      </c>
      <c r="AL185" s="195"/>
      <c r="AM185" s="26">
        <v>70.121594719193453</v>
      </c>
      <c r="AN185" s="195"/>
      <c r="AO185" s="158">
        <v>2.4255898366606174E-2</v>
      </c>
      <c r="AP185" s="158">
        <v>0.71147005444646116</v>
      </c>
      <c r="AQ185" s="158">
        <v>0</v>
      </c>
      <c r="AR185" s="158">
        <v>0</v>
      </c>
      <c r="AS185" s="158">
        <v>0.11703266787658805</v>
      </c>
      <c r="AT185" s="158">
        <v>0.10328493647912886</v>
      </c>
      <c r="AU185" s="158">
        <v>4.3956442831215983E-2</v>
      </c>
      <c r="AV185" s="202">
        <v>1</v>
      </c>
      <c r="AW185" s="191"/>
      <c r="AX185" s="190"/>
      <c r="AY185" s="188"/>
      <c r="AZ185" s="190"/>
      <c r="BA185" s="27">
        <v>0</v>
      </c>
      <c r="BB185" s="27">
        <v>1</v>
      </c>
      <c r="BC185" s="53">
        <f t="shared" si="16"/>
        <v>6.419887839628907</v>
      </c>
      <c r="BD185" s="192"/>
      <c r="BE185" s="192"/>
      <c r="BF185" s="192"/>
      <c r="BI185" s="64">
        <v>0</v>
      </c>
      <c r="BJ185" s="64">
        <v>0</v>
      </c>
      <c r="BK185" s="64">
        <v>0</v>
      </c>
      <c r="BL185" s="64">
        <v>0</v>
      </c>
      <c r="BM185" s="64">
        <v>0</v>
      </c>
      <c r="BN185" s="64">
        <v>0</v>
      </c>
      <c r="BO185" s="64">
        <v>0</v>
      </c>
      <c r="BP185" s="64">
        <f t="shared" si="11"/>
        <v>0</v>
      </c>
      <c r="BQ185" s="64">
        <v>0</v>
      </c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</row>
    <row r="186" spans="2:125" ht="19.5" customHeight="1" x14ac:dyDescent="0.35"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98"/>
      <c r="AB186" s="198"/>
      <c r="AC186" s="199">
        <v>0</v>
      </c>
      <c r="AD186" s="199">
        <v>0</v>
      </c>
      <c r="AE186" s="199"/>
      <c r="AF186" s="198"/>
      <c r="AG186" s="222" t="s">
        <v>291</v>
      </c>
      <c r="AH186" s="195" t="s">
        <v>59</v>
      </c>
      <c r="AI186" s="30">
        <v>0.42070457090702229</v>
      </c>
      <c r="AJ186" s="196" t="s">
        <v>38</v>
      </c>
      <c r="AK186" s="195" t="s">
        <v>39</v>
      </c>
      <c r="AL186" s="195"/>
      <c r="AM186" s="26">
        <v>63.12159471919346</v>
      </c>
      <c r="AN186" s="195"/>
      <c r="AO186" s="158">
        <v>2.4255898366606174E-2</v>
      </c>
      <c r="AP186" s="158">
        <v>0.71147005444646116</v>
      </c>
      <c r="AQ186" s="158">
        <v>0</v>
      </c>
      <c r="AR186" s="158">
        <v>0</v>
      </c>
      <c r="AS186" s="158">
        <v>0.11703266787658805</v>
      </c>
      <c r="AT186" s="158">
        <v>0.10328493647912886</v>
      </c>
      <c r="AU186" s="158">
        <v>4.3956442831215983E-2</v>
      </c>
      <c r="AV186" s="202">
        <v>1</v>
      </c>
      <c r="AW186" s="191"/>
      <c r="AX186" s="190"/>
      <c r="AY186" s="188"/>
      <c r="AZ186" s="190"/>
      <c r="BA186" s="27">
        <v>0</v>
      </c>
      <c r="BB186" s="27">
        <v>1</v>
      </c>
      <c r="BC186" s="53">
        <f t="shared" si="16"/>
        <v>6.4207045709070218</v>
      </c>
      <c r="BD186" s="192"/>
      <c r="BE186" s="192"/>
      <c r="BF186" s="192"/>
      <c r="BI186" s="64">
        <v>0</v>
      </c>
      <c r="BJ186" s="64">
        <v>0</v>
      </c>
      <c r="BK186" s="64">
        <v>0</v>
      </c>
      <c r="BL186" s="64">
        <v>0</v>
      </c>
      <c r="BM186" s="64">
        <v>0</v>
      </c>
      <c r="BN186" s="64">
        <v>0</v>
      </c>
      <c r="BO186" s="64">
        <v>0</v>
      </c>
      <c r="BP186" s="64">
        <f t="shared" si="11"/>
        <v>0</v>
      </c>
      <c r="BQ186" s="64">
        <v>0</v>
      </c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</row>
    <row r="187" spans="2:125" ht="19.5" customHeight="1" x14ac:dyDescent="0.35"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  <c r="AB187" s="198"/>
      <c r="AC187" s="199">
        <v>0</v>
      </c>
      <c r="AD187" s="199">
        <v>0</v>
      </c>
      <c r="AE187" s="199"/>
      <c r="AF187" s="198"/>
      <c r="AG187" s="222" t="s">
        <v>291</v>
      </c>
      <c r="AH187" s="195" t="s">
        <v>59</v>
      </c>
      <c r="AI187" s="30">
        <v>0.41531252415794562</v>
      </c>
      <c r="AJ187" s="196" t="s">
        <v>38</v>
      </c>
      <c r="AK187" s="195" t="s">
        <v>39</v>
      </c>
      <c r="AL187" s="195"/>
      <c r="AM187" s="26">
        <v>63.12159471919346</v>
      </c>
      <c r="AN187" s="195"/>
      <c r="AO187" s="158">
        <v>2.4255898366606174E-2</v>
      </c>
      <c r="AP187" s="158">
        <v>0.71147005444646116</v>
      </c>
      <c r="AQ187" s="158">
        <v>0</v>
      </c>
      <c r="AR187" s="158">
        <v>0</v>
      </c>
      <c r="AS187" s="158">
        <v>0.11703266787658805</v>
      </c>
      <c r="AT187" s="158">
        <v>0.10328493647912886</v>
      </c>
      <c r="AU187" s="158">
        <v>4.3956442831215983E-2</v>
      </c>
      <c r="AV187" s="202">
        <v>1</v>
      </c>
      <c r="AW187" s="191"/>
      <c r="AX187" s="190"/>
      <c r="AY187" s="188"/>
      <c r="AZ187" s="190"/>
      <c r="BA187" s="27">
        <v>0</v>
      </c>
      <c r="BB187" s="27">
        <v>1</v>
      </c>
      <c r="BC187" s="53">
        <f t="shared" si="16"/>
        <v>6.4153125241579456</v>
      </c>
      <c r="BD187" s="192"/>
      <c r="BE187" s="192"/>
      <c r="BF187" s="192"/>
      <c r="BI187" s="64">
        <v>0</v>
      </c>
      <c r="BJ187" s="64">
        <v>0</v>
      </c>
      <c r="BK187" s="64">
        <v>0</v>
      </c>
      <c r="BL187" s="64">
        <v>0</v>
      </c>
      <c r="BM187" s="64">
        <v>0</v>
      </c>
      <c r="BN187" s="64">
        <v>0</v>
      </c>
      <c r="BO187" s="64">
        <v>0</v>
      </c>
      <c r="BP187" s="64">
        <f t="shared" si="11"/>
        <v>0</v>
      </c>
      <c r="BQ187" s="64">
        <v>0</v>
      </c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</row>
    <row r="188" spans="2:125" ht="19.5" customHeight="1" x14ac:dyDescent="0.35"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  <c r="AA188" s="198"/>
      <c r="AB188" s="198"/>
      <c r="AC188" s="199">
        <v>0</v>
      </c>
      <c r="AD188" s="199">
        <v>0</v>
      </c>
      <c r="AE188" s="199"/>
      <c r="AF188" s="198"/>
      <c r="AG188" s="222" t="s">
        <v>291</v>
      </c>
      <c r="AH188" s="195" t="s">
        <v>59</v>
      </c>
      <c r="AI188" s="30">
        <v>0.39709626728551228</v>
      </c>
      <c r="AJ188" s="196" t="s">
        <v>38</v>
      </c>
      <c r="AK188" s="195" t="s">
        <v>39</v>
      </c>
      <c r="AL188" s="195"/>
      <c r="AM188" s="26">
        <v>56.12159471919346</v>
      </c>
      <c r="AN188" s="195"/>
      <c r="AO188" s="158">
        <v>2.4255898366606174E-2</v>
      </c>
      <c r="AP188" s="158">
        <v>0.71147005444646116</v>
      </c>
      <c r="AQ188" s="158">
        <v>0</v>
      </c>
      <c r="AR188" s="158">
        <v>0</v>
      </c>
      <c r="AS188" s="158">
        <v>0.11703266787658805</v>
      </c>
      <c r="AT188" s="158">
        <v>0.10328493647912886</v>
      </c>
      <c r="AU188" s="158">
        <v>4.3956442831215983E-2</v>
      </c>
      <c r="AV188" s="202">
        <v>1</v>
      </c>
      <c r="AW188" s="191"/>
      <c r="AX188" s="190"/>
      <c r="AY188" s="188"/>
      <c r="AZ188" s="190"/>
      <c r="BA188" s="27">
        <v>0</v>
      </c>
      <c r="BB188" s="27">
        <v>1</v>
      </c>
      <c r="BC188" s="53">
        <f t="shared" si="16"/>
        <v>6.3970962672855123</v>
      </c>
      <c r="BD188" s="192"/>
      <c r="BE188" s="192"/>
      <c r="BF188" s="192"/>
      <c r="BI188" s="64">
        <v>0</v>
      </c>
      <c r="BJ188" s="64">
        <v>0</v>
      </c>
      <c r="BK188" s="64">
        <v>0</v>
      </c>
      <c r="BL188" s="64">
        <v>0</v>
      </c>
      <c r="BM188" s="64">
        <v>0</v>
      </c>
      <c r="BN188" s="64">
        <v>0</v>
      </c>
      <c r="BO188" s="64">
        <v>0</v>
      </c>
      <c r="BP188" s="64">
        <f t="shared" si="11"/>
        <v>0</v>
      </c>
      <c r="BQ188" s="64">
        <v>0</v>
      </c>
      <c r="DJ188" s="65"/>
      <c r="DK188" s="65"/>
      <c r="DL188" s="65"/>
      <c r="DM188" s="65"/>
      <c r="DN188" s="65"/>
      <c r="DO188" s="65"/>
      <c r="DP188" s="65"/>
      <c r="DQ188" s="65"/>
      <c r="DR188" s="65"/>
      <c r="DS188" s="65"/>
      <c r="DT188" s="65"/>
      <c r="DU188" s="65"/>
    </row>
    <row r="189" spans="2:125" ht="19.5" customHeight="1" x14ac:dyDescent="0.35"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  <c r="AA189" s="198"/>
      <c r="AB189" s="198"/>
      <c r="AC189" s="199">
        <v>0</v>
      </c>
      <c r="AD189" s="199">
        <v>0</v>
      </c>
      <c r="AE189" s="199"/>
      <c r="AF189" s="198"/>
      <c r="AG189" s="222" t="s">
        <v>291</v>
      </c>
      <c r="AH189" s="195" t="s">
        <v>59</v>
      </c>
      <c r="AI189" s="30">
        <v>0.37536369405326808</v>
      </c>
      <c r="AJ189" s="196" t="s">
        <v>38</v>
      </c>
      <c r="AK189" s="195" t="s">
        <v>39</v>
      </c>
      <c r="AL189" s="195"/>
      <c r="AM189" s="26">
        <v>72.121594719193467</v>
      </c>
      <c r="AN189" s="195"/>
      <c r="AO189" s="158">
        <v>2.4255898366606174E-2</v>
      </c>
      <c r="AP189" s="158">
        <v>0.71147005444646116</v>
      </c>
      <c r="AQ189" s="158">
        <v>0</v>
      </c>
      <c r="AR189" s="158">
        <v>0</v>
      </c>
      <c r="AS189" s="158">
        <v>0.11703266787658805</v>
      </c>
      <c r="AT189" s="158">
        <v>0.10328493647912886</v>
      </c>
      <c r="AU189" s="158">
        <v>4.3956442831215983E-2</v>
      </c>
      <c r="AV189" s="202">
        <v>1</v>
      </c>
      <c r="AW189" s="191"/>
      <c r="AX189" s="190"/>
      <c r="AY189" s="188"/>
      <c r="AZ189" s="190"/>
      <c r="BA189" s="27">
        <v>0</v>
      </c>
      <c r="BB189" s="27">
        <v>1</v>
      </c>
      <c r="BC189" s="53">
        <f t="shared" si="16"/>
        <v>6.3753636940532683</v>
      </c>
      <c r="BD189" s="192"/>
      <c r="BE189" s="192"/>
      <c r="BF189" s="192"/>
      <c r="BI189" s="64">
        <v>0</v>
      </c>
      <c r="BJ189" s="64">
        <v>0</v>
      </c>
      <c r="BK189" s="64">
        <v>0</v>
      </c>
      <c r="BL189" s="64">
        <v>0</v>
      </c>
      <c r="BM189" s="64">
        <v>0</v>
      </c>
      <c r="BN189" s="64">
        <v>0</v>
      </c>
      <c r="BO189" s="64">
        <v>0</v>
      </c>
      <c r="BP189" s="64">
        <f t="shared" si="11"/>
        <v>0</v>
      </c>
      <c r="BQ189" s="64">
        <v>0</v>
      </c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</row>
    <row r="190" spans="2:125" ht="19.5" customHeight="1" x14ac:dyDescent="0.35"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  <c r="AA190" s="198"/>
      <c r="AB190" s="198"/>
      <c r="AC190" s="199">
        <v>0</v>
      </c>
      <c r="AD190" s="199">
        <v>0</v>
      </c>
      <c r="AE190" s="199"/>
      <c r="AF190" s="198"/>
      <c r="AG190" s="222" t="s">
        <v>291</v>
      </c>
      <c r="AH190" s="195" t="s">
        <v>59</v>
      </c>
      <c r="AI190" s="30">
        <v>0.39947973863236452</v>
      </c>
      <c r="AJ190" s="196" t="s">
        <v>38</v>
      </c>
      <c r="AK190" s="195" t="s">
        <v>39</v>
      </c>
      <c r="AL190" s="195"/>
      <c r="AM190" s="26">
        <v>54.12159471919346</v>
      </c>
      <c r="AN190" s="195"/>
      <c r="AO190" s="158">
        <v>2.4255898366606174E-2</v>
      </c>
      <c r="AP190" s="158">
        <v>0.71147005444646116</v>
      </c>
      <c r="AQ190" s="158">
        <v>0</v>
      </c>
      <c r="AR190" s="158">
        <v>0</v>
      </c>
      <c r="AS190" s="158">
        <v>0.11703266787658805</v>
      </c>
      <c r="AT190" s="158">
        <v>0.10328493647912886</v>
      </c>
      <c r="AU190" s="158">
        <v>4.3956442831215983E-2</v>
      </c>
      <c r="AV190" s="202">
        <v>1</v>
      </c>
      <c r="AW190" s="191"/>
      <c r="AX190" s="190"/>
      <c r="AY190" s="188"/>
      <c r="AZ190" s="190"/>
      <c r="BA190" s="27">
        <v>0</v>
      </c>
      <c r="BB190" s="27">
        <v>1</v>
      </c>
      <c r="BC190" s="53">
        <f t="shared" si="16"/>
        <v>6.3994797386323645</v>
      </c>
      <c r="BD190" s="192"/>
      <c r="BE190" s="192"/>
      <c r="BF190" s="192"/>
      <c r="BG190" s="63"/>
      <c r="BH190" s="63"/>
      <c r="BI190" s="63"/>
      <c r="BJ190" s="63"/>
      <c r="BK190" s="63"/>
      <c r="BL190" s="63"/>
      <c r="BM190" s="64">
        <v>0</v>
      </c>
      <c r="BN190" s="64">
        <v>0</v>
      </c>
      <c r="BO190" s="64">
        <v>0</v>
      </c>
      <c r="BP190" s="64">
        <f t="shared" si="11"/>
        <v>0</v>
      </c>
      <c r="BQ190" s="64">
        <v>0</v>
      </c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</row>
    <row r="191" spans="2:125" ht="19.5" customHeight="1" x14ac:dyDescent="0.35"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  <c r="AB191" s="198"/>
      <c r="AC191" s="199">
        <v>0</v>
      </c>
      <c r="AD191" s="199">
        <v>0</v>
      </c>
      <c r="AE191" s="199"/>
      <c r="AF191" s="198"/>
      <c r="AG191" s="222" t="s">
        <v>291</v>
      </c>
      <c r="AH191" s="195" t="s">
        <v>59</v>
      </c>
      <c r="AI191" s="30">
        <v>0.37726409098774782</v>
      </c>
      <c r="AJ191" s="196" t="s">
        <v>38</v>
      </c>
      <c r="AK191" s="195" t="s">
        <v>39</v>
      </c>
      <c r="AL191" s="195"/>
      <c r="AM191" s="26">
        <v>59.12159471919346</v>
      </c>
      <c r="AN191" s="195"/>
      <c r="AO191" s="158">
        <v>2.4255898366606174E-2</v>
      </c>
      <c r="AP191" s="158">
        <v>0.71147005444646116</v>
      </c>
      <c r="AQ191" s="158">
        <v>0</v>
      </c>
      <c r="AR191" s="158">
        <v>0</v>
      </c>
      <c r="AS191" s="158">
        <v>0.11703266787658805</v>
      </c>
      <c r="AT191" s="158">
        <v>0.10328493647912886</v>
      </c>
      <c r="AU191" s="158">
        <v>4.3956442831215983E-2</v>
      </c>
      <c r="AV191" s="202">
        <v>1</v>
      </c>
      <c r="AW191" s="191"/>
      <c r="AX191" s="190"/>
      <c r="AY191" s="188"/>
      <c r="AZ191" s="190"/>
      <c r="BA191" s="27">
        <v>0</v>
      </c>
      <c r="BB191" s="27">
        <v>1</v>
      </c>
      <c r="BC191" s="53">
        <f t="shared" si="16"/>
        <v>6.3772640909877474</v>
      </c>
      <c r="BD191" s="192"/>
      <c r="BE191" s="192"/>
      <c r="BF191" s="192"/>
      <c r="BG191" s="63"/>
      <c r="BH191" s="63"/>
      <c r="BI191" s="63"/>
      <c r="BJ191" s="63"/>
      <c r="BK191" s="63"/>
      <c r="BL191" s="63"/>
      <c r="BM191" s="64">
        <v>0</v>
      </c>
      <c r="BN191" s="64">
        <v>0</v>
      </c>
      <c r="BO191" s="64">
        <v>0</v>
      </c>
      <c r="BP191" s="64">
        <f t="shared" si="11"/>
        <v>0</v>
      </c>
      <c r="BQ191" s="64">
        <v>0</v>
      </c>
      <c r="DJ191" s="65"/>
      <c r="DK191" s="65"/>
      <c r="DL191" s="65"/>
      <c r="DM191" s="65"/>
      <c r="DN191" s="65"/>
      <c r="DO191" s="65"/>
      <c r="DP191" s="65"/>
      <c r="DQ191" s="65"/>
      <c r="DR191" s="65"/>
      <c r="DS191" s="65"/>
      <c r="DT191" s="65"/>
      <c r="DU191" s="65"/>
    </row>
    <row r="192" spans="2:125" ht="19.5" customHeight="1" x14ac:dyDescent="0.35"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  <c r="AA192" s="198"/>
      <c r="AB192" s="198"/>
      <c r="AC192" s="199">
        <v>0</v>
      </c>
      <c r="AD192" s="199">
        <v>0</v>
      </c>
      <c r="AE192" s="199"/>
      <c r="AF192" s="198"/>
      <c r="AG192" s="223" t="s">
        <v>252</v>
      </c>
      <c r="AH192" s="188" t="s">
        <v>59</v>
      </c>
      <c r="AI192" s="30">
        <v>0.33840698776158817</v>
      </c>
      <c r="AJ192" s="189" t="s">
        <v>38</v>
      </c>
      <c r="AK192" s="188" t="s">
        <v>343</v>
      </c>
      <c r="AL192" s="188"/>
      <c r="AM192" s="26">
        <v>69.417435330988468</v>
      </c>
      <c r="AN192" s="188"/>
      <c r="AO192" s="27">
        <v>0.42</v>
      </c>
      <c r="AP192" s="27">
        <v>0.57999999999999996</v>
      </c>
      <c r="AQ192" s="27">
        <v>0</v>
      </c>
      <c r="AR192" s="27">
        <v>0</v>
      </c>
      <c r="AS192" s="27">
        <v>0</v>
      </c>
      <c r="AT192" s="27">
        <v>0</v>
      </c>
      <c r="AU192" s="27">
        <v>0</v>
      </c>
      <c r="AV192" s="201">
        <v>1</v>
      </c>
      <c r="AW192" s="191"/>
      <c r="AX192" s="190"/>
      <c r="AY192" s="188"/>
      <c r="AZ192" s="190"/>
      <c r="BA192" s="27">
        <v>0</v>
      </c>
      <c r="BB192" s="27">
        <v>1</v>
      </c>
      <c r="BC192" s="53">
        <f t="shared" ref="BC192:BC197" si="18">IFERROR(VALUE(AI192)+VALUE(LEFT(AH192,1))+1,"")</f>
        <v>6.3384069877615881</v>
      </c>
      <c r="BD192" s="192" t="s">
        <v>54</v>
      </c>
      <c r="BE192" s="192" t="s">
        <v>54</v>
      </c>
      <c r="BF192" s="192" t="s">
        <v>54</v>
      </c>
      <c r="BG192" s="63"/>
      <c r="BH192" s="63"/>
      <c r="BI192" s="63"/>
      <c r="BJ192" s="63"/>
      <c r="BK192" s="63"/>
      <c r="BL192" s="63"/>
      <c r="BM192" s="64">
        <v>0</v>
      </c>
      <c r="BN192" s="64">
        <v>0</v>
      </c>
      <c r="BO192" s="64">
        <v>0</v>
      </c>
      <c r="BP192" s="64">
        <f t="shared" si="11"/>
        <v>0</v>
      </c>
      <c r="BQ192" s="64">
        <v>0</v>
      </c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</row>
    <row r="193" spans="2:125" ht="19.5" customHeight="1" x14ac:dyDescent="0.35"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  <c r="AA193" s="198"/>
      <c r="AB193" s="198"/>
      <c r="AC193" s="199">
        <v>0</v>
      </c>
      <c r="AD193" s="199">
        <v>0</v>
      </c>
      <c r="AE193" s="199"/>
      <c r="AF193" s="198"/>
      <c r="AG193" s="223" t="s">
        <v>253</v>
      </c>
      <c r="AH193" s="188" t="s">
        <v>59</v>
      </c>
      <c r="AI193" s="30">
        <v>0.35036015142955135</v>
      </c>
      <c r="AJ193" s="189" t="s">
        <v>38</v>
      </c>
      <c r="AK193" s="188" t="s">
        <v>343</v>
      </c>
      <c r="AL193" s="188"/>
      <c r="AM193" s="26">
        <v>69.417435330988468</v>
      </c>
      <c r="AN193" s="188"/>
      <c r="AO193" s="27">
        <v>0.42</v>
      </c>
      <c r="AP193" s="27">
        <v>0.57999999999999996</v>
      </c>
      <c r="AQ193" s="27">
        <v>0</v>
      </c>
      <c r="AR193" s="27">
        <v>0</v>
      </c>
      <c r="AS193" s="27">
        <v>0</v>
      </c>
      <c r="AT193" s="27">
        <v>0</v>
      </c>
      <c r="AU193" s="27">
        <v>0</v>
      </c>
      <c r="AV193" s="201">
        <v>1</v>
      </c>
      <c r="AW193" s="191"/>
      <c r="AX193" s="190"/>
      <c r="AY193" s="188"/>
      <c r="AZ193" s="190"/>
      <c r="BA193" s="27">
        <v>0</v>
      </c>
      <c r="BB193" s="27">
        <v>1</v>
      </c>
      <c r="BC193" s="53">
        <f t="shared" si="18"/>
        <v>6.3503601514295518</v>
      </c>
      <c r="BD193" s="192" t="s">
        <v>54</v>
      </c>
      <c r="BE193" s="192" t="s">
        <v>54</v>
      </c>
      <c r="BF193" s="192" t="s">
        <v>54</v>
      </c>
      <c r="BG193" s="63"/>
      <c r="BH193" s="63"/>
      <c r="BI193" s="63"/>
      <c r="BJ193" s="63"/>
      <c r="BK193" s="63"/>
      <c r="BL193" s="63"/>
      <c r="BM193" s="64">
        <v>0</v>
      </c>
      <c r="BN193" s="64">
        <v>0</v>
      </c>
      <c r="BO193" s="64">
        <v>0</v>
      </c>
      <c r="BP193" s="64">
        <f t="shared" si="11"/>
        <v>0</v>
      </c>
      <c r="BQ193" s="64">
        <v>0</v>
      </c>
      <c r="DJ193" s="65"/>
      <c r="DK193" s="65"/>
      <c r="DL193" s="65"/>
      <c r="DM193" s="65"/>
      <c r="DN193" s="65"/>
      <c r="DO193" s="65"/>
      <c r="DP193" s="65"/>
      <c r="DQ193" s="65"/>
      <c r="DR193" s="65"/>
      <c r="DS193" s="65"/>
      <c r="DT193" s="65"/>
      <c r="DU193" s="65"/>
    </row>
    <row r="194" spans="2:125" ht="19.5" customHeight="1" x14ac:dyDescent="0.35">
      <c r="B194" s="198"/>
      <c r="C194" s="198"/>
      <c r="D194" s="198"/>
      <c r="E194" s="198"/>
      <c r="F194" s="198"/>
      <c r="G194" s="198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  <c r="AA194" s="198"/>
      <c r="AB194" s="198"/>
      <c r="AC194" s="199">
        <v>0</v>
      </c>
      <c r="AD194" s="199">
        <v>0</v>
      </c>
      <c r="AE194" s="199"/>
      <c r="AF194" s="198"/>
      <c r="AG194" s="223" t="s">
        <v>254</v>
      </c>
      <c r="AH194" s="188" t="s">
        <v>59</v>
      </c>
      <c r="AI194" s="30">
        <v>0.35284232825399975</v>
      </c>
      <c r="AJ194" s="189" t="s">
        <v>38</v>
      </c>
      <c r="AK194" s="188" t="s">
        <v>343</v>
      </c>
      <c r="AL194" s="188"/>
      <c r="AM194" s="26">
        <v>69.417435330988468</v>
      </c>
      <c r="AN194" s="188"/>
      <c r="AO194" s="27">
        <v>0.42</v>
      </c>
      <c r="AP194" s="27">
        <v>0.57999999999999996</v>
      </c>
      <c r="AQ194" s="27">
        <v>0</v>
      </c>
      <c r="AR194" s="27">
        <v>0</v>
      </c>
      <c r="AS194" s="27">
        <v>0</v>
      </c>
      <c r="AT194" s="27">
        <v>0</v>
      </c>
      <c r="AU194" s="27">
        <v>0</v>
      </c>
      <c r="AV194" s="201">
        <v>1</v>
      </c>
      <c r="AW194" s="191"/>
      <c r="AX194" s="190"/>
      <c r="AY194" s="188"/>
      <c r="AZ194" s="190"/>
      <c r="BA194" s="27">
        <v>0</v>
      </c>
      <c r="BB194" s="27">
        <v>1</v>
      </c>
      <c r="BC194" s="53">
        <f t="shared" si="18"/>
        <v>6.3528423282539999</v>
      </c>
      <c r="BD194" s="192" t="s">
        <v>54</v>
      </c>
      <c r="BE194" s="192" t="s">
        <v>54</v>
      </c>
      <c r="BF194" s="192" t="s">
        <v>54</v>
      </c>
      <c r="BG194" s="63"/>
      <c r="BH194" s="63"/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57"/>
      <c r="CW194" s="57"/>
      <c r="CX194" s="57"/>
      <c r="CY194" s="57"/>
      <c r="CZ194" s="57"/>
      <c r="DA194" s="57"/>
      <c r="DB194" s="57"/>
      <c r="DC194" s="57"/>
      <c r="DD194" s="57"/>
      <c r="DE194" s="57"/>
      <c r="DF194" s="57"/>
      <c r="DG194" s="57"/>
      <c r="DH194" s="57"/>
      <c r="DI194" s="57"/>
    </row>
    <row r="195" spans="2:125" ht="19.5" customHeight="1" x14ac:dyDescent="0.35">
      <c r="B195" s="198"/>
      <c r="C195" s="198"/>
      <c r="D195" s="198"/>
      <c r="E195" s="198"/>
      <c r="F195" s="198"/>
      <c r="G195" s="198"/>
      <c r="H195" s="198"/>
      <c r="I195" s="198"/>
      <c r="J195" s="198"/>
      <c r="K195" s="198"/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  <c r="AA195" s="198"/>
      <c r="AB195" s="198"/>
      <c r="AC195" s="199">
        <v>0</v>
      </c>
      <c r="AD195" s="199">
        <v>0</v>
      </c>
      <c r="AE195" s="199"/>
      <c r="AF195" s="198"/>
      <c r="AG195" s="223" t="s">
        <v>255</v>
      </c>
      <c r="AH195" s="188" t="s">
        <v>59</v>
      </c>
      <c r="AI195" s="30">
        <v>0.3802633083371536</v>
      </c>
      <c r="AJ195" s="189" t="s">
        <v>38</v>
      </c>
      <c r="AK195" s="188" t="s">
        <v>343</v>
      </c>
      <c r="AL195" s="188"/>
      <c r="AM195" s="26">
        <v>69.417435330988468</v>
      </c>
      <c r="AN195" s="188"/>
      <c r="AO195" s="27">
        <v>0.42</v>
      </c>
      <c r="AP195" s="27">
        <v>0.57999999999999996</v>
      </c>
      <c r="AQ195" s="27">
        <v>0</v>
      </c>
      <c r="AR195" s="27">
        <v>0</v>
      </c>
      <c r="AS195" s="27">
        <v>0</v>
      </c>
      <c r="AT195" s="27">
        <v>0</v>
      </c>
      <c r="AU195" s="27">
        <v>0</v>
      </c>
      <c r="AV195" s="201">
        <v>1</v>
      </c>
      <c r="AW195" s="191"/>
      <c r="AX195" s="190"/>
      <c r="AY195" s="188"/>
      <c r="AZ195" s="190"/>
      <c r="BA195" s="27">
        <v>0</v>
      </c>
      <c r="BB195" s="27">
        <v>1</v>
      </c>
      <c r="BC195" s="53">
        <f t="shared" si="18"/>
        <v>6.3802633083371534</v>
      </c>
      <c r="BD195" s="192" t="s">
        <v>54</v>
      </c>
      <c r="BE195" s="192" t="s">
        <v>54</v>
      </c>
      <c r="BF195" s="192" t="s">
        <v>54</v>
      </c>
      <c r="BG195" s="63"/>
      <c r="BH195" s="63"/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X195" s="64"/>
      <c r="BY195" s="64"/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57"/>
      <c r="CW195" s="57"/>
      <c r="CX195" s="57"/>
      <c r="CY195" s="57"/>
      <c r="CZ195" s="57"/>
      <c r="DA195" s="57"/>
      <c r="DB195" s="57"/>
      <c r="DC195" s="57"/>
      <c r="DD195" s="57"/>
      <c r="DE195" s="57"/>
      <c r="DF195" s="57"/>
      <c r="DG195" s="57"/>
      <c r="DH195" s="57"/>
      <c r="DI195" s="57"/>
    </row>
    <row r="196" spans="2:125" ht="19.5" customHeight="1" x14ac:dyDescent="0.35">
      <c r="B196" s="198"/>
      <c r="C196" s="198"/>
      <c r="D196" s="198"/>
      <c r="E196" s="198"/>
      <c r="F196" s="198"/>
      <c r="G196" s="198"/>
      <c r="H196" s="198"/>
      <c r="I196" s="198"/>
      <c r="J196" s="198"/>
      <c r="K196" s="198"/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  <c r="AA196" s="198"/>
      <c r="AB196" s="198"/>
      <c r="AC196" s="199">
        <v>0</v>
      </c>
      <c r="AD196" s="199">
        <v>0</v>
      </c>
      <c r="AE196" s="199"/>
      <c r="AF196" s="198"/>
      <c r="AG196" s="223" t="s">
        <v>256</v>
      </c>
      <c r="AH196" s="188" t="s">
        <v>59</v>
      </c>
      <c r="AI196" s="30">
        <v>0.41211591746438692</v>
      </c>
      <c r="AJ196" s="189" t="s">
        <v>38</v>
      </c>
      <c r="AK196" s="188" t="s">
        <v>343</v>
      </c>
      <c r="AL196" s="188"/>
      <c r="AM196" s="26">
        <v>69.417435330988468</v>
      </c>
      <c r="AN196" s="188"/>
      <c r="AO196" s="27">
        <v>0.42</v>
      </c>
      <c r="AP196" s="27">
        <v>0.57999999999999996</v>
      </c>
      <c r="AQ196" s="27">
        <v>0</v>
      </c>
      <c r="AR196" s="27">
        <v>0</v>
      </c>
      <c r="AS196" s="27">
        <v>0</v>
      </c>
      <c r="AT196" s="27">
        <v>0</v>
      </c>
      <c r="AU196" s="27">
        <v>0</v>
      </c>
      <c r="AV196" s="201">
        <v>1</v>
      </c>
      <c r="AW196" s="191"/>
      <c r="AX196" s="190"/>
      <c r="AY196" s="188"/>
      <c r="AZ196" s="190"/>
      <c r="BA196" s="27">
        <v>0</v>
      </c>
      <c r="BB196" s="27">
        <v>1</v>
      </c>
      <c r="BC196" s="53">
        <f t="shared" si="18"/>
        <v>6.4121159174643871</v>
      </c>
      <c r="BD196" s="192" t="s">
        <v>54</v>
      </c>
      <c r="BE196" s="192" t="s">
        <v>54</v>
      </c>
      <c r="BF196" s="192" t="s">
        <v>54</v>
      </c>
      <c r="BG196" s="63"/>
      <c r="BH196" s="63"/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X196" s="64"/>
      <c r="BY196" s="64"/>
      <c r="BZ196" s="64"/>
      <c r="CA196" s="64"/>
      <c r="CB196" s="64"/>
      <c r="CC196" s="64"/>
      <c r="CD196" s="64"/>
      <c r="CE196" s="64"/>
      <c r="CF196" s="64"/>
      <c r="CG196" s="64"/>
      <c r="CH196" s="64"/>
      <c r="CI196" s="64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57"/>
      <c r="CW196" s="57"/>
      <c r="CX196" s="57"/>
      <c r="CY196" s="57"/>
      <c r="CZ196" s="57"/>
      <c r="DA196" s="57"/>
      <c r="DB196" s="57"/>
      <c r="DC196" s="57"/>
      <c r="DD196" s="57"/>
      <c r="DE196" s="57"/>
      <c r="DF196" s="57"/>
      <c r="DG196" s="57"/>
      <c r="DH196" s="57"/>
      <c r="DI196" s="57"/>
    </row>
    <row r="197" spans="2:125" ht="19.5" customHeight="1" x14ac:dyDescent="0.35">
      <c r="B197" s="198"/>
      <c r="C197" s="198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  <c r="AB197" s="198"/>
      <c r="AC197" s="199"/>
      <c r="AD197" s="199"/>
      <c r="AE197" s="199"/>
      <c r="AF197" s="198"/>
      <c r="AG197" s="224" t="s">
        <v>305</v>
      </c>
      <c r="AH197" s="188" t="s">
        <v>59</v>
      </c>
      <c r="AI197" s="30">
        <v>0.39007718393427049</v>
      </c>
      <c r="AJ197" s="189" t="s">
        <v>55</v>
      </c>
      <c r="AK197" s="188" t="s">
        <v>39</v>
      </c>
      <c r="AL197" s="188"/>
      <c r="AM197" s="26">
        <v>284.186078923401</v>
      </c>
      <c r="AN197" s="188"/>
      <c r="AO197" s="27">
        <v>0</v>
      </c>
      <c r="AP197" s="27">
        <v>0.78</v>
      </c>
      <c r="AQ197" s="27">
        <v>0</v>
      </c>
      <c r="AR197" s="27">
        <v>0</v>
      </c>
      <c r="AS197" s="27">
        <v>0.02</v>
      </c>
      <c r="AT197" s="27">
        <v>0.02</v>
      </c>
      <c r="AU197" s="27">
        <v>0.18</v>
      </c>
      <c r="AV197" s="201">
        <v>1</v>
      </c>
      <c r="AW197" s="191"/>
      <c r="AX197" s="190"/>
      <c r="AY197" s="188"/>
      <c r="AZ197" s="190"/>
      <c r="BA197" s="27">
        <v>0</v>
      </c>
      <c r="BB197" s="27">
        <v>1</v>
      </c>
      <c r="BC197" s="53">
        <f t="shared" si="18"/>
        <v>6.3900771839342703</v>
      </c>
      <c r="BD197" s="192" t="s">
        <v>54</v>
      </c>
      <c r="BE197" s="192" t="s">
        <v>54</v>
      </c>
      <c r="BF197" s="192" t="s">
        <v>54</v>
      </c>
      <c r="BG197" s="200"/>
      <c r="BH197" s="200"/>
      <c r="BI197" s="200"/>
      <c r="BJ197" s="200"/>
      <c r="BK197" s="63"/>
      <c r="BL197" s="63"/>
      <c r="BM197" s="63"/>
      <c r="BN197" s="63"/>
      <c r="BO197" s="63"/>
      <c r="BP197" s="63"/>
      <c r="BQ197" s="63"/>
      <c r="BR197" s="63"/>
      <c r="BX197" s="64"/>
      <c r="BY197" s="64"/>
      <c r="BZ197" s="64"/>
      <c r="CA197" s="64"/>
      <c r="CB197" s="64"/>
      <c r="CC197" s="64"/>
      <c r="CD197" s="64"/>
      <c r="CE197" s="64"/>
      <c r="CF197" s="64"/>
      <c r="CG197" s="64"/>
      <c r="CH197" s="64"/>
      <c r="CI197" s="64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57"/>
      <c r="CW197" s="57"/>
      <c r="CX197" s="57"/>
      <c r="CY197" s="57"/>
      <c r="CZ197" s="57"/>
      <c r="DA197" s="57"/>
      <c r="DB197" s="57"/>
      <c r="DC197" s="57"/>
      <c r="DD197" s="57"/>
      <c r="DE197" s="57"/>
      <c r="DF197" s="57"/>
      <c r="DG197" s="57"/>
      <c r="DH197" s="57"/>
      <c r="DI197" s="57"/>
    </row>
    <row r="198" spans="2:125" ht="19.5" customHeight="1" x14ac:dyDescent="0.35">
      <c r="B198" s="198"/>
      <c r="C198" s="198"/>
      <c r="D198" s="198"/>
      <c r="E198" s="198"/>
      <c r="F198" s="198"/>
      <c r="G198" s="198"/>
      <c r="H198" s="198"/>
      <c r="I198" s="198"/>
      <c r="J198" s="198"/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  <c r="AA198" s="198"/>
      <c r="AB198" s="198"/>
      <c r="AC198" s="199"/>
      <c r="AD198" s="199"/>
      <c r="AE198" s="199"/>
      <c r="AF198" s="198"/>
      <c r="AG198" s="200"/>
      <c r="AH198" s="200"/>
      <c r="AI198" s="200"/>
      <c r="AJ198" s="200"/>
      <c r="AK198" s="200"/>
      <c r="AL198" s="200"/>
      <c r="AM198" s="200"/>
      <c r="AN198" s="200"/>
      <c r="AO198" s="200"/>
      <c r="AP198" s="200"/>
      <c r="AQ198" s="200"/>
      <c r="AR198" s="200"/>
      <c r="AS198" s="200"/>
      <c r="AT198" s="200"/>
      <c r="AU198" s="200"/>
      <c r="AV198" s="200"/>
      <c r="AW198" s="200"/>
      <c r="AX198" s="200"/>
      <c r="AY198" s="200"/>
      <c r="AZ198" s="200"/>
      <c r="BA198" s="200"/>
      <c r="BB198" s="200"/>
      <c r="BC198" s="200"/>
      <c r="BD198" s="200"/>
      <c r="BE198" s="200"/>
      <c r="BF198" s="200"/>
      <c r="BG198" s="200"/>
      <c r="BH198" s="200"/>
      <c r="BI198" s="200"/>
      <c r="BJ198" s="200"/>
      <c r="BK198" s="63"/>
      <c r="BL198" s="63"/>
      <c r="BM198" s="63"/>
      <c r="BN198" s="63"/>
      <c r="BO198" s="63"/>
      <c r="BP198" s="63"/>
      <c r="BQ198" s="63"/>
      <c r="BR198" s="63"/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57"/>
      <c r="CW198" s="57"/>
      <c r="CX198" s="57"/>
      <c r="CY198" s="57"/>
      <c r="CZ198" s="57"/>
      <c r="DA198" s="57"/>
      <c r="DB198" s="57"/>
      <c r="DC198" s="57"/>
      <c r="DD198" s="57"/>
      <c r="DE198" s="57"/>
      <c r="DF198" s="57"/>
      <c r="DG198" s="57"/>
      <c r="DH198" s="57"/>
      <c r="DI198" s="57"/>
    </row>
    <row r="199" spans="2:125" ht="19.5" customHeight="1" x14ac:dyDescent="0.35">
      <c r="B199" s="198"/>
      <c r="C199" s="198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9"/>
      <c r="AD199" s="199"/>
      <c r="AE199" s="199"/>
      <c r="AF199" s="198"/>
      <c r="AG199" s="200"/>
      <c r="AH199" s="200"/>
      <c r="AI199" s="200"/>
      <c r="AJ199" s="200"/>
      <c r="AK199" s="200"/>
      <c r="AL199" s="200"/>
      <c r="AN199" s="200"/>
      <c r="AO199" s="200"/>
      <c r="AP199" s="200"/>
      <c r="AQ199" s="200"/>
      <c r="AR199" s="200"/>
      <c r="AS199" s="200"/>
      <c r="AT199" s="200"/>
      <c r="AU199" s="200"/>
      <c r="AV199" s="200"/>
      <c r="AW199" s="200"/>
      <c r="AX199" s="200"/>
      <c r="AY199" s="200"/>
      <c r="AZ199" s="200"/>
      <c r="BA199" s="200"/>
      <c r="BB199" s="200"/>
      <c r="BC199" s="200"/>
      <c r="BD199" s="200"/>
      <c r="BE199" s="200"/>
      <c r="BF199" s="200"/>
      <c r="BG199" s="200"/>
      <c r="BH199" s="200"/>
      <c r="BI199" s="200"/>
      <c r="BJ199" s="200"/>
      <c r="BK199" s="63"/>
      <c r="BL199" s="63"/>
      <c r="BM199" s="63"/>
      <c r="BN199" s="63"/>
      <c r="BO199" s="63"/>
      <c r="BP199" s="63"/>
      <c r="BQ199" s="63"/>
      <c r="BR199" s="63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57"/>
      <c r="CW199" s="57"/>
      <c r="CX199" s="57"/>
      <c r="CY199" s="57"/>
      <c r="CZ199" s="57"/>
      <c r="DA199" s="57"/>
      <c r="DB199" s="57"/>
      <c r="DC199" s="57"/>
      <c r="DD199" s="57"/>
      <c r="DE199" s="57"/>
      <c r="DF199" s="57"/>
      <c r="DG199" s="57"/>
      <c r="DH199" s="57"/>
      <c r="DI199" s="57"/>
    </row>
    <row r="200" spans="2:125" ht="19.5" customHeight="1" x14ac:dyDescent="0.35">
      <c r="B200" s="198"/>
      <c r="C200" s="198"/>
      <c r="D200" s="198"/>
      <c r="E200" s="198"/>
      <c r="F200" s="198"/>
      <c r="G200" s="198"/>
      <c r="H200" s="198"/>
      <c r="I200" s="198"/>
      <c r="J200" s="198"/>
      <c r="K200" s="198"/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  <c r="AA200" s="198"/>
      <c r="AB200" s="198"/>
      <c r="AC200" s="199"/>
      <c r="AD200" s="199"/>
      <c r="AE200" s="199"/>
      <c r="AF200" s="198"/>
      <c r="AG200" s="200"/>
      <c r="AH200" s="200"/>
      <c r="AI200" s="200"/>
      <c r="AJ200" s="200"/>
      <c r="AK200" s="200"/>
      <c r="AL200" s="200"/>
      <c r="AM200" s="6"/>
      <c r="AN200" s="200"/>
      <c r="AO200" s="200"/>
      <c r="AP200" s="200"/>
      <c r="AQ200" s="200"/>
      <c r="AR200" s="200"/>
      <c r="AS200" s="200"/>
      <c r="AT200" s="200"/>
      <c r="AU200" s="200"/>
      <c r="AV200" s="200"/>
      <c r="AW200" s="200"/>
      <c r="AX200" s="200"/>
      <c r="AY200" s="200"/>
      <c r="AZ200" s="200"/>
      <c r="BA200" s="200"/>
      <c r="BB200" s="200"/>
      <c r="BC200" s="200"/>
      <c r="BD200" s="200"/>
      <c r="BE200" s="200"/>
      <c r="BF200" s="200"/>
      <c r="BG200" s="63"/>
      <c r="BK200" s="63"/>
      <c r="BL200" s="63"/>
      <c r="BM200" s="63"/>
      <c r="BN200" s="63"/>
      <c r="BO200" s="63"/>
      <c r="BP200" s="63"/>
      <c r="BQ200" s="63"/>
      <c r="BR200" s="63"/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57"/>
      <c r="CW200" s="57"/>
      <c r="CX200" s="57"/>
      <c r="CY200" s="57"/>
      <c r="CZ200" s="57"/>
      <c r="DA200" s="57"/>
      <c r="DB200" s="57"/>
      <c r="DC200" s="57"/>
      <c r="DD200" s="57"/>
      <c r="DE200" s="57"/>
      <c r="DF200" s="57"/>
      <c r="DG200" s="57"/>
      <c r="DH200" s="57"/>
      <c r="DI200" s="57"/>
    </row>
    <row r="201" spans="2:125" ht="19.5" customHeight="1" x14ac:dyDescent="0.35">
      <c r="B201" s="198"/>
      <c r="C201" s="198"/>
      <c r="D201" s="198"/>
      <c r="E201" s="198"/>
      <c r="F201" s="198"/>
      <c r="G201" s="198"/>
      <c r="H201" s="198"/>
      <c r="I201" s="198"/>
      <c r="J201" s="198"/>
      <c r="K201" s="198"/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  <c r="AA201" s="198"/>
      <c r="AB201" s="198"/>
      <c r="AC201" s="199"/>
      <c r="AD201" s="199"/>
      <c r="AE201" s="199"/>
      <c r="AF201" s="198"/>
      <c r="AG201" s="200"/>
      <c r="AH201" s="200"/>
      <c r="AI201" s="200"/>
      <c r="AJ201" s="200"/>
      <c r="AK201" s="200"/>
      <c r="AL201" s="200"/>
      <c r="AM201" s="6"/>
      <c r="AN201" s="200"/>
      <c r="AO201" s="200"/>
      <c r="AP201" s="200"/>
      <c r="AQ201" s="200"/>
      <c r="AR201" s="200"/>
      <c r="AS201" s="200"/>
      <c r="AT201" s="200"/>
      <c r="AU201" s="200"/>
      <c r="AV201" s="200"/>
      <c r="AW201" s="200"/>
      <c r="AX201" s="200"/>
      <c r="AY201" s="200"/>
      <c r="AZ201" s="200"/>
      <c r="BA201" s="200"/>
      <c r="BB201" s="200"/>
      <c r="BC201" s="200"/>
      <c r="BD201" s="200"/>
      <c r="BE201" s="200"/>
      <c r="BF201" s="200"/>
      <c r="BG201" s="63"/>
      <c r="BK201" s="63"/>
      <c r="BL201" s="63"/>
      <c r="BM201" s="63"/>
      <c r="BN201" s="63"/>
      <c r="BO201" s="63"/>
      <c r="BP201" s="63"/>
      <c r="BQ201" s="63"/>
      <c r="BR201" s="63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57"/>
      <c r="CW201" s="57"/>
      <c r="CX201" s="57"/>
      <c r="CY201" s="57"/>
      <c r="CZ201" s="57"/>
      <c r="DA201" s="57"/>
      <c r="DB201" s="57"/>
      <c r="DC201" s="57"/>
      <c r="DD201" s="57"/>
      <c r="DE201" s="57"/>
      <c r="DF201" s="57"/>
      <c r="DG201" s="57"/>
      <c r="DH201" s="57"/>
      <c r="DI201" s="57"/>
    </row>
    <row r="202" spans="2:125" ht="19.5" customHeight="1" x14ac:dyDescent="0.35">
      <c r="B202" s="198"/>
      <c r="C202" s="198"/>
      <c r="D202" s="198"/>
      <c r="E202" s="198"/>
      <c r="F202" s="198"/>
      <c r="G202" s="198"/>
      <c r="H202" s="198"/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  <c r="AA202" s="198"/>
      <c r="AB202" s="198"/>
      <c r="AC202" s="199"/>
      <c r="AD202" s="199"/>
      <c r="AE202" s="199"/>
      <c r="AF202" s="198"/>
      <c r="AG202" s="200"/>
      <c r="AH202" s="200"/>
      <c r="AI202" s="200"/>
      <c r="AJ202" s="200"/>
      <c r="AK202" s="200"/>
      <c r="AL202" s="200"/>
      <c r="AM202" s="6"/>
      <c r="AN202" s="200"/>
      <c r="AO202" s="200"/>
      <c r="AP202" s="200"/>
      <c r="AQ202" s="200"/>
      <c r="AR202" s="200"/>
      <c r="AS202" s="200"/>
      <c r="AT202" s="200"/>
      <c r="AU202" s="200"/>
      <c r="AV202" s="200"/>
      <c r="AW202" s="200"/>
      <c r="AX202" s="200"/>
      <c r="AY202" s="200"/>
      <c r="AZ202" s="200"/>
      <c r="BA202" s="200"/>
      <c r="BB202" s="200"/>
      <c r="BC202" s="200"/>
      <c r="BD202" s="200"/>
      <c r="BE202" s="200"/>
      <c r="BF202" s="200"/>
      <c r="BG202" s="63"/>
      <c r="BK202" s="63"/>
      <c r="BL202" s="63"/>
      <c r="BM202" s="63"/>
      <c r="BN202" s="63"/>
      <c r="BO202" s="63"/>
      <c r="BP202" s="63"/>
      <c r="BQ202" s="63"/>
      <c r="BR202" s="63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57"/>
      <c r="CK202" s="57"/>
      <c r="CL202" s="57"/>
      <c r="CM202" s="57"/>
      <c r="CN202" s="57"/>
      <c r="CO202" s="57"/>
      <c r="CP202" s="57"/>
      <c r="CQ202" s="57"/>
      <c r="CR202" s="57"/>
      <c r="CS202" s="57"/>
      <c r="CT202" s="57"/>
      <c r="CU202" s="57"/>
      <c r="CV202" s="57"/>
      <c r="CW202" s="57"/>
      <c r="CX202" s="57"/>
      <c r="CY202" s="57"/>
      <c r="CZ202" s="57"/>
      <c r="DA202" s="57"/>
      <c r="DB202" s="57"/>
      <c r="DC202" s="57"/>
      <c r="DD202" s="57"/>
      <c r="DE202" s="57"/>
      <c r="DF202" s="57"/>
      <c r="DG202" s="57"/>
      <c r="DH202" s="57"/>
      <c r="DI202" s="57"/>
    </row>
    <row r="203" spans="2:125" ht="19.5" customHeight="1" x14ac:dyDescent="0.35">
      <c r="B203" s="198"/>
      <c r="C203" s="198"/>
      <c r="D203" s="198"/>
      <c r="E203" s="198"/>
      <c r="F203" s="198"/>
      <c r="G203" s="198"/>
      <c r="H203" s="198"/>
      <c r="I203" s="198"/>
      <c r="J203" s="198"/>
      <c r="K203" s="198"/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  <c r="AA203" s="198"/>
      <c r="AB203" s="198"/>
      <c r="AC203" s="198"/>
      <c r="AD203" s="198"/>
      <c r="AE203" s="198"/>
      <c r="AF203" s="198"/>
      <c r="AG203" s="200"/>
      <c r="AH203" s="200"/>
      <c r="AI203" s="200"/>
      <c r="AJ203" s="200"/>
      <c r="AK203" s="200"/>
      <c r="AL203" s="200"/>
      <c r="AM203" s="6"/>
      <c r="AN203" s="200"/>
      <c r="AO203" s="200"/>
      <c r="AP203" s="200"/>
      <c r="AQ203" s="200"/>
      <c r="AR203" s="200"/>
      <c r="AS203" s="200"/>
      <c r="AT203" s="200"/>
      <c r="AU203" s="200"/>
      <c r="AV203" s="200"/>
      <c r="AW203" s="200"/>
      <c r="AX203" s="200"/>
      <c r="AY203" s="200"/>
      <c r="AZ203" s="200"/>
      <c r="BA203" s="200"/>
      <c r="BB203" s="200"/>
      <c r="BC203" s="200"/>
      <c r="BD203" s="200"/>
      <c r="BE203" s="200"/>
      <c r="BF203" s="200"/>
      <c r="BG203" s="63"/>
      <c r="BK203" s="63"/>
      <c r="BL203" s="63"/>
      <c r="BM203" s="63"/>
      <c r="BN203" s="63"/>
      <c r="BO203" s="63"/>
      <c r="BP203" s="63"/>
      <c r="BQ203" s="63"/>
      <c r="BR203" s="63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57"/>
      <c r="CK203" s="57"/>
      <c r="CL203" s="57"/>
      <c r="CM203" s="57"/>
      <c r="CN203" s="57"/>
      <c r="CO203" s="57"/>
      <c r="CP203" s="57"/>
      <c r="CQ203" s="57"/>
      <c r="CR203" s="57"/>
      <c r="CS203" s="57"/>
      <c r="CT203" s="57"/>
      <c r="CU203" s="57"/>
      <c r="CV203" s="57"/>
      <c r="CW203" s="57"/>
      <c r="CX203" s="57"/>
      <c r="CY203" s="57"/>
      <c r="CZ203" s="57"/>
      <c r="DA203" s="57"/>
      <c r="DB203" s="57"/>
      <c r="DC203" s="57"/>
      <c r="DD203" s="57"/>
      <c r="DE203" s="57"/>
      <c r="DF203" s="57"/>
      <c r="DG203" s="57"/>
      <c r="DH203" s="57"/>
      <c r="DI203" s="57"/>
    </row>
    <row r="204" spans="2:125" ht="19.5" customHeight="1" x14ac:dyDescent="0.35">
      <c r="B204" s="198"/>
      <c r="C204" s="198"/>
      <c r="D204" s="198"/>
      <c r="E204" s="198"/>
      <c r="F204" s="198"/>
      <c r="G204" s="198"/>
      <c r="H204" s="198"/>
      <c r="I204" s="198"/>
      <c r="J204" s="198"/>
      <c r="K204" s="198"/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  <c r="AA204" s="198"/>
      <c r="AB204" s="198"/>
      <c r="AC204" s="198"/>
      <c r="AD204" s="198"/>
      <c r="AE204" s="198"/>
      <c r="AF204" s="198"/>
      <c r="AG204" s="200"/>
      <c r="AH204" s="200"/>
      <c r="AI204" s="200"/>
      <c r="AJ204" s="200"/>
      <c r="AK204" s="200"/>
      <c r="AL204" s="200"/>
      <c r="AN204" s="200"/>
      <c r="AO204" s="200"/>
      <c r="AP204" s="200"/>
      <c r="AQ204" s="200"/>
      <c r="AR204" s="200"/>
      <c r="AS204" s="200"/>
      <c r="AT204" s="200"/>
      <c r="AU204" s="200"/>
      <c r="AV204" s="200"/>
      <c r="AW204" s="200"/>
      <c r="AX204" s="200"/>
      <c r="AY204" s="200"/>
      <c r="AZ204" s="200"/>
      <c r="BA204" s="200"/>
      <c r="BB204" s="200"/>
      <c r="BC204" s="200"/>
      <c r="BD204" s="200"/>
      <c r="BE204" s="200"/>
      <c r="BF204" s="200"/>
      <c r="BG204" s="63"/>
      <c r="BK204" s="63"/>
      <c r="BL204" s="63"/>
      <c r="BM204" s="63"/>
      <c r="BN204" s="63"/>
      <c r="BO204" s="63"/>
      <c r="BP204" s="63"/>
      <c r="BQ204" s="63"/>
      <c r="BR204" s="63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57"/>
      <c r="CK204" s="57"/>
      <c r="CL204" s="57"/>
      <c r="CM204" s="57"/>
      <c r="CN204" s="57"/>
      <c r="CO204" s="57"/>
      <c r="CP204" s="57"/>
      <c r="CQ204" s="57"/>
      <c r="CR204" s="57"/>
      <c r="CS204" s="57"/>
      <c r="CT204" s="57"/>
      <c r="CU204" s="57"/>
      <c r="CV204" s="57"/>
      <c r="CW204" s="57"/>
      <c r="CX204" s="57"/>
      <c r="CY204" s="57"/>
      <c r="CZ204" s="57"/>
      <c r="DA204" s="57"/>
      <c r="DB204" s="57"/>
      <c r="DC204" s="57"/>
      <c r="DD204" s="57"/>
      <c r="DE204" s="57"/>
      <c r="DF204" s="57"/>
      <c r="DG204" s="57"/>
      <c r="DH204" s="57"/>
      <c r="DI204" s="57"/>
    </row>
    <row r="205" spans="2:125" ht="19.5" customHeight="1" x14ac:dyDescent="0.35">
      <c r="B205" s="198"/>
      <c r="C205" s="198"/>
      <c r="D205" s="198"/>
      <c r="E205" s="198"/>
      <c r="F205" s="198"/>
      <c r="G205" s="198"/>
      <c r="H205" s="198"/>
      <c r="I205" s="198"/>
      <c r="J205" s="198"/>
      <c r="K205" s="198"/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  <c r="AA205" s="198"/>
      <c r="AB205" s="198"/>
      <c r="AC205" s="198"/>
      <c r="AD205" s="198"/>
      <c r="AE205" s="198"/>
      <c r="AF205" s="198"/>
      <c r="AG205" s="200"/>
      <c r="AH205" s="200"/>
      <c r="AI205" s="200"/>
      <c r="AJ205" s="200"/>
      <c r="AK205" s="200"/>
      <c r="AL205" s="200"/>
      <c r="AN205" s="200"/>
      <c r="AO205" s="200"/>
      <c r="AP205" s="200"/>
      <c r="AQ205" s="200"/>
      <c r="AR205" s="200"/>
      <c r="AS205" s="200"/>
      <c r="AT205" s="200"/>
      <c r="AU205" s="200"/>
      <c r="AV205" s="200"/>
      <c r="AW205" s="200"/>
      <c r="AX205" s="200"/>
      <c r="AY205" s="200"/>
      <c r="AZ205" s="200"/>
      <c r="BA205" s="200"/>
      <c r="BB205" s="200"/>
      <c r="BC205" s="200"/>
      <c r="BD205" s="200"/>
      <c r="BE205" s="200"/>
      <c r="BF205" s="200"/>
      <c r="BK205" s="63"/>
      <c r="BL205" s="63"/>
      <c r="BM205" s="63"/>
      <c r="BN205" s="63"/>
      <c r="BO205" s="63"/>
      <c r="BP205" s="63"/>
      <c r="BQ205" s="63"/>
      <c r="BR205" s="63"/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57"/>
      <c r="CK205" s="57"/>
      <c r="CL205" s="57"/>
      <c r="CM205" s="57"/>
      <c r="CN205" s="57"/>
      <c r="CO205" s="57"/>
      <c r="CP205" s="57"/>
      <c r="CQ205" s="57"/>
      <c r="CR205" s="57"/>
      <c r="CS205" s="57"/>
      <c r="CT205" s="57"/>
      <c r="CU205" s="57"/>
      <c r="CV205" s="57"/>
      <c r="CW205" s="57"/>
      <c r="CX205" s="57"/>
      <c r="CY205" s="57"/>
      <c r="CZ205" s="57"/>
      <c r="DA205" s="57"/>
      <c r="DB205" s="57"/>
      <c r="DC205" s="57"/>
      <c r="DD205" s="57"/>
      <c r="DE205" s="57"/>
      <c r="DF205" s="57"/>
      <c r="DG205" s="57"/>
      <c r="DH205" s="57"/>
      <c r="DI205" s="57"/>
    </row>
    <row r="206" spans="2:125" ht="19.5" customHeight="1" x14ac:dyDescent="0.35">
      <c r="B206" s="198"/>
      <c r="C206" s="198"/>
      <c r="D206" s="198"/>
      <c r="E206" s="198"/>
      <c r="F206" s="198"/>
      <c r="G206" s="198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  <c r="AA206" s="198"/>
      <c r="AB206" s="198"/>
      <c r="AC206" s="198"/>
      <c r="AD206" s="198"/>
      <c r="AE206" s="198"/>
      <c r="AF206" s="198"/>
      <c r="AG206" s="200"/>
      <c r="AH206" s="200"/>
      <c r="AI206" s="200"/>
      <c r="AJ206" s="200"/>
      <c r="AK206" s="200"/>
      <c r="AL206" s="200"/>
      <c r="AN206" s="200"/>
      <c r="AO206" s="200"/>
      <c r="AP206" s="200"/>
      <c r="AQ206" s="200"/>
      <c r="AR206" s="200"/>
      <c r="AS206" s="200"/>
      <c r="AT206" s="200"/>
      <c r="AU206" s="200"/>
      <c r="AV206" s="200"/>
      <c r="AW206" s="200"/>
      <c r="AX206" s="200"/>
      <c r="AY206" s="200"/>
      <c r="AZ206" s="200"/>
      <c r="BA206" s="200"/>
      <c r="BB206" s="200"/>
      <c r="BC206" s="200"/>
      <c r="BD206" s="200"/>
      <c r="BE206" s="200"/>
      <c r="BF206" s="200"/>
      <c r="BK206" s="63"/>
      <c r="BL206" s="63"/>
      <c r="BM206" s="63"/>
      <c r="BN206" s="63"/>
      <c r="BO206" s="63"/>
      <c r="BP206" s="63"/>
      <c r="BQ206" s="63"/>
      <c r="BR206" s="63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57"/>
      <c r="CK206" s="57"/>
      <c r="CL206" s="57"/>
      <c r="CM206" s="57"/>
      <c r="CN206" s="57"/>
      <c r="CO206" s="57"/>
      <c r="CP206" s="57"/>
      <c r="CQ206" s="57"/>
      <c r="CR206" s="57"/>
      <c r="CS206" s="57"/>
      <c r="CT206" s="57"/>
      <c r="CU206" s="57"/>
      <c r="CV206" s="57"/>
      <c r="CW206" s="57"/>
      <c r="CX206" s="57"/>
      <c r="CY206" s="57"/>
      <c r="CZ206" s="57"/>
      <c r="DA206" s="57"/>
      <c r="DB206" s="57"/>
      <c r="DC206" s="57"/>
      <c r="DD206" s="57"/>
      <c r="DE206" s="57"/>
      <c r="DF206" s="57"/>
      <c r="DG206" s="57"/>
      <c r="DH206" s="57"/>
      <c r="DI206" s="57"/>
    </row>
    <row r="207" spans="2:125" ht="19.5" customHeight="1" x14ac:dyDescent="0.35">
      <c r="B207" s="198"/>
      <c r="C207" s="198"/>
      <c r="D207" s="198"/>
      <c r="E207" s="198"/>
      <c r="F207" s="198"/>
      <c r="G207" s="198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  <c r="AA207" s="198"/>
      <c r="AB207" s="198"/>
      <c r="AC207" s="198"/>
      <c r="AD207" s="198"/>
      <c r="AE207" s="198"/>
      <c r="AF207" s="198"/>
      <c r="AG207" s="200"/>
      <c r="AH207" s="200"/>
      <c r="AI207" s="200"/>
      <c r="AJ207" s="200"/>
      <c r="AK207" s="200"/>
      <c r="AL207" s="200"/>
      <c r="AN207" s="200"/>
      <c r="AO207" s="200"/>
      <c r="AP207" s="200"/>
      <c r="AQ207" s="200"/>
      <c r="AR207" s="200"/>
      <c r="AS207" s="200"/>
      <c r="AT207" s="200"/>
      <c r="AU207" s="200"/>
      <c r="AV207" s="200"/>
      <c r="AW207" s="200"/>
      <c r="AX207" s="200"/>
      <c r="AY207" s="200"/>
      <c r="AZ207" s="200"/>
      <c r="BA207" s="200"/>
      <c r="BB207" s="200"/>
      <c r="BC207" s="200"/>
      <c r="BD207" s="200"/>
      <c r="BE207" s="200"/>
      <c r="BF207" s="200"/>
      <c r="BK207" s="63"/>
      <c r="BL207" s="63"/>
      <c r="BM207" s="63"/>
      <c r="BN207" s="63"/>
      <c r="BO207" s="63"/>
      <c r="BP207" s="63"/>
      <c r="BQ207" s="63"/>
      <c r="BR207" s="63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57"/>
      <c r="CK207" s="57"/>
      <c r="CL207" s="57"/>
      <c r="CM207" s="57"/>
      <c r="CN207" s="57"/>
      <c r="CO207" s="57"/>
      <c r="CP207" s="57"/>
      <c r="CQ207" s="57"/>
      <c r="CR207" s="57"/>
      <c r="CS207" s="57"/>
      <c r="CT207" s="57"/>
      <c r="CU207" s="57"/>
      <c r="CV207" s="57"/>
      <c r="CW207" s="57"/>
      <c r="CX207" s="57"/>
      <c r="CY207" s="57"/>
      <c r="CZ207" s="57"/>
      <c r="DA207" s="57"/>
      <c r="DB207" s="57"/>
      <c r="DC207" s="57"/>
      <c r="DD207" s="57"/>
      <c r="DE207" s="57"/>
      <c r="DF207" s="57"/>
      <c r="DG207" s="57"/>
      <c r="DH207" s="57"/>
      <c r="DI207" s="57"/>
    </row>
    <row r="208" spans="2:125" ht="19.5" customHeight="1" x14ac:dyDescent="0.35">
      <c r="B208" s="198"/>
      <c r="C208" s="198"/>
      <c r="D208" s="198"/>
      <c r="E208" s="198"/>
      <c r="F208" s="198"/>
      <c r="G208" s="198"/>
      <c r="H208" s="198"/>
      <c r="I208" s="198"/>
      <c r="J208" s="198"/>
      <c r="K208" s="198"/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  <c r="AA208" s="198"/>
      <c r="AB208" s="198"/>
      <c r="AC208" s="198"/>
      <c r="AD208" s="198"/>
      <c r="AE208" s="198"/>
      <c r="AF208" s="198"/>
      <c r="AG208" s="200"/>
      <c r="AH208" s="200"/>
      <c r="AI208" s="200"/>
      <c r="AJ208" s="200"/>
      <c r="AK208" s="200"/>
      <c r="AL208" s="200"/>
      <c r="AN208" s="200"/>
      <c r="AO208" s="200"/>
      <c r="AP208" s="200"/>
      <c r="AQ208" s="200"/>
      <c r="AR208" s="200"/>
      <c r="AS208" s="200"/>
      <c r="AT208" s="200"/>
      <c r="AU208" s="200"/>
      <c r="AV208" s="200"/>
      <c r="AW208" s="200"/>
      <c r="AX208" s="200"/>
      <c r="AY208" s="200"/>
      <c r="AZ208" s="200"/>
      <c r="BA208" s="200"/>
      <c r="BB208" s="200"/>
      <c r="BC208" s="200"/>
      <c r="BD208" s="200"/>
      <c r="BE208" s="200"/>
      <c r="BF208" s="200"/>
      <c r="BM208" s="63"/>
      <c r="BN208" s="63"/>
      <c r="BO208" s="63"/>
      <c r="BP208" s="63"/>
      <c r="BQ208" s="63"/>
      <c r="BR208" s="63"/>
      <c r="BX208" s="64"/>
      <c r="BY208" s="64"/>
      <c r="BZ208" s="64"/>
      <c r="CA208" s="64"/>
      <c r="CB208" s="64"/>
      <c r="CC208" s="64"/>
      <c r="CD208" s="64"/>
      <c r="CE208" s="64"/>
      <c r="CF208" s="64"/>
      <c r="CG208" s="64"/>
      <c r="CH208" s="64"/>
      <c r="CI208" s="64"/>
      <c r="CJ208" s="57"/>
      <c r="CK208" s="57"/>
      <c r="CL208" s="57"/>
      <c r="CM208" s="57"/>
      <c r="CN208" s="57"/>
      <c r="CO208" s="57"/>
      <c r="CP208" s="57"/>
      <c r="CQ208" s="57"/>
      <c r="CR208" s="57"/>
      <c r="CS208" s="57"/>
      <c r="CT208" s="57"/>
      <c r="CU208" s="57"/>
      <c r="CV208" s="57"/>
      <c r="CW208" s="57"/>
      <c r="CX208" s="57"/>
      <c r="CY208" s="57"/>
      <c r="CZ208" s="57"/>
      <c r="DA208" s="57"/>
      <c r="DB208" s="57"/>
      <c r="DC208" s="57"/>
      <c r="DD208" s="57"/>
      <c r="DE208" s="57"/>
      <c r="DF208" s="57"/>
      <c r="DG208" s="57"/>
      <c r="DH208" s="57"/>
      <c r="DI208" s="57"/>
    </row>
    <row r="209" spans="2:113" ht="19.5" customHeight="1" x14ac:dyDescent="0.35">
      <c r="B209" s="198"/>
      <c r="C209" s="198"/>
      <c r="D209" s="198"/>
      <c r="E209" s="198"/>
      <c r="F209" s="198"/>
      <c r="G209" s="198"/>
      <c r="H209" s="198"/>
      <c r="I209" s="198"/>
      <c r="J209" s="198"/>
      <c r="K209" s="198"/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200"/>
      <c r="AH209" s="200"/>
      <c r="AI209" s="200"/>
      <c r="AJ209" s="200"/>
      <c r="AK209" s="200"/>
      <c r="AL209" s="200"/>
      <c r="AN209" s="200"/>
      <c r="AO209" s="200"/>
      <c r="AP209" s="200"/>
      <c r="AQ209" s="200"/>
      <c r="AR209" s="200"/>
      <c r="AS209" s="200"/>
      <c r="AT209" s="200"/>
      <c r="AU209" s="200"/>
      <c r="AV209" s="200"/>
      <c r="AW209" s="200"/>
      <c r="AX209" s="200"/>
      <c r="AY209" s="200"/>
      <c r="AZ209" s="200"/>
      <c r="BA209" s="200"/>
      <c r="BB209" s="200"/>
      <c r="BC209" s="200"/>
      <c r="BD209" s="200"/>
      <c r="BE209" s="200"/>
      <c r="BF209" s="200"/>
      <c r="BK209" s="200"/>
      <c r="BL209" s="200"/>
      <c r="BM209" s="63"/>
      <c r="BN209" s="63"/>
      <c r="BO209" s="63"/>
      <c r="BP209" s="63"/>
      <c r="BQ209" s="63"/>
      <c r="BR209" s="63"/>
      <c r="BX209" s="64"/>
      <c r="BY209" s="64"/>
      <c r="BZ209" s="64"/>
      <c r="CA209" s="64"/>
      <c r="CB209" s="64"/>
      <c r="CC209" s="64"/>
      <c r="CD209" s="64"/>
      <c r="CE209" s="64"/>
      <c r="CF209" s="64"/>
      <c r="CG209" s="64"/>
      <c r="CH209" s="64"/>
      <c r="CI209" s="64"/>
      <c r="CJ209" s="57"/>
      <c r="CK209" s="57"/>
      <c r="CL209" s="57"/>
      <c r="CM209" s="57"/>
      <c r="CN209" s="57"/>
      <c r="CO209" s="57"/>
      <c r="CP209" s="57"/>
      <c r="CQ209" s="57"/>
      <c r="CR209" s="57"/>
      <c r="CS209" s="57"/>
      <c r="CT209" s="57"/>
      <c r="CU209" s="57"/>
      <c r="CV209" s="57"/>
      <c r="CW209" s="57"/>
      <c r="CX209" s="57"/>
      <c r="CY209" s="57"/>
      <c r="CZ209" s="57"/>
      <c r="DA209" s="57"/>
      <c r="DB209" s="57"/>
      <c r="DC209" s="57"/>
      <c r="DD209" s="57"/>
      <c r="DE209" s="57"/>
      <c r="DF209" s="57"/>
      <c r="DG209" s="57"/>
      <c r="DH209" s="57"/>
      <c r="DI209" s="57"/>
    </row>
    <row r="210" spans="2:113" ht="19.5" customHeight="1" x14ac:dyDescent="0.35">
      <c r="B210" s="198"/>
      <c r="C210" s="198"/>
      <c r="D210" s="198"/>
      <c r="E210" s="198"/>
      <c r="F210" s="198"/>
      <c r="G210" s="198"/>
      <c r="H210" s="198"/>
      <c r="I210" s="198"/>
      <c r="J210" s="198"/>
      <c r="K210" s="198"/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  <c r="AA210" s="198"/>
      <c r="AB210" s="198"/>
      <c r="AC210" s="198"/>
      <c r="AD210" s="198"/>
      <c r="AE210" s="198"/>
      <c r="AF210" s="198"/>
      <c r="AG210" s="200"/>
      <c r="AH210" s="200"/>
      <c r="AI210" s="200"/>
      <c r="AJ210" s="200"/>
      <c r="AK210" s="200"/>
      <c r="AL210" s="200"/>
      <c r="AN210" s="200"/>
      <c r="AO210" s="200"/>
      <c r="AP210" s="200"/>
      <c r="AQ210" s="200"/>
      <c r="AR210" s="200"/>
      <c r="AS210" s="200"/>
      <c r="AT210" s="200"/>
      <c r="AU210" s="200"/>
      <c r="AV210" s="200"/>
      <c r="AW210" s="200"/>
      <c r="AX210" s="200"/>
      <c r="AY210" s="200"/>
      <c r="AZ210" s="200"/>
      <c r="BA210" s="200"/>
      <c r="BB210" s="200"/>
      <c r="BC210" s="200"/>
      <c r="BD210" s="200"/>
      <c r="BE210" s="200"/>
      <c r="BF210" s="200"/>
      <c r="BK210" s="200"/>
      <c r="BL210" s="200"/>
      <c r="BM210" s="63"/>
      <c r="BN210" s="63"/>
      <c r="BO210" s="63"/>
      <c r="BP210" s="63"/>
      <c r="BQ210" s="63"/>
      <c r="BR210" s="63"/>
      <c r="BX210" s="64"/>
      <c r="BY210" s="64"/>
      <c r="BZ210" s="64"/>
      <c r="CA210" s="64"/>
      <c r="CB210" s="64"/>
      <c r="CC210" s="64"/>
      <c r="CD210" s="64"/>
      <c r="CE210" s="64"/>
      <c r="CF210" s="64"/>
      <c r="CG210" s="64"/>
      <c r="CH210" s="64"/>
      <c r="CI210" s="64"/>
      <c r="CJ210" s="57"/>
      <c r="CK210" s="57"/>
      <c r="CL210" s="57"/>
      <c r="CM210" s="57"/>
      <c r="CN210" s="57"/>
      <c r="CO210" s="57"/>
      <c r="CP210" s="57"/>
      <c r="CQ210" s="57"/>
      <c r="CR210" s="57"/>
      <c r="CS210" s="57"/>
      <c r="CT210" s="57"/>
      <c r="CU210" s="57"/>
      <c r="CV210" s="57"/>
      <c r="CW210" s="57"/>
      <c r="CX210" s="57"/>
      <c r="CY210" s="57"/>
      <c r="CZ210" s="57"/>
      <c r="DA210" s="57"/>
      <c r="DB210" s="57"/>
      <c r="DC210" s="57"/>
      <c r="DD210" s="57"/>
      <c r="DE210" s="57"/>
      <c r="DF210" s="57"/>
      <c r="DG210" s="57"/>
      <c r="DH210" s="57"/>
      <c r="DI210" s="57"/>
    </row>
    <row r="211" spans="2:113" ht="19.5" customHeight="1" x14ac:dyDescent="0.35">
      <c r="B211" s="198"/>
      <c r="C211" s="198"/>
      <c r="D211" s="198"/>
      <c r="E211" s="198"/>
      <c r="F211" s="198"/>
      <c r="G211" s="198"/>
      <c r="H211" s="198"/>
      <c r="I211" s="198"/>
      <c r="J211" s="198"/>
      <c r="K211" s="198"/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  <c r="AA211" s="198"/>
      <c r="AB211" s="198"/>
      <c r="AC211" s="198"/>
      <c r="AD211" s="198"/>
      <c r="AE211" s="198"/>
      <c r="AF211" s="198"/>
      <c r="AG211" s="200"/>
      <c r="AH211" s="200"/>
      <c r="AI211" s="200"/>
      <c r="AJ211" s="200"/>
      <c r="AK211" s="200"/>
      <c r="AL211" s="200"/>
      <c r="AN211" s="200"/>
      <c r="AO211" s="200"/>
      <c r="AP211" s="200"/>
      <c r="AQ211" s="200"/>
      <c r="AR211" s="200"/>
      <c r="AS211" s="200"/>
      <c r="AT211" s="200"/>
      <c r="AU211" s="200"/>
      <c r="AV211" s="200"/>
      <c r="AW211" s="200"/>
      <c r="AX211" s="200"/>
      <c r="AY211" s="200"/>
      <c r="AZ211" s="200"/>
      <c r="BA211" s="200"/>
      <c r="BB211" s="200"/>
      <c r="BC211" s="200"/>
      <c r="BD211" s="200"/>
      <c r="BE211" s="200"/>
      <c r="BF211" s="200"/>
      <c r="BK211" s="200"/>
      <c r="BL211" s="200"/>
      <c r="BM211" s="63"/>
      <c r="BN211" s="63"/>
      <c r="BO211" s="63"/>
      <c r="BP211" s="63"/>
      <c r="BQ211" s="63"/>
      <c r="BR211" s="63"/>
      <c r="BX211" s="64"/>
      <c r="BY211" s="64"/>
      <c r="BZ211" s="64"/>
      <c r="CA211" s="64"/>
      <c r="CB211" s="64"/>
      <c r="CC211" s="64"/>
      <c r="CD211" s="64"/>
      <c r="CE211" s="64"/>
      <c r="CF211" s="64"/>
      <c r="CG211" s="64"/>
      <c r="CH211" s="64"/>
      <c r="CI211" s="64"/>
      <c r="CJ211" s="57"/>
      <c r="CK211" s="57"/>
      <c r="CL211" s="57"/>
      <c r="CM211" s="57"/>
      <c r="CN211" s="57"/>
      <c r="CO211" s="57"/>
      <c r="CP211" s="57"/>
      <c r="CQ211" s="57"/>
      <c r="CR211" s="57"/>
      <c r="CS211" s="57"/>
      <c r="CT211" s="57"/>
      <c r="CU211" s="57"/>
      <c r="CV211" s="57"/>
      <c r="CW211" s="57"/>
      <c r="CX211" s="57"/>
      <c r="CY211" s="57"/>
      <c r="CZ211" s="57"/>
      <c r="DA211" s="57"/>
      <c r="DB211" s="57"/>
      <c r="DC211" s="57"/>
      <c r="DD211" s="57"/>
      <c r="DE211" s="57"/>
      <c r="DF211" s="57"/>
      <c r="DG211" s="57"/>
      <c r="DH211" s="57"/>
      <c r="DI211" s="57"/>
    </row>
    <row r="212" spans="2:113" ht="19.5" customHeight="1" x14ac:dyDescent="0.35">
      <c r="B212" s="198"/>
      <c r="C212" s="198"/>
      <c r="D212" s="198"/>
      <c r="E212" s="198"/>
      <c r="F212" s="198"/>
      <c r="G212" s="198"/>
      <c r="H212" s="198"/>
      <c r="I212" s="198"/>
      <c r="J212" s="198"/>
      <c r="K212" s="198"/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  <c r="AA212" s="198"/>
      <c r="AB212" s="198"/>
      <c r="AC212" s="198"/>
      <c r="AD212" s="198"/>
      <c r="AE212" s="198"/>
      <c r="AF212" s="198"/>
      <c r="AG212" s="200"/>
      <c r="AH212" s="200"/>
      <c r="AI212" s="200"/>
      <c r="AJ212" s="200"/>
      <c r="AK212" s="200"/>
      <c r="AL212" s="200"/>
      <c r="AN212" s="200"/>
      <c r="AO212" s="200"/>
      <c r="AP212" s="200"/>
      <c r="AQ212" s="200"/>
      <c r="AR212" s="200"/>
      <c r="AS212" s="200"/>
      <c r="AT212" s="200"/>
      <c r="AU212" s="200"/>
      <c r="AV212" s="200"/>
      <c r="AW212" s="200"/>
      <c r="AX212" s="200"/>
      <c r="AY212" s="200"/>
      <c r="AZ212" s="200"/>
      <c r="BA212" s="200"/>
      <c r="BB212" s="200"/>
      <c r="BC212" s="200"/>
      <c r="BD212" s="200"/>
      <c r="BE212" s="200"/>
      <c r="BF212" s="200"/>
      <c r="BM212" s="63"/>
      <c r="BN212" s="63"/>
      <c r="BO212" s="63"/>
      <c r="BP212" s="63"/>
      <c r="BQ212" s="63"/>
      <c r="BR212" s="63"/>
      <c r="BX212" s="64"/>
      <c r="BY212" s="64"/>
      <c r="BZ212" s="64"/>
      <c r="CA212" s="64"/>
      <c r="CB212" s="64"/>
      <c r="CC212" s="64"/>
      <c r="CD212" s="64"/>
      <c r="CE212" s="64"/>
      <c r="CF212" s="64"/>
      <c r="CG212" s="64"/>
      <c r="CH212" s="64"/>
      <c r="CI212" s="64"/>
      <c r="CJ212" s="57"/>
      <c r="CK212" s="57"/>
      <c r="CL212" s="57"/>
      <c r="CM212" s="57"/>
      <c r="CN212" s="57"/>
      <c r="CO212" s="57"/>
      <c r="CP212" s="57"/>
      <c r="CQ212" s="57"/>
      <c r="CR212" s="57"/>
      <c r="CS212" s="57"/>
      <c r="CT212" s="57"/>
      <c r="CU212" s="57"/>
      <c r="CV212" s="57"/>
      <c r="CW212" s="57"/>
      <c r="CX212" s="57"/>
      <c r="CY212" s="57"/>
      <c r="CZ212" s="57"/>
      <c r="DA212" s="57"/>
      <c r="DB212" s="57"/>
      <c r="DC212" s="57"/>
      <c r="DD212" s="57"/>
      <c r="DE212" s="57"/>
      <c r="DF212" s="57"/>
      <c r="DG212" s="57"/>
      <c r="DH212" s="57"/>
      <c r="DI212" s="57"/>
    </row>
    <row r="213" spans="2:113" ht="19.5" customHeight="1" x14ac:dyDescent="0.35">
      <c r="B213" s="198"/>
      <c r="C213" s="198"/>
      <c r="D213" s="198"/>
      <c r="E213" s="198"/>
      <c r="F213" s="198"/>
      <c r="G213" s="198"/>
      <c r="H213" s="198"/>
      <c r="I213" s="198"/>
      <c r="J213" s="198"/>
      <c r="K213" s="198"/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  <c r="AA213" s="198"/>
      <c r="AB213" s="198"/>
      <c r="AC213" s="198"/>
      <c r="AD213" s="198"/>
      <c r="AE213" s="198"/>
      <c r="AF213" s="198"/>
      <c r="AG213" s="200"/>
      <c r="AH213" s="200"/>
      <c r="AI213" s="200"/>
      <c r="AJ213" s="200"/>
      <c r="AK213" s="200"/>
      <c r="AL213" s="200"/>
      <c r="AN213" s="200"/>
      <c r="AO213" s="200"/>
      <c r="AP213" s="200"/>
      <c r="AQ213" s="200"/>
      <c r="AR213" s="200"/>
      <c r="AS213" s="200"/>
      <c r="AT213" s="200"/>
      <c r="AU213" s="200"/>
      <c r="AV213" s="200"/>
      <c r="AW213" s="200"/>
      <c r="AX213" s="200"/>
      <c r="AY213" s="200"/>
      <c r="AZ213" s="200"/>
      <c r="BA213" s="200"/>
      <c r="BB213" s="200"/>
      <c r="BC213" s="200"/>
      <c r="BD213" s="200"/>
      <c r="BE213" s="200"/>
      <c r="BF213" s="200"/>
      <c r="BN213" s="63"/>
      <c r="BO213" s="63"/>
      <c r="BP213" s="63"/>
      <c r="BQ213" s="63"/>
      <c r="BR213" s="63"/>
      <c r="BX213" s="64"/>
      <c r="BY213" s="64"/>
      <c r="BZ213" s="64"/>
      <c r="CA213" s="64"/>
      <c r="CB213" s="64"/>
      <c r="CC213" s="64"/>
      <c r="CD213" s="64"/>
      <c r="CE213" s="64"/>
      <c r="CF213" s="64"/>
      <c r="CG213" s="64"/>
      <c r="CH213" s="64"/>
      <c r="CI213" s="64"/>
      <c r="CJ213" s="57"/>
      <c r="CK213" s="57"/>
      <c r="CL213" s="57"/>
      <c r="CM213" s="57"/>
      <c r="CN213" s="57"/>
      <c r="CO213" s="57"/>
      <c r="CP213" s="57"/>
      <c r="CQ213" s="57"/>
      <c r="CR213" s="57"/>
      <c r="CS213" s="57"/>
      <c r="CT213" s="57"/>
      <c r="CU213" s="57"/>
      <c r="CV213" s="57"/>
      <c r="CW213" s="57"/>
      <c r="CX213" s="57"/>
      <c r="CY213" s="57"/>
      <c r="CZ213" s="57"/>
      <c r="DA213" s="57"/>
      <c r="DB213" s="57"/>
      <c r="DC213" s="57"/>
      <c r="DD213" s="57"/>
      <c r="DE213" s="57"/>
      <c r="DF213" s="57"/>
      <c r="DG213" s="57"/>
      <c r="DH213" s="57"/>
      <c r="DI213" s="57"/>
    </row>
    <row r="214" spans="2:113" ht="19.5" customHeight="1" x14ac:dyDescent="0.35">
      <c r="B214" s="198"/>
      <c r="C214" s="198"/>
      <c r="D214" s="198"/>
      <c r="E214" s="198"/>
      <c r="F214" s="198"/>
      <c r="G214" s="198"/>
      <c r="H214" s="198"/>
      <c r="I214" s="198"/>
      <c r="J214" s="198"/>
      <c r="K214" s="198"/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  <c r="AA214" s="198"/>
      <c r="AB214" s="198"/>
      <c r="AC214" s="198"/>
      <c r="AD214" s="198"/>
      <c r="AE214" s="198"/>
      <c r="AF214" s="198"/>
      <c r="AG214" s="200"/>
      <c r="AH214" s="200"/>
      <c r="AI214" s="200"/>
      <c r="AJ214" s="200"/>
      <c r="AK214" s="200"/>
      <c r="AL214" s="200"/>
      <c r="AN214" s="200"/>
      <c r="AO214" s="200"/>
      <c r="AP214" s="200"/>
      <c r="AQ214" s="200"/>
      <c r="AR214" s="200"/>
      <c r="AS214" s="200"/>
      <c r="AT214" s="200"/>
      <c r="AU214" s="200"/>
      <c r="AV214" s="200"/>
      <c r="AW214" s="200"/>
      <c r="AX214" s="200"/>
      <c r="AY214" s="200"/>
      <c r="AZ214" s="200"/>
      <c r="BA214" s="200"/>
      <c r="BB214" s="200"/>
      <c r="BC214" s="200"/>
      <c r="BD214" s="200"/>
      <c r="BE214" s="200"/>
      <c r="BF214" s="200"/>
      <c r="BN214" s="63"/>
      <c r="BO214" s="63"/>
      <c r="BP214" s="63"/>
      <c r="BQ214" s="63"/>
      <c r="BR214" s="63"/>
      <c r="BX214" s="64"/>
      <c r="BY214" s="64"/>
      <c r="BZ214" s="64"/>
      <c r="CA214" s="64"/>
      <c r="CB214" s="64"/>
      <c r="CC214" s="64"/>
      <c r="CD214" s="64"/>
      <c r="CE214" s="64"/>
      <c r="CF214" s="64"/>
      <c r="CG214" s="64"/>
      <c r="CH214" s="64"/>
      <c r="CI214" s="64"/>
      <c r="CJ214" s="57"/>
      <c r="CK214" s="57"/>
      <c r="CL214" s="57"/>
      <c r="CM214" s="57"/>
      <c r="CN214" s="57"/>
      <c r="CO214" s="57"/>
      <c r="CP214" s="57"/>
      <c r="CQ214" s="57"/>
      <c r="CR214" s="57"/>
      <c r="CS214" s="57"/>
      <c r="CT214" s="57"/>
      <c r="CU214" s="57"/>
      <c r="CV214" s="57"/>
      <c r="CW214" s="57"/>
      <c r="CX214" s="57"/>
      <c r="CY214" s="57"/>
      <c r="CZ214" s="57"/>
      <c r="DA214" s="57"/>
      <c r="DB214" s="57"/>
      <c r="DC214" s="57"/>
      <c r="DD214" s="57"/>
      <c r="DE214" s="57"/>
      <c r="DF214" s="57"/>
      <c r="DG214" s="57"/>
      <c r="DH214" s="57"/>
      <c r="DI214" s="57"/>
    </row>
    <row r="215" spans="2:113" ht="19.5" customHeight="1" x14ac:dyDescent="0.35">
      <c r="B215" s="198"/>
      <c r="C215" s="198"/>
      <c r="D215" s="198"/>
      <c r="E215" s="198"/>
      <c r="F215" s="198"/>
      <c r="G215" s="198"/>
      <c r="H215" s="198"/>
      <c r="I215" s="198"/>
      <c r="J215" s="198"/>
      <c r="K215" s="198"/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  <c r="AA215" s="198"/>
      <c r="AB215" s="198"/>
      <c r="AC215" s="198"/>
      <c r="AD215" s="198"/>
      <c r="AE215" s="198"/>
      <c r="AF215" s="198"/>
      <c r="AG215" s="200"/>
      <c r="AH215" s="200"/>
      <c r="AI215" s="200"/>
      <c r="AJ215" s="200"/>
      <c r="AK215" s="200"/>
      <c r="AL215" s="200"/>
      <c r="AN215" s="200"/>
      <c r="AO215" s="200"/>
      <c r="AP215" s="200"/>
      <c r="AQ215" s="200"/>
      <c r="AR215" s="200"/>
      <c r="AS215" s="200"/>
      <c r="AT215" s="200"/>
      <c r="AU215" s="200"/>
      <c r="AV215" s="200"/>
      <c r="AW215" s="200"/>
      <c r="AX215" s="200"/>
      <c r="AY215" s="200"/>
      <c r="AZ215" s="200"/>
      <c r="BA215" s="200"/>
      <c r="BB215" s="200"/>
      <c r="BC215" s="200"/>
      <c r="BD215" s="200"/>
      <c r="BE215" s="200"/>
      <c r="BF215" s="200"/>
      <c r="BN215" s="63"/>
      <c r="BO215" s="63"/>
      <c r="BP215" s="63"/>
      <c r="BQ215" s="63"/>
      <c r="BR215" s="63"/>
      <c r="BX215" s="64"/>
      <c r="BY215" s="64"/>
      <c r="BZ215" s="64"/>
      <c r="CA215" s="64"/>
      <c r="CB215" s="64"/>
      <c r="CC215" s="64"/>
      <c r="CD215" s="64"/>
      <c r="CE215" s="64"/>
      <c r="CF215" s="64"/>
      <c r="CG215" s="64"/>
      <c r="CH215" s="64"/>
      <c r="CI215" s="64"/>
      <c r="CJ215" s="57"/>
      <c r="CK215" s="57"/>
      <c r="CL215" s="57"/>
      <c r="CM215" s="57"/>
      <c r="CN215" s="57"/>
      <c r="CO215" s="57"/>
      <c r="CP215" s="57"/>
      <c r="CQ215" s="57"/>
      <c r="CR215" s="57"/>
      <c r="CS215" s="57"/>
      <c r="CT215" s="57"/>
      <c r="CU215" s="57"/>
      <c r="CV215" s="57"/>
      <c r="CW215" s="57"/>
      <c r="CX215" s="57"/>
      <c r="CY215" s="57"/>
      <c r="CZ215" s="57"/>
      <c r="DA215" s="57"/>
      <c r="DB215" s="57"/>
      <c r="DC215" s="57"/>
      <c r="DD215" s="57"/>
      <c r="DE215" s="57"/>
      <c r="DF215" s="57"/>
      <c r="DG215" s="57"/>
      <c r="DH215" s="57"/>
      <c r="DI215" s="57"/>
    </row>
    <row r="216" spans="2:113" ht="19.5" customHeight="1" x14ac:dyDescent="0.35">
      <c r="B216" s="198"/>
      <c r="C216" s="198"/>
      <c r="D216" s="198"/>
      <c r="E216" s="198"/>
      <c r="F216" s="198"/>
      <c r="G216" s="198"/>
      <c r="H216" s="198"/>
      <c r="I216" s="198"/>
      <c r="J216" s="198"/>
      <c r="K216" s="198"/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8"/>
      <c r="AE216" s="198"/>
      <c r="AF216" s="198"/>
      <c r="AG216" s="200"/>
      <c r="AH216" s="200"/>
      <c r="AI216" s="200"/>
      <c r="AJ216" s="200"/>
      <c r="AK216" s="200"/>
      <c r="AL216" s="200"/>
      <c r="AN216" s="200"/>
      <c r="AO216" s="200"/>
      <c r="AP216" s="200"/>
      <c r="AQ216" s="200"/>
      <c r="AR216" s="200"/>
      <c r="AS216" s="200"/>
      <c r="AT216" s="200"/>
      <c r="AU216" s="200"/>
      <c r="AV216" s="200"/>
      <c r="AW216" s="200"/>
      <c r="AX216" s="200"/>
      <c r="AY216" s="200"/>
      <c r="AZ216" s="200"/>
      <c r="BA216" s="200"/>
      <c r="BB216" s="200"/>
      <c r="BC216" s="200"/>
      <c r="BD216" s="200"/>
      <c r="BE216" s="200"/>
      <c r="BF216" s="200"/>
      <c r="BN216" s="63"/>
      <c r="BO216" s="63"/>
      <c r="BP216" s="63"/>
      <c r="BQ216" s="63"/>
      <c r="BR216" s="63"/>
      <c r="BX216" s="64"/>
      <c r="BY216" s="64"/>
      <c r="BZ216" s="64"/>
      <c r="CA216" s="64"/>
      <c r="CB216" s="64"/>
      <c r="CC216" s="64"/>
      <c r="CD216" s="64"/>
      <c r="CE216" s="64"/>
      <c r="CF216" s="64"/>
      <c r="CG216" s="64"/>
      <c r="CH216" s="64"/>
      <c r="CI216" s="64"/>
      <c r="CJ216" s="57"/>
      <c r="CK216" s="57"/>
      <c r="CL216" s="57"/>
      <c r="CM216" s="57"/>
      <c r="CN216" s="57"/>
      <c r="CO216" s="57"/>
      <c r="CP216" s="57"/>
      <c r="CQ216" s="57"/>
      <c r="CR216" s="57"/>
      <c r="CS216" s="57"/>
      <c r="CT216" s="57"/>
      <c r="CU216" s="57"/>
      <c r="CV216" s="57"/>
      <c r="CW216" s="57"/>
      <c r="CX216" s="57"/>
      <c r="CY216" s="57"/>
      <c r="CZ216" s="57"/>
      <c r="DA216" s="57"/>
      <c r="DB216" s="57"/>
      <c r="DC216" s="57"/>
      <c r="DD216" s="57"/>
      <c r="DE216" s="57"/>
      <c r="DF216" s="57"/>
      <c r="DG216" s="57"/>
      <c r="DH216" s="57"/>
      <c r="DI216" s="57"/>
    </row>
    <row r="217" spans="2:113" ht="19.5" customHeight="1" x14ac:dyDescent="0.35">
      <c r="B217" s="198"/>
      <c r="C217" s="198"/>
      <c r="D217" s="198"/>
      <c r="E217" s="198"/>
      <c r="F217" s="198"/>
      <c r="G217" s="198"/>
      <c r="H217" s="198"/>
      <c r="I217" s="198"/>
      <c r="J217" s="198"/>
      <c r="K217" s="198"/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  <c r="AA217" s="198"/>
      <c r="AB217" s="198"/>
      <c r="AC217" s="198"/>
      <c r="AD217" s="198"/>
      <c r="AE217" s="198"/>
      <c r="AF217" s="198"/>
      <c r="AG217" s="200"/>
      <c r="AH217" s="200"/>
      <c r="AI217" s="200"/>
      <c r="AJ217" s="200"/>
      <c r="AK217" s="200"/>
      <c r="AL217" s="200"/>
      <c r="AN217" s="200"/>
      <c r="AO217" s="200"/>
      <c r="AP217" s="200"/>
      <c r="AQ217" s="200"/>
      <c r="AR217" s="200"/>
      <c r="AS217" s="200"/>
      <c r="AT217" s="200"/>
      <c r="AU217" s="200"/>
      <c r="AV217" s="200"/>
      <c r="AW217" s="200"/>
      <c r="AX217" s="200"/>
      <c r="AY217" s="200"/>
      <c r="AZ217" s="200"/>
      <c r="BA217" s="200"/>
      <c r="BB217" s="200"/>
      <c r="BC217" s="200"/>
      <c r="BD217" s="200"/>
      <c r="BE217" s="200"/>
      <c r="BF217" s="200"/>
      <c r="BN217" s="63"/>
      <c r="BO217" s="63"/>
      <c r="BP217" s="63"/>
      <c r="BQ217" s="63"/>
      <c r="BR217" s="63"/>
      <c r="BX217" s="64"/>
      <c r="BY217" s="64"/>
      <c r="BZ217" s="64"/>
      <c r="CA217" s="64"/>
      <c r="CB217" s="64"/>
      <c r="CC217" s="64"/>
      <c r="CD217" s="64"/>
      <c r="CE217" s="64"/>
      <c r="CF217" s="64"/>
      <c r="CG217" s="64"/>
      <c r="CH217" s="64"/>
      <c r="CI217" s="64"/>
      <c r="CJ217" s="57"/>
      <c r="CK217" s="57"/>
      <c r="CL217" s="57"/>
      <c r="CM217" s="57"/>
      <c r="CN217" s="57"/>
      <c r="CO217" s="57"/>
      <c r="CP217" s="57"/>
      <c r="CQ217" s="57"/>
      <c r="CR217" s="57"/>
      <c r="CS217" s="57"/>
      <c r="CT217" s="57"/>
      <c r="CU217" s="57"/>
      <c r="CV217" s="57"/>
      <c r="CW217" s="57"/>
      <c r="CX217" s="57"/>
      <c r="CY217" s="57"/>
      <c r="CZ217" s="57"/>
      <c r="DA217" s="57"/>
      <c r="DB217" s="57"/>
      <c r="DC217" s="57"/>
      <c r="DD217" s="57"/>
      <c r="DE217" s="57"/>
      <c r="DF217" s="57"/>
      <c r="DG217" s="57"/>
      <c r="DH217" s="57"/>
      <c r="DI217" s="57"/>
    </row>
    <row r="218" spans="2:113" ht="19.5" customHeight="1" x14ac:dyDescent="0.35">
      <c r="B218" s="198"/>
      <c r="C218" s="198"/>
      <c r="D218" s="198"/>
      <c r="E218" s="198"/>
      <c r="F218" s="198"/>
      <c r="G218" s="198"/>
      <c r="H218" s="198"/>
      <c r="I218" s="198"/>
      <c r="J218" s="198"/>
      <c r="K218" s="198"/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8"/>
      <c r="AE218" s="198"/>
      <c r="AF218" s="198"/>
      <c r="AG218" s="200"/>
      <c r="AH218" s="200"/>
      <c r="AI218" s="200"/>
      <c r="AJ218" s="200"/>
      <c r="AK218" s="200"/>
      <c r="AL218" s="200"/>
      <c r="AN218" s="200"/>
      <c r="AO218" s="200"/>
      <c r="AP218" s="200"/>
      <c r="AQ218" s="200"/>
      <c r="AR218" s="200"/>
      <c r="AS218" s="200"/>
      <c r="AT218" s="200"/>
      <c r="AU218" s="200"/>
      <c r="AV218" s="200"/>
      <c r="AW218" s="200"/>
      <c r="AX218" s="200"/>
      <c r="AY218" s="200"/>
      <c r="AZ218" s="200"/>
      <c r="BA218" s="200"/>
      <c r="BB218" s="200"/>
      <c r="BC218" s="200"/>
      <c r="BD218" s="200"/>
      <c r="BE218" s="200"/>
      <c r="BF218" s="200"/>
      <c r="BN218" s="63"/>
      <c r="BO218" s="63"/>
      <c r="BP218" s="63"/>
      <c r="BQ218" s="63"/>
      <c r="BR218" s="63"/>
      <c r="BX218" s="64"/>
      <c r="BY218" s="64"/>
      <c r="BZ218" s="64"/>
      <c r="CA218" s="64"/>
      <c r="CB218" s="64"/>
      <c r="CC218" s="64"/>
      <c r="CD218" s="64"/>
      <c r="CE218" s="64"/>
      <c r="CF218" s="64"/>
      <c r="CG218" s="64"/>
      <c r="CH218" s="64"/>
      <c r="CI218" s="64"/>
      <c r="CJ218" s="57"/>
      <c r="CK218" s="57"/>
      <c r="CL218" s="57"/>
      <c r="CM218" s="57"/>
      <c r="CN218" s="57"/>
      <c r="CO218" s="57"/>
      <c r="CP218" s="57"/>
      <c r="CQ218" s="57"/>
      <c r="CR218" s="57"/>
      <c r="CS218" s="57"/>
      <c r="CT218" s="57"/>
      <c r="CU218" s="57"/>
      <c r="CV218" s="57"/>
      <c r="CW218" s="57"/>
      <c r="CX218" s="57"/>
      <c r="CY218" s="57"/>
      <c r="CZ218" s="57"/>
      <c r="DA218" s="57"/>
      <c r="DB218" s="57"/>
      <c r="DC218" s="57"/>
      <c r="DD218" s="57"/>
      <c r="DE218" s="57"/>
      <c r="DF218" s="57"/>
      <c r="DG218" s="57"/>
      <c r="DH218" s="57"/>
      <c r="DI218" s="57"/>
    </row>
    <row r="219" spans="2:113" ht="19.5" customHeight="1" x14ac:dyDescent="0.35">
      <c r="B219" s="198"/>
      <c r="C219" s="198"/>
      <c r="D219" s="198"/>
      <c r="E219" s="198"/>
      <c r="F219" s="198"/>
      <c r="G219" s="198"/>
      <c r="H219" s="198"/>
      <c r="I219" s="19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  <c r="AF219" s="198"/>
      <c r="AG219" s="200"/>
      <c r="AH219" s="200"/>
      <c r="AI219" s="200"/>
      <c r="AJ219" s="200"/>
      <c r="AK219" s="200"/>
      <c r="AL219" s="200"/>
      <c r="AN219" s="200"/>
      <c r="AO219" s="200"/>
      <c r="AP219" s="200"/>
      <c r="AQ219" s="200"/>
      <c r="AR219" s="200"/>
      <c r="AS219" s="200"/>
      <c r="AT219" s="200"/>
      <c r="AU219" s="200"/>
      <c r="AV219" s="200"/>
      <c r="AW219" s="200"/>
      <c r="AX219" s="200"/>
      <c r="AY219" s="200"/>
      <c r="AZ219" s="200"/>
      <c r="BA219" s="200"/>
      <c r="BB219" s="200"/>
      <c r="BC219" s="200"/>
      <c r="BD219" s="200"/>
      <c r="BE219" s="200"/>
      <c r="BF219" s="200"/>
      <c r="BN219" s="63"/>
      <c r="BO219" s="63"/>
      <c r="BP219" s="63"/>
      <c r="BQ219" s="63"/>
      <c r="BR219" s="63"/>
      <c r="BX219" s="64"/>
      <c r="BY219" s="64"/>
      <c r="BZ219" s="64"/>
      <c r="CA219" s="64"/>
      <c r="CB219" s="64"/>
      <c r="CC219" s="64"/>
      <c r="CD219" s="64"/>
      <c r="CE219" s="64"/>
      <c r="CF219" s="64"/>
      <c r="CG219" s="64"/>
      <c r="CH219" s="64"/>
      <c r="CI219" s="64"/>
      <c r="CJ219" s="57"/>
      <c r="CK219" s="57"/>
      <c r="CL219" s="57"/>
      <c r="CM219" s="57"/>
      <c r="CN219" s="57"/>
      <c r="CO219" s="57"/>
      <c r="CP219" s="57"/>
      <c r="CQ219" s="57"/>
      <c r="CR219" s="57"/>
      <c r="CS219" s="57"/>
      <c r="CT219" s="57"/>
      <c r="CU219" s="57"/>
      <c r="CV219" s="57"/>
      <c r="CW219" s="57"/>
      <c r="CX219" s="57"/>
      <c r="CY219" s="57"/>
      <c r="CZ219" s="57"/>
      <c r="DA219" s="57"/>
      <c r="DB219" s="57"/>
      <c r="DC219" s="57"/>
      <c r="DD219" s="57"/>
      <c r="DE219" s="57"/>
      <c r="DF219" s="57"/>
      <c r="DG219" s="57"/>
      <c r="DH219" s="57"/>
      <c r="DI219" s="57"/>
    </row>
    <row r="220" spans="2:113" ht="19.5" customHeight="1" x14ac:dyDescent="0.35">
      <c r="B220" s="198"/>
      <c r="C220" s="198"/>
      <c r="D220" s="198"/>
      <c r="E220" s="198"/>
      <c r="F220" s="198"/>
      <c r="G220" s="198"/>
      <c r="H220" s="198"/>
      <c r="I220" s="198"/>
      <c r="J220" s="198"/>
      <c r="K220" s="198"/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  <c r="AA220" s="198"/>
      <c r="AB220" s="198"/>
      <c r="AC220" s="198"/>
      <c r="AD220" s="198"/>
      <c r="AE220" s="198"/>
      <c r="AF220" s="198"/>
      <c r="AG220" s="200"/>
      <c r="AH220" s="200"/>
      <c r="AI220" s="200"/>
      <c r="AJ220" s="200"/>
      <c r="AK220" s="200"/>
      <c r="AL220" s="200"/>
      <c r="AN220" s="200"/>
      <c r="AO220" s="200"/>
      <c r="AP220" s="200"/>
      <c r="AQ220" s="200"/>
      <c r="AR220" s="200"/>
      <c r="AS220" s="200"/>
      <c r="AT220" s="200"/>
      <c r="AU220" s="200"/>
      <c r="AV220" s="200"/>
      <c r="AW220" s="200"/>
      <c r="AX220" s="200"/>
      <c r="AY220" s="200"/>
      <c r="AZ220" s="200"/>
      <c r="BA220" s="200"/>
      <c r="BB220" s="200"/>
      <c r="BC220" s="200"/>
      <c r="BD220" s="200"/>
      <c r="BE220" s="200"/>
      <c r="BF220" s="200"/>
      <c r="BN220" s="63"/>
      <c r="BO220" s="63"/>
      <c r="BP220" s="63"/>
      <c r="BQ220" s="63"/>
      <c r="BR220" s="63"/>
      <c r="BX220" s="64"/>
      <c r="BY220" s="64"/>
      <c r="BZ220" s="64"/>
      <c r="CA220" s="64"/>
      <c r="CB220" s="64"/>
      <c r="CC220" s="64"/>
      <c r="CD220" s="64"/>
      <c r="CE220" s="64"/>
      <c r="CF220" s="64"/>
      <c r="CG220" s="64"/>
      <c r="CH220" s="64"/>
      <c r="CI220" s="64"/>
      <c r="CJ220" s="57"/>
      <c r="CK220" s="57"/>
      <c r="CL220" s="57"/>
      <c r="CM220" s="57"/>
      <c r="CN220" s="57"/>
      <c r="CO220" s="57"/>
      <c r="CP220" s="57"/>
      <c r="CQ220" s="57"/>
      <c r="CR220" s="57"/>
      <c r="CS220" s="57"/>
      <c r="CT220" s="57"/>
      <c r="CU220" s="57"/>
      <c r="CV220" s="57"/>
      <c r="CW220" s="57"/>
      <c r="CX220" s="57"/>
      <c r="CY220" s="57"/>
      <c r="CZ220" s="57"/>
      <c r="DA220" s="57"/>
      <c r="DB220" s="57"/>
      <c r="DC220" s="57"/>
      <c r="DD220" s="57"/>
      <c r="DE220" s="57"/>
      <c r="DF220" s="57"/>
      <c r="DG220" s="57"/>
      <c r="DH220" s="57"/>
      <c r="DI220" s="57"/>
    </row>
    <row r="221" spans="2:113" ht="19.5" customHeight="1" x14ac:dyDescent="0.35">
      <c r="B221" s="198"/>
      <c r="C221" s="198"/>
      <c r="D221" s="198"/>
      <c r="E221" s="198"/>
      <c r="F221" s="198"/>
      <c r="G221" s="198"/>
      <c r="H221" s="198"/>
      <c r="I221" s="198"/>
      <c r="J221" s="198"/>
      <c r="K221" s="198"/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  <c r="AA221" s="198"/>
      <c r="AB221" s="198"/>
      <c r="AC221" s="198"/>
      <c r="AD221" s="198"/>
      <c r="AE221" s="198"/>
      <c r="AF221" s="198"/>
      <c r="AG221" s="200"/>
      <c r="AH221" s="200"/>
      <c r="AI221" s="200"/>
      <c r="AJ221" s="200"/>
      <c r="AK221" s="200"/>
      <c r="AL221" s="200"/>
      <c r="AN221" s="200"/>
      <c r="AO221" s="200"/>
      <c r="AP221" s="200"/>
      <c r="AQ221" s="200"/>
      <c r="AR221" s="200"/>
      <c r="AS221" s="200"/>
      <c r="AT221" s="200"/>
      <c r="AU221" s="200"/>
      <c r="AV221" s="200"/>
      <c r="AW221" s="200"/>
      <c r="AX221" s="200"/>
      <c r="AY221" s="200"/>
      <c r="AZ221" s="200"/>
      <c r="BA221" s="200"/>
      <c r="BB221" s="200"/>
      <c r="BC221" s="200"/>
      <c r="BD221" s="200"/>
      <c r="BE221" s="200"/>
      <c r="BF221" s="200"/>
      <c r="BN221" s="63"/>
      <c r="BO221" s="63"/>
      <c r="BP221" s="63"/>
      <c r="BQ221" s="63"/>
      <c r="BR221" s="63"/>
      <c r="BX221" s="64"/>
      <c r="BY221" s="64"/>
      <c r="BZ221" s="64"/>
      <c r="CA221" s="64"/>
      <c r="CB221" s="64"/>
      <c r="CC221" s="64"/>
      <c r="CD221" s="64"/>
      <c r="CE221" s="64"/>
      <c r="CF221" s="64"/>
      <c r="CG221" s="64"/>
      <c r="CH221" s="64"/>
      <c r="CI221" s="64"/>
      <c r="CJ221" s="57"/>
      <c r="CK221" s="57"/>
      <c r="CL221" s="57"/>
      <c r="CM221" s="57"/>
      <c r="CN221" s="57"/>
      <c r="CO221" s="57"/>
      <c r="CP221" s="57"/>
      <c r="CQ221" s="57"/>
      <c r="CR221" s="57"/>
      <c r="CS221" s="57"/>
      <c r="CT221" s="57"/>
      <c r="CU221" s="57"/>
      <c r="CV221" s="57"/>
      <c r="CW221" s="57"/>
      <c r="CX221" s="57"/>
      <c r="CY221" s="57"/>
      <c r="CZ221" s="57"/>
      <c r="DA221" s="57"/>
      <c r="DB221" s="57"/>
      <c r="DC221" s="57"/>
      <c r="DD221" s="57"/>
      <c r="DE221" s="57"/>
      <c r="DF221" s="57"/>
      <c r="DG221" s="57"/>
      <c r="DH221" s="57"/>
      <c r="DI221" s="57"/>
    </row>
    <row r="222" spans="2:113" ht="19.5" customHeight="1" x14ac:dyDescent="0.35">
      <c r="B222" s="198"/>
      <c r="C222" s="198"/>
      <c r="D222" s="198"/>
      <c r="E222" s="198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  <c r="AA222" s="198"/>
      <c r="AB222" s="198"/>
      <c r="AC222" s="198"/>
      <c r="AD222" s="198"/>
      <c r="AE222" s="198"/>
      <c r="AF222" s="198"/>
      <c r="AG222" s="200"/>
      <c r="AH222" s="200"/>
      <c r="AI222" s="200"/>
      <c r="AJ222" s="200"/>
      <c r="AK222" s="200"/>
      <c r="AL222" s="200"/>
      <c r="AN222" s="200"/>
      <c r="AO222" s="200"/>
      <c r="AP222" s="200"/>
      <c r="AQ222" s="200"/>
      <c r="AR222" s="200"/>
      <c r="AS222" s="200"/>
      <c r="AT222" s="200"/>
      <c r="AU222" s="200"/>
      <c r="AV222" s="200"/>
      <c r="AW222" s="200"/>
      <c r="AX222" s="200"/>
      <c r="AY222" s="200"/>
      <c r="AZ222" s="200"/>
      <c r="BA222" s="200"/>
      <c r="BB222" s="200"/>
      <c r="BC222" s="200"/>
      <c r="BD222" s="200"/>
      <c r="BE222" s="200"/>
      <c r="BF222" s="200"/>
      <c r="BN222" s="63"/>
      <c r="BO222" s="63"/>
      <c r="BP222" s="63"/>
      <c r="BQ222" s="63"/>
      <c r="BR222" s="63"/>
      <c r="BX222" s="64"/>
      <c r="BY222" s="64"/>
      <c r="BZ222" s="64"/>
      <c r="CA222" s="64"/>
      <c r="CB222" s="64"/>
      <c r="CC222" s="64"/>
      <c r="CD222" s="64"/>
      <c r="CE222" s="64"/>
      <c r="CF222" s="64"/>
      <c r="CG222" s="64"/>
      <c r="CH222" s="64"/>
      <c r="CI222" s="64"/>
      <c r="CJ222" s="57"/>
      <c r="CK222" s="57"/>
      <c r="CL222" s="57"/>
      <c r="CM222" s="57"/>
      <c r="CN222" s="57"/>
      <c r="CO222" s="57"/>
      <c r="CP222" s="57"/>
      <c r="CQ222" s="57"/>
      <c r="CR222" s="57"/>
      <c r="CS222" s="57"/>
      <c r="CT222" s="57"/>
      <c r="CU222" s="57"/>
      <c r="CV222" s="57"/>
      <c r="CW222" s="57"/>
      <c r="CX222" s="57"/>
      <c r="CY222" s="57"/>
      <c r="CZ222" s="57"/>
      <c r="DA222" s="57"/>
      <c r="DB222" s="57"/>
      <c r="DC222" s="57"/>
      <c r="DD222" s="57"/>
      <c r="DE222" s="57"/>
      <c r="DF222" s="57"/>
      <c r="DG222" s="57"/>
      <c r="DH222" s="57"/>
      <c r="DI222" s="57"/>
    </row>
    <row r="223" spans="2:113" ht="19.5" customHeight="1" x14ac:dyDescent="0.35">
      <c r="B223" s="198"/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200"/>
      <c r="AH223" s="200"/>
      <c r="AI223" s="200"/>
      <c r="AJ223" s="200"/>
      <c r="AK223" s="200"/>
      <c r="AL223" s="200"/>
      <c r="AN223" s="200"/>
      <c r="AO223" s="200"/>
      <c r="AP223" s="200"/>
      <c r="AQ223" s="200"/>
      <c r="AR223" s="200"/>
      <c r="AS223" s="200"/>
      <c r="AT223" s="200"/>
      <c r="AU223" s="200"/>
      <c r="AV223" s="200"/>
      <c r="AW223" s="200"/>
      <c r="AX223" s="200"/>
      <c r="AY223" s="200"/>
      <c r="AZ223" s="200"/>
      <c r="BA223" s="200"/>
      <c r="BB223" s="200"/>
      <c r="BC223" s="200"/>
      <c r="BD223" s="200"/>
      <c r="BE223" s="200"/>
      <c r="BF223" s="200"/>
      <c r="BN223" s="63"/>
      <c r="BO223" s="63"/>
      <c r="BP223" s="63"/>
      <c r="BQ223" s="63"/>
      <c r="BR223" s="63"/>
      <c r="BX223" s="64"/>
      <c r="BY223" s="64"/>
      <c r="BZ223" s="64"/>
      <c r="CA223" s="64"/>
      <c r="CB223" s="64"/>
      <c r="CC223" s="64"/>
      <c r="CD223" s="64"/>
      <c r="CE223" s="64"/>
      <c r="CF223" s="64"/>
      <c r="CG223" s="64"/>
      <c r="CH223" s="64"/>
      <c r="CI223" s="64"/>
      <c r="CJ223" s="57"/>
      <c r="CK223" s="57"/>
      <c r="CL223" s="57"/>
      <c r="CM223" s="57"/>
      <c r="CN223" s="57"/>
      <c r="CO223" s="57"/>
      <c r="CP223" s="57"/>
      <c r="CQ223" s="57"/>
      <c r="CR223" s="57"/>
      <c r="CS223" s="57"/>
      <c r="CT223" s="57"/>
      <c r="CU223" s="57"/>
      <c r="CV223" s="57"/>
      <c r="CW223" s="57"/>
      <c r="CX223" s="57"/>
      <c r="CY223" s="57"/>
      <c r="CZ223" s="57"/>
      <c r="DA223" s="57"/>
      <c r="DB223" s="57"/>
      <c r="DC223" s="57"/>
      <c r="DD223" s="57"/>
      <c r="DE223" s="57"/>
      <c r="DF223" s="57"/>
      <c r="DG223" s="57"/>
      <c r="DH223" s="57"/>
      <c r="DI223" s="57"/>
    </row>
    <row r="224" spans="2:113" ht="19.5" customHeight="1" x14ac:dyDescent="0.35">
      <c r="B224" s="198"/>
      <c r="C224" s="198"/>
      <c r="D224" s="198"/>
      <c r="E224" s="198"/>
      <c r="F224" s="198"/>
      <c r="G224" s="198"/>
      <c r="H224" s="198"/>
      <c r="I224" s="198"/>
      <c r="J224" s="198"/>
      <c r="K224" s="198"/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  <c r="AA224" s="198"/>
      <c r="AB224" s="198"/>
      <c r="AC224" s="198"/>
      <c r="AD224" s="198"/>
      <c r="AE224" s="198"/>
      <c r="AF224" s="198"/>
      <c r="AG224" s="200"/>
      <c r="AH224" s="200"/>
      <c r="AI224" s="200"/>
      <c r="AJ224" s="200"/>
      <c r="AK224" s="200"/>
      <c r="AL224" s="200"/>
      <c r="AN224" s="200"/>
      <c r="AO224" s="200"/>
      <c r="AP224" s="200"/>
      <c r="AQ224" s="200"/>
      <c r="AR224" s="200"/>
      <c r="AS224" s="200"/>
      <c r="AT224" s="200"/>
      <c r="AU224" s="200"/>
      <c r="AV224" s="200"/>
      <c r="AW224" s="200"/>
      <c r="AX224" s="200"/>
      <c r="AY224" s="200"/>
      <c r="AZ224" s="200"/>
      <c r="BA224" s="200"/>
      <c r="BB224" s="200"/>
      <c r="BC224" s="200"/>
      <c r="BD224" s="200"/>
      <c r="BE224" s="200"/>
      <c r="BF224" s="200"/>
      <c r="BN224" s="63"/>
      <c r="BO224" s="63"/>
      <c r="BP224" s="63"/>
      <c r="BQ224" s="63"/>
      <c r="BR224" s="63"/>
      <c r="BX224" s="64"/>
      <c r="BY224" s="64"/>
      <c r="BZ224" s="64"/>
      <c r="CA224" s="64"/>
      <c r="CB224" s="64"/>
      <c r="CC224" s="64"/>
      <c r="CD224" s="64"/>
      <c r="CE224" s="64"/>
      <c r="CF224" s="64"/>
      <c r="CG224" s="64"/>
      <c r="CH224" s="64"/>
      <c r="CI224" s="64"/>
      <c r="CJ224" s="57"/>
      <c r="CK224" s="57"/>
      <c r="CL224" s="57"/>
      <c r="CM224" s="57"/>
      <c r="CN224" s="57"/>
      <c r="CO224" s="57"/>
      <c r="CP224" s="57"/>
      <c r="CQ224" s="57"/>
      <c r="CR224" s="57"/>
      <c r="CS224" s="57"/>
      <c r="CT224" s="57"/>
      <c r="CU224" s="57"/>
      <c r="CV224" s="57"/>
      <c r="CW224" s="57"/>
      <c r="CX224" s="57"/>
      <c r="CY224" s="57"/>
      <c r="CZ224" s="57"/>
      <c r="DA224" s="57"/>
      <c r="DB224" s="57"/>
      <c r="DC224" s="57"/>
      <c r="DD224" s="57"/>
      <c r="DE224" s="57"/>
      <c r="DF224" s="57"/>
      <c r="DG224" s="57"/>
      <c r="DH224" s="57"/>
      <c r="DI224" s="57"/>
    </row>
    <row r="225" spans="2:113" ht="19.5" customHeight="1" x14ac:dyDescent="0.35">
      <c r="B225" s="198"/>
      <c r="C225" s="198"/>
      <c r="D225" s="198"/>
      <c r="E225" s="198"/>
      <c r="F225" s="198"/>
      <c r="G225" s="198"/>
      <c r="H225" s="198"/>
      <c r="I225" s="198"/>
      <c r="J225" s="198"/>
      <c r="K225" s="198"/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8"/>
      <c r="AE225" s="198"/>
      <c r="AF225" s="198"/>
      <c r="AG225" s="200"/>
      <c r="AH225" s="200"/>
      <c r="AI225" s="200"/>
      <c r="AJ225" s="200"/>
      <c r="AK225" s="200"/>
      <c r="AL225" s="200"/>
      <c r="AN225" s="200"/>
      <c r="AO225" s="200"/>
      <c r="AP225" s="200"/>
      <c r="AQ225" s="200"/>
      <c r="AR225" s="200"/>
      <c r="AS225" s="200"/>
      <c r="AT225" s="200"/>
      <c r="AU225" s="200"/>
      <c r="AV225" s="200"/>
      <c r="AW225" s="200"/>
      <c r="AX225" s="200"/>
      <c r="AY225" s="200"/>
      <c r="AZ225" s="200"/>
      <c r="BA225" s="200"/>
      <c r="BB225" s="200"/>
      <c r="BC225" s="200"/>
      <c r="BD225" s="200"/>
      <c r="BE225" s="200"/>
      <c r="BF225" s="200"/>
      <c r="BN225" s="63"/>
      <c r="BO225" s="63"/>
      <c r="BP225" s="63"/>
      <c r="BQ225" s="63"/>
      <c r="BR225" s="63"/>
      <c r="BX225" s="64"/>
      <c r="BY225" s="64"/>
      <c r="BZ225" s="64"/>
      <c r="CA225" s="64"/>
      <c r="CB225" s="64"/>
      <c r="CC225" s="64"/>
      <c r="CD225" s="64"/>
      <c r="CE225" s="64"/>
      <c r="CF225" s="64"/>
      <c r="CG225" s="64"/>
      <c r="CH225" s="64"/>
      <c r="CI225" s="64"/>
      <c r="CJ225" s="57"/>
      <c r="CK225" s="57"/>
      <c r="CL225" s="57"/>
      <c r="CM225" s="57"/>
      <c r="CN225" s="57"/>
      <c r="CO225" s="57"/>
      <c r="CP225" s="57"/>
      <c r="CQ225" s="57"/>
      <c r="CR225" s="57"/>
      <c r="CS225" s="57"/>
      <c r="CT225" s="57"/>
      <c r="CU225" s="57"/>
      <c r="CV225" s="57"/>
      <c r="CW225" s="57"/>
      <c r="CX225" s="57"/>
      <c r="CY225" s="57"/>
      <c r="CZ225" s="57"/>
      <c r="DA225" s="57"/>
      <c r="DB225" s="57"/>
      <c r="DC225" s="57"/>
      <c r="DD225" s="57"/>
      <c r="DE225" s="57"/>
      <c r="DF225" s="57"/>
      <c r="DG225" s="57"/>
      <c r="DH225" s="57"/>
      <c r="DI225" s="57"/>
    </row>
    <row r="226" spans="2:113" ht="19.5" customHeight="1" x14ac:dyDescent="0.35">
      <c r="B226" s="198"/>
      <c r="C226" s="198"/>
      <c r="D226" s="198"/>
      <c r="E226" s="198"/>
      <c r="F226" s="198"/>
      <c r="G226" s="198"/>
      <c r="H226" s="198"/>
      <c r="I226" s="198"/>
      <c r="J226" s="198"/>
      <c r="K226" s="198"/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  <c r="AA226" s="198"/>
      <c r="AB226" s="198"/>
      <c r="AC226" s="198"/>
      <c r="AD226" s="198"/>
      <c r="AE226" s="198"/>
      <c r="AF226" s="198"/>
      <c r="AG226" s="200"/>
      <c r="AH226" s="200"/>
      <c r="AI226" s="200"/>
      <c r="AJ226" s="200"/>
      <c r="AK226" s="200"/>
      <c r="AL226" s="200"/>
      <c r="AN226" s="200"/>
      <c r="AO226" s="200"/>
      <c r="AP226" s="200"/>
      <c r="AQ226" s="200"/>
      <c r="AR226" s="200"/>
      <c r="AS226" s="200"/>
      <c r="AT226" s="200"/>
      <c r="AU226" s="200"/>
      <c r="AV226" s="200"/>
      <c r="AW226" s="200"/>
      <c r="AX226" s="200"/>
      <c r="AY226" s="200"/>
      <c r="AZ226" s="200"/>
      <c r="BA226" s="200"/>
      <c r="BB226" s="200"/>
      <c r="BC226" s="200"/>
      <c r="BD226" s="200"/>
      <c r="BE226" s="200"/>
      <c r="BF226" s="200"/>
      <c r="BN226" s="63"/>
      <c r="BO226" s="63"/>
      <c r="BP226" s="63"/>
      <c r="BQ226" s="63"/>
      <c r="BR226" s="63"/>
      <c r="BX226" s="64"/>
      <c r="BY226" s="64"/>
      <c r="BZ226" s="64"/>
      <c r="CA226" s="64"/>
      <c r="CB226" s="64"/>
      <c r="CC226" s="64"/>
      <c r="CD226" s="64"/>
      <c r="CE226" s="64"/>
      <c r="CF226" s="64"/>
      <c r="CG226" s="64"/>
      <c r="CH226" s="64"/>
      <c r="CI226" s="64"/>
      <c r="CJ226" s="57"/>
      <c r="CK226" s="57"/>
      <c r="CL226" s="57"/>
      <c r="CM226" s="57"/>
      <c r="CN226" s="57"/>
      <c r="CO226" s="57"/>
      <c r="CP226" s="57"/>
      <c r="CQ226" s="57"/>
      <c r="CR226" s="57"/>
      <c r="CS226" s="57"/>
      <c r="CT226" s="57"/>
      <c r="CU226" s="57"/>
      <c r="CV226" s="57"/>
      <c r="CW226" s="57"/>
      <c r="CX226" s="57"/>
      <c r="CY226" s="57"/>
      <c r="CZ226" s="57"/>
      <c r="DA226" s="57"/>
      <c r="DB226" s="57"/>
      <c r="DC226" s="57"/>
      <c r="DD226" s="57"/>
      <c r="DE226" s="57"/>
      <c r="DF226" s="57"/>
      <c r="DG226" s="57"/>
      <c r="DH226" s="57"/>
      <c r="DI226" s="57"/>
    </row>
    <row r="227" spans="2:113" ht="19.5" customHeight="1" x14ac:dyDescent="0.35">
      <c r="B227" s="198"/>
      <c r="C227" s="198"/>
      <c r="D227" s="198"/>
      <c r="E227" s="198"/>
      <c r="F227" s="198"/>
      <c r="G227" s="198"/>
      <c r="H227" s="198"/>
      <c r="I227" s="198"/>
      <c r="J227" s="198"/>
      <c r="K227" s="198"/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8"/>
      <c r="AE227" s="198"/>
      <c r="AF227" s="198"/>
      <c r="AG227" s="200"/>
      <c r="AH227" s="200"/>
      <c r="AI227" s="200"/>
      <c r="AJ227" s="200"/>
      <c r="AK227" s="200"/>
      <c r="AL227" s="200"/>
      <c r="AN227" s="200"/>
      <c r="AO227" s="200"/>
      <c r="AP227" s="200"/>
      <c r="AQ227" s="200"/>
      <c r="AR227" s="200"/>
      <c r="AS227" s="200"/>
      <c r="AT227" s="200"/>
      <c r="AU227" s="200"/>
      <c r="AV227" s="200"/>
      <c r="AW227" s="200"/>
      <c r="AX227" s="200"/>
      <c r="AY227" s="200"/>
      <c r="AZ227" s="200"/>
      <c r="BA227" s="200"/>
      <c r="BB227" s="200"/>
      <c r="BC227" s="200"/>
      <c r="BD227" s="200"/>
      <c r="BE227" s="200"/>
      <c r="BF227" s="200"/>
    </row>
    <row r="228" spans="2:113" ht="19.5" customHeight="1" x14ac:dyDescent="0.35">
      <c r="B228" s="198"/>
      <c r="C228" s="198"/>
      <c r="D228" s="198"/>
      <c r="E228" s="198"/>
      <c r="F228" s="198"/>
      <c r="G228" s="198"/>
      <c r="H228" s="198"/>
      <c r="I228" s="198"/>
      <c r="J228" s="198"/>
      <c r="K228" s="198"/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  <c r="AA228" s="198"/>
      <c r="AB228" s="198"/>
      <c r="AC228" s="198"/>
      <c r="AD228" s="198"/>
      <c r="AE228" s="198"/>
      <c r="AF228" s="198"/>
      <c r="AG228" s="200"/>
      <c r="AH228" s="200"/>
      <c r="AI228" s="200"/>
      <c r="AJ228" s="200"/>
      <c r="AK228" s="200"/>
      <c r="AL228" s="200"/>
      <c r="AN228" s="200"/>
      <c r="AO228" s="200"/>
      <c r="AP228" s="200"/>
      <c r="AQ228" s="200"/>
      <c r="AR228" s="200"/>
      <c r="AS228" s="200"/>
      <c r="AT228" s="200"/>
      <c r="AU228" s="200"/>
      <c r="AV228" s="200"/>
      <c r="AW228" s="200"/>
      <c r="AX228" s="200"/>
      <c r="AY228" s="200"/>
      <c r="AZ228" s="200"/>
      <c r="BA228" s="200"/>
      <c r="BB228" s="200"/>
      <c r="BC228" s="200"/>
      <c r="BD228" s="200"/>
      <c r="BE228" s="200"/>
      <c r="BF228" s="200"/>
    </row>
    <row r="229" spans="2:113" ht="19.5" customHeight="1" x14ac:dyDescent="0.35">
      <c r="B229" s="198"/>
      <c r="C229" s="198"/>
      <c r="D229" s="198"/>
      <c r="E229" s="198"/>
      <c r="F229" s="198"/>
      <c r="G229" s="198"/>
      <c r="H229" s="198"/>
      <c r="I229" s="198"/>
      <c r="J229" s="198"/>
      <c r="K229" s="198"/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  <c r="AA229" s="198"/>
      <c r="AB229" s="198"/>
      <c r="AC229" s="198"/>
      <c r="AD229" s="198"/>
      <c r="AE229" s="198"/>
      <c r="AF229" s="198"/>
      <c r="AG229" s="200"/>
      <c r="AH229" s="200"/>
      <c r="AI229" s="200"/>
      <c r="AJ229" s="200"/>
      <c r="AK229" s="200"/>
      <c r="AL229" s="200"/>
      <c r="AN229" s="200"/>
      <c r="AO229" s="200"/>
      <c r="AP229" s="200"/>
      <c r="AQ229" s="200"/>
      <c r="AR229" s="200"/>
      <c r="AS229" s="200"/>
      <c r="AT229" s="200"/>
      <c r="AU229" s="200"/>
      <c r="AV229" s="200"/>
      <c r="AW229" s="200"/>
      <c r="AX229" s="200"/>
      <c r="AY229" s="200"/>
      <c r="AZ229" s="200"/>
      <c r="BA229" s="200"/>
      <c r="BB229" s="200"/>
      <c r="BC229" s="200"/>
      <c r="BD229" s="200"/>
      <c r="BE229" s="200"/>
      <c r="BF229" s="200"/>
    </row>
    <row r="230" spans="2:113" ht="19.5" customHeight="1" x14ac:dyDescent="0.35">
      <c r="B230" s="198"/>
      <c r="C230" s="198"/>
      <c r="D230" s="198"/>
      <c r="E230" s="198"/>
      <c r="F230" s="198"/>
      <c r="G230" s="198"/>
      <c r="H230" s="198"/>
      <c r="I230" s="198"/>
      <c r="J230" s="198"/>
      <c r="K230" s="198"/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  <c r="AA230" s="198"/>
      <c r="AB230" s="198"/>
      <c r="AC230" s="198"/>
      <c r="AD230" s="198"/>
      <c r="AE230" s="198"/>
      <c r="AF230" s="198"/>
      <c r="AG230" s="200"/>
      <c r="AH230" s="200"/>
      <c r="AI230" s="200"/>
      <c r="AJ230" s="200"/>
      <c r="AK230" s="200"/>
      <c r="AL230" s="200"/>
      <c r="AN230" s="200"/>
      <c r="AO230" s="200"/>
      <c r="AP230" s="200"/>
      <c r="AQ230" s="200"/>
      <c r="AR230" s="200"/>
      <c r="AS230" s="200"/>
      <c r="AT230" s="200"/>
      <c r="AU230" s="200"/>
      <c r="AV230" s="200"/>
      <c r="AW230" s="200"/>
      <c r="AX230" s="200"/>
      <c r="AY230" s="200"/>
      <c r="AZ230" s="200"/>
      <c r="BA230" s="200"/>
      <c r="BB230" s="200"/>
      <c r="BC230" s="200"/>
      <c r="BD230" s="200"/>
      <c r="BE230" s="200"/>
      <c r="BF230" s="200"/>
    </row>
    <row r="231" spans="2:113" ht="19.5" customHeight="1" x14ac:dyDescent="0.35">
      <c r="B231" s="198"/>
      <c r="C231" s="198"/>
      <c r="D231" s="198"/>
      <c r="E231" s="198"/>
      <c r="F231" s="198"/>
      <c r="G231" s="198"/>
      <c r="H231" s="198"/>
      <c r="I231" s="198"/>
      <c r="J231" s="198"/>
      <c r="K231" s="198"/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  <c r="AA231" s="198"/>
      <c r="AB231" s="198"/>
      <c r="AC231" s="198"/>
      <c r="AD231" s="198"/>
      <c r="AE231" s="198"/>
      <c r="AF231" s="198"/>
      <c r="AG231" s="200"/>
      <c r="AH231" s="200"/>
      <c r="AI231" s="200"/>
      <c r="AJ231" s="200"/>
      <c r="AK231" s="200"/>
      <c r="AL231" s="200"/>
      <c r="AN231" s="200"/>
      <c r="AO231" s="200"/>
      <c r="AP231" s="200"/>
      <c r="AQ231" s="200"/>
      <c r="AR231" s="200"/>
      <c r="AS231" s="200"/>
      <c r="AT231" s="200"/>
      <c r="AU231" s="200"/>
      <c r="AV231" s="200"/>
      <c r="AW231" s="200"/>
      <c r="AX231" s="200"/>
      <c r="AY231" s="200"/>
      <c r="AZ231" s="200"/>
      <c r="BA231" s="200"/>
      <c r="BB231" s="200"/>
      <c r="BC231" s="200"/>
      <c r="BD231" s="200"/>
      <c r="BE231" s="200"/>
      <c r="BF231" s="200"/>
    </row>
    <row r="232" spans="2:113" ht="19.5" customHeight="1" x14ac:dyDescent="0.35">
      <c r="B232" s="198"/>
      <c r="C232" s="198"/>
      <c r="D232" s="198"/>
      <c r="E232" s="198"/>
      <c r="F232" s="198"/>
      <c r="G232" s="198"/>
      <c r="H232" s="198"/>
      <c r="I232" s="198"/>
      <c r="J232" s="198"/>
      <c r="K232" s="198"/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  <c r="AA232" s="198"/>
      <c r="AB232" s="198"/>
      <c r="AC232" s="198"/>
      <c r="AD232" s="198"/>
      <c r="AE232" s="198"/>
      <c r="AF232" s="198"/>
      <c r="AG232" s="200"/>
      <c r="AH232" s="200"/>
      <c r="AI232" s="200"/>
      <c r="AJ232" s="200"/>
      <c r="AK232" s="200"/>
      <c r="AL232" s="200"/>
      <c r="AN232" s="200"/>
      <c r="AO232" s="200"/>
      <c r="AP232" s="200"/>
      <c r="AQ232" s="200"/>
      <c r="AR232" s="200"/>
      <c r="AS232" s="200"/>
      <c r="AT232" s="200"/>
      <c r="AU232" s="200"/>
      <c r="AV232" s="200"/>
      <c r="AW232" s="200"/>
      <c r="AX232" s="200"/>
      <c r="AY232" s="200"/>
      <c r="AZ232" s="200"/>
      <c r="BA232" s="200"/>
      <c r="BB232" s="200"/>
      <c r="BC232" s="200"/>
      <c r="BD232" s="200"/>
      <c r="BE232" s="200"/>
      <c r="BF232" s="200"/>
    </row>
    <row r="233" spans="2:113" ht="19.5" customHeight="1" x14ac:dyDescent="0.35">
      <c r="B233" s="198"/>
      <c r="C233" s="198"/>
      <c r="D233" s="198"/>
      <c r="E233" s="198"/>
      <c r="F233" s="198"/>
      <c r="G233" s="198"/>
      <c r="H233" s="198"/>
      <c r="I233" s="198"/>
      <c r="J233" s="198"/>
      <c r="K233" s="198"/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8"/>
      <c r="AE233" s="198"/>
      <c r="AF233" s="198"/>
      <c r="AG233" s="200"/>
      <c r="AH233" s="200"/>
      <c r="AI233" s="200"/>
      <c r="AJ233" s="200"/>
      <c r="AK233" s="200"/>
      <c r="AL233" s="200"/>
      <c r="AN233" s="200"/>
      <c r="AO233" s="200"/>
      <c r="AP233" s="200"/>
      <c r="AQ233" s="200"/>
      <c r="AR233" s="200"/>
      <c r="AS233" s="200"/>
      <c r="AT233" s="200"/>
      <c r="AU233" s="200"/>
      <c r="AV233" s="200"/>
      <c r="AW233" s="200"/>
      <c r="AX233" s="200"/>
      <c r="AY233" s="200"/>
      <c r="AZ233" s="200"/>
      <c r="BA233" s="200"/>
      <c r="BB233" s="200"/>
      <c r="BC233" s="200"/>
      <c r="BD233" s="200"/>
      <c r="BE233" s="200"/>
      <c r="BF233" s="200"/>
    </row>
    <row r="234" spans="2:113" ht="19.5" customHeight="1" x14ac:dyDescent="0.35">
      <c r="B234" s="198"/>
      <c r="C234" s="198"/>
      <c r="D234" s="198"/>
      <c r="E234" s="198"/>
      <c r="F234" s="198"/>
      <c r="G234" s="198"/>
      <c r="H234" s="198"/>
      <c r="I234" s="198"/>
      <c r="J234" s="198"/>
      <c r="K234" s="198"/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  <c r="AA234" s="198"/>
      <c r="AB234" s="198"/>
      <c r="AC234" s="198"/>
      <c r="AD234" s="198"/>
      <c r="AE234" s="198"/>
      <c r="AF234" s="198"/>
      <c r="AG234" s="200"/>
      <c r="AH234" s="200"/>
      <c r="AI234" s="200"/>
      <c r="AJ234" s="200"/>
      <c r="AK234" s="200"/>
      <c r="AL234" s="200"/>
      <c r="AN234" s="200"/>
      <c r="AO234" s="200"/>
      <c r="AP234" s="200"/>
      <c r="AQ234" s="200"/>
      <c r="AR234" s="200"/>
      <c r="AS234" s="200"/>
      <c r="AT234" s="200"/>
      <c r="AU234" s="200"/>
      <c r="AV234" s="200"/>
      <c r="AW234" s="200"/>
      <c r="AX234" s="200"/>
      <c r="AY234" s="200"/>
      <c r="AZ234" s="200"/>
      <c r="BA234" s="200"/>
      <c r="BB234" s="200"/>
      <c r="BC234" s="200"/>
      <c r="BD234" s="200"/>
      <c r="BE234" s="200"/>
      <c r="BF234" s="200"/>
    </row>
    <row r="235" spans="2:113" ht="19.5" customHeight="1" x14ac:dyDescent="0.35">
      <c r="B235" s="198"/>
      <c r="C235" s="198"/>
      <c r="D235" s="198"/>
      <c r="E235" s="198"/>
      <c r="F235" s="198"/>
      <c r="G235" s="198"/>
      <c r="H235" s="198"/>
      <c r="I235" s="198"/>
      <c r="J235" s="198"/>
      <c r="K235" s="198"/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  <c r="AA235" s="198"/>
      <c r="AB235" s="198"/>
      <c r="AC235" s="198"/>
      <c r="AD235" s="198"/>
      <c r="AE235" s="198"/>
      <c r="AF235" s="198"/>
      <c r="AG235" s="200"/>
      <c r="AH235" s="200"/>
      <c r="AI235" s="200"/>
      <c r="AJ235" s="200"/>
      <c r="AK235" s="200"/>
      <c r="AL235" s="200"/>
      <c r="AN235" s="200"/>
      <c r="AO235" s="200"/>
      <c r="AP235" s="200"/>
      <c r="AQ235" s="200"/>
      <c r="AR235" s="200"/>
      <c r="AS235" s="200"/>
      <c r="AT235" s="200"/>
      <c r="AU235" s="200"/>
      <c r="AV235" s="200"/>
      <c r="AW235" s="200"/>
      <c r="AX235" s="200"/>
      <c r="AY235" s="200"/>
      <c r="AZ235" s="200"/>
      <c r="BA235" s="200"/>
      <c r="BB235" s="200"/>
      <c r="BC235" s="200"/>
      <c r="BD235" s="200"/>
      <c r="BE235" s="200"/>
      <c r="BF235" s="200"/>
    </row>
    <row r="236" spans="2:113" ht="19.5" customHeight="1" x14ac:dyDescent="0.35">
      <c r="B236" s="198"/>
      <c r="C236" s="198"/>
      <c r="D236" s="198"/>
      <c r="E236" s="198"/>
      <c r="F236" s="198"/>
      <c r="G236" s="198"/>
      <c r="H236" s="198"/>
      <c r="I236" s="198"/>
      <c r="J236" s="198"/>
      <c r="K236" s="198"/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98"/>
      <c r="AE236" s="198"/>
      <c r="AF236" s="198"/>
      <c r="AG236" s="200"/>
      <c r="AH236" s="200"/>
      <c r="AI236" s="200"/>
      <c r="AJ236" s="200"/>
      <c r="AK236" s="200"/>
      <c r="AL236" s="200"/>
      <c r="AN236" s="200"/>
      <c r="AO236" s="200"/>
      <c r="AP236" s="200"/>
      <c r="AQ236" s="200"/>
      <c r="AR236" s="200"/>
      <c r="AS236" s="200"/>
      <c r="AT236" s="200"/>
      <c r="AU236" s="200"/>
      <c r="AV236" s="200"/>
      <c r="AW236" s="200"/>
      <c r="AX236" s="200"/>
      <c r="AY236" s="200"/>
      <c r="AZ236" s="200"/>
      <c r="BA236" s="200"/>
      <c r="BB236" s="200"/>
      <c r="BC236" s="200"/>
      <c r="BD236" s="200"/>
      <c r="BE236" s="200"/>
      <c r="BF236" s="200"/>
    </row>
    <row r="237" spans="2:113" ht="19.5" customHeight="1" x14ac:dyDescent="0.35">
      <c r="B237" s="198"/>
      <c r="C237" s="198"/>
      <c r="D237" s="198"/>
      <c r="E237" s="198"/>
      <c r="F237" s="198"/>
      <c r="G237" s="198"/>
      <c r="H237" s="198"/>
      <c r="I237" s="198"/>
      <c r="J237" s="198"/>
      <c r="K237" s="198"/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  <c r="AA237" s="198"/>
      <c r="AB237" s="198"/>
      <c r="AC237" s="198"/>
      <c r="AD237" s="198"/>
      <c r="AE237" s="198"/>
      <c r="AF237" s="198"/>
      <c r="AG237" s="200"/>
      <c r="AH237" s="200"/>
      <c r="AI237" s="200"/>
      <c r="AJ237" s="200"/>
      <c r="AK237" s="200"/>
      <c r="AL237" s="200"/>
      <c r="AN237" s="200"/>
      <c r="AO237" s="200"/>
      <c r="AP237" s="200"/>
      <c r="AQ237" s="200"/>
      <c r="AR237" s="200"/>
      <c r="AS237" s="200"/>
      <c r="AT237" s="200"/>
      <c r="AU237" s="200"/>
      <c r="AV237" s="200"/>
      <c r="AW237" s="200"/>
      <c r="AX237" s="200"/>
      <c r="AY237" s="200"/>
      <c r="AZ237" s="200"/>
      <c r="BA237" s="200"/>
      <c r="BB237" s="200"/>
      <c r="BC237" s="200"/>
      <c r="BD237" s="200"/>
      <c r="BE237" s="200"/>
      <c r="BF237" s="200"/>
    </row>
    <row r="238" spans="2:113" ht="19.5" customHeight="1" x14ac:dyDescent="0.35">
      <c r="B238" s="198"/>
      <c r="C238" s="198"/>
      <c r="D238" s="198"/>
      <c r="E238" s="198"/>
      <c r="F238" s="198"/>
      <c r="G238" s="198"/>
      <c r="H238" s="198"/>
      <c r="I238" s="198"/>
      <c r="J238" s="198"/>
      <c r="K238" s="198"/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  <c r="AA238" s="198"/>
      <c r="AB238" s="198"/>
      <c r="AC238" s="198"/>
      <c r="AD238" s="198"/>
      <c r="AE238" s="198"/>
      <c r="AF238" s="198"/>
      <c r="AG238" s="200"/>
      <c r="AH238" s="200"/>
      <c r="AI238" s="200"/>
      <c r="AJ238" s="200"/>
      <c r="AK238" s="200"/>
      <c r="AL238" s="200"/>
      <c r="AN238" s="200"/>
      <c r="AO238" s="200"/>
      <c r="AP238" s="200"/>
      <c r="AQ238" s="200"/>
      <c r="AR238" s="200"/>
      <c r="AS238" s="200"/>
      <c r="AT238" s="200"/>
      <c r="AU238" s="200"/>
      <c r="AV238" s="200"/>
      <c r="AW238" s="200"/>
      <c r="AX238" s="200"/>
      <c r="AY238" s="200"/>
      <c r="AZ238" s="200"/>
      <c r="BA238" s="200"/>
      <c r="BB238" s="200"/>
      <c r="BC238" s="200"/>
      <c r="BD238" s="200"/>
      <c r="BE238" s="200"/>
      <c r="BF238" s="200"/>
    </row>
    <row r="239" spans="2:113" ht="19.5" customHeight="1" x14ac:dyDescent="0.35">
      <c r="B239" s="198"/>
      <c r="C239" s="198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  <c r="AF239" s="198"/>
      <c r="AG239" s="200"/>
      <c r="AH239" s="200"/>
      <c r="AI239" s="200"/>
      <c r="AJ239" s="200"/>
      <c r="AK239" s="200"/>
      <c r="AL239" s="200"/>
      <c r="AN239" s="200"/>
      <c r="AO239" s="200"/>
      <c r="AP239" s="200"/>
      <c r="AQ239" s="200"/>
      <c r="AR239" s="200"/>
      <c r="AS239" s="200"/>
      <c r="AT239" s="200"/>
      <c r="AU239" s="200"/>
      <c r="AV239" s="200"/>
      <c r="AW239" s="200"/>
      <c r="AX239" s="200"/>
      <c r="AY239" s="200"/>
      <c r="AZ239" s="200"/>
      <c r="BA239" s="200"/>
      <c r="BB239" s="200"/>
      <c r="BC239" s="200"/>
      <c r="BD239" s="200"/>
      <c r="BE239" s="200"/>
      <c r="BF239" s="200"/>
    </row>
    <row r="240" spans="2:113" ht="19.5" customHeight="1" x14ac:dyDescent="0.35">
      <c r="B240" s="198"/>
      <c r="C240" s="198"/>
      <c r="D240" s="198"/>
      <c r="E240" s="198"/>
      <c r="F240" s="198"/>
      <c r="G240" s="198"/>
      <c r="H240" s="198"/>
      <c r="I240" s="198"/>
      <c r="J240" s="198"/>
      <c r="K240" s="198"/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  <c r="AA240" s="198"/>
      <c r="AB240" s="198"/>
      <c r="AC240" s="198"/>
      <c r="AD240" s="198"/>
      <c r="AE240" s="198"/>
      <c r="AF240" s="198"/>
      <c r="AG240" s="200"/>
      <c r="AH240" s="200"/>
      <c r="AI240" s="200"/>
      <c r="AJ240" s="200"/>
      <c r="AK240" s="200"/>
      <c r="AL240" s="200"/>
      <c r="AN240" s="200"/>
      <c r="AO240" s="200"/>
      <c r="AP240" s="200"/>
      <c r="AQ240" s="200"/>
      <c r="AR240" s="200"/>
      <c r="AS240" s="200"/>
      <c r="AT240" s="200"/>
      <c r="AU240" s="200"/>
      <c r="AV240" s="200"/>
      <c r="AW240" s="200"/>
      <c r="AX240" s="200"/>
      <c r="AY240" s="200"/>
      <c r="AZ240" s="200"/>
      <c r="BA240" s="200"/>
      <c r="BB240" s="200"/>
      <c r="BC240" s="200"/>
      <c r="BD240" s="200"/>
      <c r="BE240" s="200"/>
      <c r="BF240" s="200"/>
    </row>
    <row r="241" spans="2:58" ht="19.5" customHeight="1" x14ac:dyDescent="0.35">
      <c r="B241" s="198"/>
      <c r="C241" s="198"/>
      <c r="D241" s="198"/>
      <c r="E241" s="198"/>
      <c r="F241" s="198"/>
      <c r="G241" s="198"/>
      <c r="H241" s="198"/>
      <c r="I241" s="198"/>
      <c r="J241" s="198"/>
      <c r="K241" s="198"/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  <c r="AA241" s="198"/>
      <c r="AB241" s="198"/>
      <c r="AC241" s="198"/>
      <c r="AD241" s="198"/>
      <c r="AE241" s="198"/>
      <c r="AF241" s="198"/>
      <c r="AG241" s="200"/>
      <c r="AH241" s="200"/>
      <c r="AI241" s="200"/>
      <c r="AJ241" s="200"/>
      <c r="AK241" s="200"/>
      <c r="AL241" s="200"/>
      <c r="AN241" s="200"/>
      <c r="AO241" s="200"/>
      <c r="AP241" s="200"/>
      <c r="AQ241" s="200"/>
      <c r="AR241" s="200"/>
      <c r="AS241" s="200"/>
      <c r="AT241" s="200"/>
      <c r="AU241" s="200"/>
      <c r="AV241" s="200"/>
      <c r="AW241" s="200"/>
      <c r="AX241" s="200"/>
      <c r="AY241" s="200"/>
      <c r="AZ241" s="200"/>
      <c r="BA241" s="200"/>
      <c r="BB241" s="200"/>
      <c r="BC241" s="200"/>
      <c r="BD241" s="200"/>
      <c r="BE241" s="200"/>
      <c r="BF241" s="200"/>
    </row>
    <row r="242" spans="2:58" ht="19.5" customHeight="1" x14ac:dyDescent="0.35">
      <c r="B242" s="198"/>
      <c r="C242" s="198"/>
      <c r="D242" s="198"/>
      <c r="E242" s="198"/>
      <c r="F242" s="198"/>
      <c r="G242" s="198"/>
      <c r="H242" s="198"/>
      <c r="I242" s="198"/>
      <c r="J242" s="198"/>
      <c r="K242" s="198"/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  <c r="AA242" s="198"/>
      <c r="AB242" s="198"/>
      <c r="AC242" s="198"/>
      <c r="AD242" s="198"/>
      <c r="AE242" s="198"/>
      <c r="AF242" s="198"/>
      <c r="AG242" s="200"/>
      <c r="AH242" s="200"/>
      <c r="AI242" s="200"/>
      <c r="AJ242" s="200"/>
      <c r="AK242" s="200"/>
      <c r="AL242" s="200"/>
      <c r="AN242" s="200"/>
      <c r="AO242" s="200"/>
      <c r="AP242" s="200"/>
      <c r="AQ242" s="200"/>
      <c r="AR242" s="200"/>
      <c r="AS242" s="200"/>
      <c r="AT242" s="200"/>
      <c r="AU242" s="200"/>
      <c r="AV242" s="200"/>
      <c r="AW242" s="200"/>
      <c r="AX242" s="200"/>
      <c r="AY242" s="200"/>
      <c r="AZ242" s="200"/>
      <c r="BA242" s="200"/>
      <c r="BB242" s="200"/>
      <c r="BC242" s="200"/>
      <c r="BD242" s="200"/>
      <c r="BE242" s="200"/>
      <c r="BF242" s="200"/>
    </row>
    <row r="243" spans="2:58" ht="19.5" customHeight="1" x14ac:dyDescent="0.35">
      <c r="B243" s="198"/>
      <c r="C243" s="198"/>
      <c r="D243" s="198"/>
      <c r="E243" s="198"/>
      <c r="F243" s="198"/>
      <c r="G243" s="198"/>
      <c r="H243" s="198"/>
      <c r="I243" s="198"/>
      <c r="J243" s="198"/>
      <c r="K243" s="198"/>
      <c r="L243" s="198"/>
      <c r="M243" s="19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  <c r="AA243" s="198"/>
      <c r="AB243" s="198"/>
      <c r="AC243" s="198"/>
      <c r="AD243" s="198"/>
      <c r="AE243" s="198"/>
      <c r="AF243" s="198"/>
    </row>
    <row r="244" spans="2:58" ht="19.5" customHeight="1" x14ac:dyDescent="0.35">
      <c r="B244" s="198"/>
      <c r="C244" s="198"/>
      <c r="D244" s="198"/>
      <c r="E244" s="198"/>
      <c r="F244" s="198"/>
      <c r="G244" s="198"/>
      <c r="H244" s="198"/>
      <c r="I244" s="198"/>
      <c r="J244" s="198"/>
      <c r="K244" s="198"/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  <c r="AA244" s="198"/>
      <c r="AB244" s="198"/>
      <c r="AC244" s="198"/>
      <c r="AD244" s="198"/>
      <c r="AE244" s="198"/>
      <c r="AF244" s="198"/>
    </row>
    <row r="245" spans="2:58" ht="19.5" customHeight="1" x14ac:dyDescent="0.35">
      <c r="B245" s="198"/>
      <c r="C245" s="198"/>
      <c r="D245" s="198"/>
      <c r="E245" s="198"/>
      <c r="F245" s="198"/>
      <c r="G245" s="198"/>
      <c r="H245" s="198"/>
      <c r="I245" s="198"/>
      <c r="J245" s="198"/>
      <c r="K245" s="198"/>
      <c r="L245" s="198"/>
      <c r="M245" s="198"/>
      <c r="N245" s="19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  <c r="AA245" s="198"/>
      <c r="AB245" s="198"/>
      <c r="AC245" s="198"/>
      <c r="AD245" s="198"/>
      <c r="AE245" s="198"/>
      <c r="AF245" s="198"/>
    </row>
    <row r="246" spans="2:58" ht="19.5" customHeight="1" x14ac:dyDescent="0.35">
      <c r="B246" s="198"/>
      <c r="C246" s="198"/>
      <c r="D246" s="198"/>
      <c r="E246" s="198"/>
      <c r="F246" s="198"/>
      <c r="G246" s="198"/>
      <c r="H246" s="198"/>
      <c r="I246" s="198"/>
      <c r="J246" s="198"/>
      <c r="K246" s="198"/>
      <c r="L246" s="198"/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  <c r="AB246" s="198"/>
      <c r="AC246" s="198"/>
      <c r="AD246" s="198"/>
      <c r="AE246" s="198"/>
      <c r="AF246" s="198"/>
    </row>
    <row r="247" spans="2:58" ht="19.5" customHeight="1" x14ac:dyDescent="0.35">
      <c r="B247" s="198"/>
      <c r="C247" s="198"/>
      <c r="D247" s="198"/>
      <c r="E247" s="198"/>
      <c r="F247" s="198"/>
      <c r="G247" s="198"/>
      <c r="H247" s="198"/>
      <c r="I247" s="198"/>
      <c r="J247" s="198"/>
      <c r="K247" s="198"/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  <c r="AA247" s="198"/>
      <c r="AB247" s="198"/>
      <c r="AC247" s="198"/>
      <c r="AD247" s="198"/>
      <c r="AE247" s="198"/>
      <c r="AF247" s="198"/>
    </row>
    <row r="248" spans="2:58" ht="19.5" customHeight="1" x14ac:dyDescent="0.35">
      <c r="B248" s="198"/>
      <c r="C248" s="198"/>
      <c r="D248" s="198"/>
      <c r="E248" s="198"/>
      <c r="F248" s="198"/>
      <c r="G248" s="198"/>
      <c r="H248" s="198"/>
      <c r="I248" s="198"/>
      <c r="J248" s="198"/>
      <c r="K248" s="198"/>
      <c r="L248" s="198"/>
      <c r="M248" s="198"/>
      <c r="N248" s="198"/>
      <c r="O248" s="198"/>
      <c r="P248" s="19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  <c r="AA248" s="198"/>
      <c r="AB248" s="198"/>
      <c r="AC248" s="198"/>
      <c r="AD248" s="198"/>
      <c r="AE248" s="198"/>
      <c r="AF248" s="198"/>
    </row>
    <row r="249" spans="2:58" ht="19.5" customHeight="1" x14ac:dyDescent="0.35">
      <c r="B249" s="198"/>
      <c r="C249" s="198"/>
      <c r="D249" s="198"/>
      <c r="E249" s="198"/>
      <c r="F249" s="198"/>
      <c r="G249" s="198"/>
      <c r="H249" s="198"/>
      <c r="I249" s="198"/>
      <c r="J249" s="198"/>
      <c r="K249" s="198"/>
      <c r="L249" s="198"/>
      <c r="M249" s="198"/>
      <c r="N249" s="198"/>
      <c r="O249" s="198"/>
      <c r="P249" s="198"/>
      <c r="Q249" s="198"/>
      <c r="R249" s="198"/>
      <c r="S249" s="198"/>
      <c r="T249" s="198"/>
      <c r="U249" s="198"/>
      <c r="V249" s="198"/>
      <c r="W249" s="198"/>
      <c r="X249" s="198"/>
      <c r="Y249" s="198"/>
      <c r="Z249" s="198"/>
      <c r="AA249" s="198"/>
      <c r="AB249" s="198"/>
      <c r="AC249" s="198"/>
      <c r="AD249" s="198"/>
      <c r="AE249" s="198"/>
      <c r="AF249" s="198"/>
    </row>
    <row r="250" spans="2:58" ht="19.5" customHeight="1" x14ac:dyDescent="0.35">
      <c r="B250" s="198"/>
      <c r="C250" s="198"/>
      <c r="D250" s="198"/>
      <c r="E250" s="198"/>
      <c r="F250" s="198"/>
      <c r="G250" s="198"/>
      <c r="H250" s="198"/>
      <c r="I250" s="198"/>
      <c r="J250" s="198"/>
      <c r="K250" s="198"/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  <c r="AA250" s="198"/>
      <c r="AB250" s="198"/>
      <c r="AC250" s="198"/>
      <c r="AD250" s="198"/>
      <c r="AE250" s="198"/>
      <c r="AF250" s="198"/>
    </row>
    <row r="251" spans="2:58" ht="19.5" customHeight="1" x14ac:dyDescent="0.35">
      <c r="B251" s="198"/>
      <c r="C251" s="198"/>
      <c r="D251" s="198"/>
      <c r="E251" s="198"/>
      <c r="F251" s="198"/>
      <c r="G251" s="198"/>
      <c r="H251" s="198"/>
      <c r="I251" s="198"/>
      <c r="J251" s="198"/>
      <c r="K251" s="198"/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  <c r="AB251" s="198"/>
      <c r="AC251" s="198"/>
      <c r="AD251" s="198"/>
      <c r="AE251" s="198"/>
      <c r="AF251" s="198"/>
    </row>
    <row r="252" spans="2:58" ht="19.5" customHeight="1" x14ac:dyDescent="0.35">
      <c r="B252" s="198"/>
      <c r="C252" s="198"/>
      <c r="D252" s="198"/>
      <c r="E252" s="198"/>
      <c r="F252" s="198"/>
      <c r="G252" s="198"/>
      <c r="H252" s="198"/>
      <c r="I252" s="198"/>
      <c r="J252" s="198"/>
      <c r="K252" s="198"/>
      <c r="L252" s="198"/>
      <c r="M252" s="198"/>
      <c r="N252" s="198"/>
      <c r="O252" s="198"/>
      <c r="P252" s="198"/>
      <c r="Q252" s="198"/>
      <c r="R252" s="198"/>
      <c r="S252" s="198"/>
      <c r="T252" s="198"/>
      <c r="U252" s="198"/>
      <c r="V252" s="198"/>
      <c r="W252" s="198"/>
      <c r="X252" s="198"/>
      <c r="Y252" s="198"/>
      <c r="Z252" s="198"/>
      <c r="AA252" s="198"/>
      <c r="AB252" s="198"/>
      <c r="AC252" s="198"/>
      <c r="AD252" s="198"/>
      <c r="AE252" s="198"/>
      <c r="AF252" s="198"/>
    </row>
    <row r="253" spans="2:58" ht="19.5" customHeight="1" x14ac:dyDescent="0.35">
      <c r="B253" s="198"/>
      <c r="C253" s="198"/>
      <c r="D253" s="198"/>
      <c r="E253" s="198"/>
      <c r="F253" s="198"/>
      <c r="G253" s="198"/>
      <c r="H253" s="198"/>
      <c r="I253" s="198"/>
      <c r="J253" s="198"/>
      <c r="K253" s="198"/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  <c r="AA253" s="198"/>
      <c r="AB253" s="198"/>
      <c r="AC253" s="198"/>
      <c r="AD253" s="198"/>
      <c r="AE253" s="198"/>
      <c r="AF253" s="198"/>
    </row>
    <row r="254" spans="2:58" ht="19.5" customHeight="1" x14ac:dyDescent="0.35">
      <c r="B254" s="198"/>
      <c r="C254" s="198"/>
      <c r="D254" s="198"/>
      <c r="E254" s="198"/>
      <c r="F254" s="198"/>
      <c r="G254" s="198"/>
      <c r="H254" s="198"/>
      <c r="I254" s="198"/>
      <c r="J254" s="198"/>
      <c r="K254" s="198"/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  <c r="AA254" s="198"/>
      <c r="AB254" s="198"/>
      <c r="AC254" s="198"/>
      <c r="AD254" s="198"/>
      <c r="AE254" s="198"/>
      <c r="AF254" s="198"/>
    </row>
    <row r="255" spans="2:58" ht="19.5" customHeight="1" x14ac:dyDescent="0.35">
      <c r="B255" s="198"/>
      <c r="C255" s="198"/>
      <c r="D255" s="198"/>
      <c r="E255" s="198"/>
      <c r="F255" s="198"/>
      <c r="G255" s="198"/>
      <c r="H255" s="198"/>
      <c r="I255" s="198"/>
      <c r="J255" s="198"/>
      <c r="K255" s="198"/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  <c r="AA255" s="198"/>
      <c r="AB255" s="198"/>
      <c r="AC255" s="198"/>
      <c r="AD255" s="198"/>
      <c r="AE255" s="198"/>
      <c r="AF255" s="198"/>
    </row>
    <row r="256" spans="2:58" ht="19.5" customHeight="1" x14ac:dyDescent="0.35">
      <c r="B256" s="198"/>
      <c r="C256" s="198"/>
      <c r="D256" s="198"/>
      <c r="E256" s="198"/>
      <c r="F256" s="198"/>
      <c r="G256" s="198"/>
      <c r="H256" s="198"/>
      <c r="I256" s="198"/>
      <c r="J256" s="198"/>
      <c r="K256" s="198"/>
      <c r="L256" s="198"/>
      <c r="M256" s="198"/>
      <c r="N256" s="198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  <c r="Y256" s="198"/>
      <c r="Z256" s="198"/>
      <c r="AA256" s="198"/>
      <c r="AB256" s="198"/>
      <c r="AC256" s="198"/>
      <c r="AD256" s="198"/>
      <c r="AE256" s="198"/>
      <c r="AF256" s="198"/>
    </row>
    <row r="257" spans="2:32" ht="19.5" customHeight="1" x14ac:dyDescent="0.35">
      <c r="B257" s="198"/>
      <c r="C257" s="198"/>
      <c r="D257" s="198"/>
      <c r="E257" s="198"/>
      <c r="F257" s="198"/>
      <c r="G257" s="198"/>
      <c r="H257" s="198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</row>
    <row r="258" spans="2:32" ht="19.5" customHeight="1" x14ac:dyDescent="0.35">
      <c r="B258" s="198"/>
      <c r="C258" s="198"/>
      <c r="D258" s="198"/>
      <c r="E258" s="198"/>
      <c r="F258" s="198"/>
      <c r="G258" s="198"/>
      <c r="H258" s="198"/>
      <c r="I258" s="198"/>
      <c r="J258" s="198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</row>
    <row r="259" spans="2:32" ht="19.5" customHeight="1" x14ac:dyDescent="0.35">
      <c r="B259" s="198"/>
      <c r="C259" s="198"/>
      <c r="D259" s="198"/>
      <c r="E259" s="198"/>
      <c r="F259" s="198"/>
      <c r="G259" s="198"/>
      <c r="H259" s="198"/>
      <c r="I259" s="198"/>
      <c r="J259" s="198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</row>
    <row r="260" spans="2:32" ht="19.5" customHeight="1" x14ac:dyDescent="0.35">
      <c r="B260" s="198"/>
      <c r="C260" s="198"/>
      <c r="D260" s="198"/>
      <c r="E260" s="198"/>
      <c r="F260" s="198"/>
      <c r="G260" s="198"/>
      <c r="H260" s="198"/>
      <c r="I260" s="198"/>
      <c r="J260" s="198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</row>
    <row r="261" spans="2:32" ht="19.5" customHeight="1" x14ac:dyDescent="0.35">
      <c r="B261" s="198"/>
      <c r="C261" s="198"/>
      <c r="D261" s="198"/>
      <c r="E261" s="198"/>
      <c r="F261" s="198"/>
      <c r="G261" s="198"/>
      <c r="H261" s="198"/>
      <c r="I261" s="198"/>
      <c r="J261" s="198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</row>
    <row r="262" spans="2:32" ht="19.5" customHeight="1" x14ac:dyDescent="0.35">
      <c r="B262" s="198"/>
      <c r="C262" s="198"/>
      <c r="D262" s="198"/>
      <c r="E262" s="198"/>
      <c r="F262" s="198"/>
      <c r="G262" s="198"/>
      <c r="H262" s="198"/>
      <c r="I262" s="198"/>
      <c r="J262" s="198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</row>
    <row r="263" spans="2:32" ht="19.5" customHeight="1" x14ac:dyDescent="0.35">
      <c r="B263" s="198"/>
      <c r="C263" s="198"/>
      <c r="D263" s="198"/>
      <c r="E263" s="198"/>
      <c r="F263" s="198"/>
      <c r="G263" s="198"/>
      <c r="H263" s="198"/>
      <c r="I263" s="198"/>
      <c r="J263" s="198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</row>
    <row r="264" spans="2:32" ht="19.5" customHeight="1" x14ac:dyDescent="0.35">
      <c r="B264" s="198"/>
      <c r="C264" s="198"/>
      <c r="D264" s="198"/>
      <c r="E264" s="198"/>
      <c r="F264" s="198"/>
      <c r="G264" s="198"/>
      <c r="H264" s="198"/>
      <c r="I264" s="198"/>
      <c r="J264" s="198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</row>
    <row r="265" spans="2:32" ht="19.5" customHeight="1" x14ac:dyDescent="0.35">
      <c r="B265" s="198"/>
      <c r="C265" s="198"/>
      <c r="D265" s="198"/>
      <c r="E265" s="198"/>
      <c r="F265" s="198"/>
      <c r="G265" s="198"/>
      <c r="H265" s="198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</row>
    <row r="266" spans="2:32" ht="19.5" customHeight="1" x14ac:dyDescent="0.35">
      <c r="B266" s="198"/>
      <c r="C266" s="198"/>
      <c r="D266" s="198"/>
      <c r="E266" s="198"/>
      <c r="F266" s="198"/>
      <c r="G266" s="198"/>
      <c r="H266" s="198"/>
      <c r="I266" s="198"/>
      <c r="J266" s="198"/>
      <c r="K266" s="198"/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</row>
    <row r="267" spans="2:32" ht="19.5" customHeight="1" x14ac:dyDescent="0.35">
      <c r="B267" s="198"/>
      <c r="C267" s="198"/>
      <c r="D267" s="198"/>
      <c r="E267" s="198"/>
      <c r="F267" s="198"/>
      <c r="G267" s="198"/>
      <c r="H267" s="198"/>
      <c r="I267" s="198"/>
      <c r="J267" s="198"/>
      <c r="K267" s="198"/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  <c r="AA267" s="198"/>
      <c r="AB267" s="198"/>
      <c r="AC267" s="198"/>
      <c r="AD267" s="198"/>
      <c r="AE267" s="198"/>
      <c r="AF267" s="198"/>
    </row>
    <row r="268" spans="2:32" ht="19.5" customHeight="1" x14ac:dyDescent="0.35">
      <c r="B268" s="198"/>
      <c r="C268" s="198"/>
      <c r="D268" s="198"/>
      <c r="E268" s="198"/>
      <c r="F268" s="198"/>
      <c r="G268" s="198"/>
      <c r="H268" s="198"/>
      <c r="I268" s="198"/>
      <c r="J268" s="198"/>
      <c r="K268" s="198"/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</row>
    <row r="269" spans="2:32" ht="19.5" customHeight="1" x14ac:dyDescent="0.35">
      <c r="B269" s="198"/>
      <c r="C269" s="198"/>
      <c r="D269" s="198"/>
      <c r="E269" s="198"/>
      <c r="F269" s="198"/>
      <c r="G269" s="198"/>
      <c r="H269" s="198"/>
      <c r="I269" s="198"/>
      <c r="J269" s="198"/>
      <c r="K269" s="198"/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</row>
    <row r="270" spans="2:32" ht="19.5" customHeight="1" x14ac:dyDescent="0.35">
      <c r="B270" s="198"/>
      <c r="C270" s="198"/>
      <c r="D270" s="198"/>
      <c r="E270" s="198"/>
      <c r="F270" s="198"/>
      <c r="G270" s="198"/>
      <c r="H270" s="198"/>
      <c r="I270" s="198"/>
      <c r="J270" s="198"/>
      <c r="K270" s="198"/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  <c r="AA270" s="198"/>
      <c r="AB270" s="198"/>
      <c r="AC270" s="198"/>
      <c r="AD270" s="198"/>
      <c r="AE270" s="198"/>
      <c r="AF270" s="198"/>
    </row>
    <row r="271" spans="2:32" ht="19.5" customHeight="1" x14ac:dyDescent="0.35">
      <c r="B271" s="198"/>
      <c r="C271" s="198"/>
      <c r="D271" s="198"/>
      <c r="E271" s="198"/>
      <c r="F271" s="198"/>
      <c r="G271" s="198"/>
      <c r="H271" s="198"/>
      <c r="I271" s="198"/>
      <c r="J271" s="198"/>
      <c r="K271" s="198"/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  <c r="AA271" s="198"/>
      <c r="AB271" s="198"/>
      <c r="AC271" s="198"/>
      <c r="AD271" s="198"/>
      <c r="AE271" s="198"/>
      <c r="AF271" s="198"/>
    </row>
    <row r="272" spans="2:32" ht="19.5" customHeight="1" x14ac:dyDescent="0.35">
      <c r="B272" s="198"/>
      <c r="C272" s="198"/>
      <c r="D272" s="198"/>
      <c r="E272" s="198"/>
      <c r="F272" s="198"/>
      <c r="G272" s="198"/>
      <c r="H272" s="198"/>
      <c r="I272" s="198"/>
      <c r="J272" s="198"/>
      <c r="K272" s="198"/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D272" s="198"/>
      <c r="AE272" s="198"/>
      <c r="AF272" s="198"/>
    </row>
    <row r="273" spans="2:32" ht="19.5" customHeight="1" x14ac:dyDescent="0.35">
      <c r="B273" s="198"/>
      <c r="C273" s="198"/>
      <c r="D273" s="198"/>
      <c r="E273" s="198"/>
      <c r="F273" s="198"/>
      <c r="G273" s="198"/>
      <c r="H273" s="198"/>
      <c r="I273" s="198"/>
      <c r="J273" s="198"/>
      <c r="K273" s="198"/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  <c r="AA273" s="198"/>
      <c r="AB273" s="198"/>
      <c r="AC273" s="198"/>
      <c r="AD273" s="198"/>
      <c r="AE273" s="198"/>
      <c r="AF273" s="198"/>
    </row>
    <row r="274" spans="2:32" ht="19.5" customHeight="1" x14ac:dyDescent="0.35">
      <c r="B274" s="198"/>
      <c r="C274" s="198"/>
      <c r="D274" s="198"/>
      <c r="E274" s="198"/>
      <c r="F274" s="198"/>
      <c r="G274" s="198"/>
      <c r="H274" s="198"/>
      <c r="I274" s="198"/>
      <c r="J274" s="198"/>
      <c r="K274" s="198"/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  <c r="AA274" s="198"/>
      <c r="AB274" s="198"/>
      <c r="AC274" s="198"/>
      <c r="AD274" s="198"/>
      <c r="AE274" s="198"/>
      <c r="AF274" s="198"/>
    </row>
    <row r="275" spans="2:32" ht="19.5" customHeight="1" x14ac:dyDescent="0.35">
      <c r="B275" s="198"/>
      <c r="C275" s="198"/>
      <c r="D275" s="198"/>
      <c r="E275" s="198"/>
      <c r="F275" s="198"/>
      <c r="G275" s="198"/>
      <c r="H275" s="198"/>
      <c r="I275" s="198"/>
      <c r="J275" s="198"/>
      <c r="K275" s="198"/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</row>
    <row r="276" spans="2:32" ht="19.5" customHeight="1" x14ac:dyDescent="0.35">
      <c r="B276" s="198"/>
      <c r="C276" s="198"/>
      <c r="D276" s="198"/>
      <c r="E276" s="198"/>
      <c r="F276" s="198"/>
      <c r="G276" s="198"/>
      <c r="H276" s="198"/>
      <c r="I276" s="198"/>
      <c r="J276" s="198"/>
      <c r="K276" s="198"/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  <c r="AB276" s="198"/>
      <c r="AC276" s="198"/>
      <c r="AD276" s="198"/>
      <c r="AE276" s="198"/>
      <c r="AF276" s="198"/>
    </row>
    <row r="277" spans="2:32" ht="19.5" customHeight="1" x14ac:dyDescent="0.35">
      <c r="B277" s="198"/>
      <c r="C277" s="198"/>
      <c r="D277" s="198"/>
      <c r="E277" s="198"/>
      <c r="F277" s="198"/>
      <c r="G277" s="198"/>
      <c r="H277" s="198"/>
      <c r="I277" s="198"/>
      <c r="J277" s="198"/>
      <c r="K277" s="198"/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  <c r="AA277" s="198"/>
      <c r="AB277" s="198"/>
      <c r="AC277" s="198"/>
      <c r="AD277" s="198"/>
      <c r="AE277" s="198"/>
      <c r="AF277" s="198"/>
    </row>
    <row r="278" spans="2:32" ht="19.5" customHeight="1" x14ac:dyDescent="0.35">
      <c r="B278" s="198"/>
      <c r="C278" s="198"/>
      <c r="D278" s="198"/>
      <c r="E278" s="198"/>
      <c r="F278" s="198"/>
      <c r="G278" s="198"/>
      <c r="H278" s="198"/>
      <c r="I278" s="198"/>
      <c r="J278" s="198"/>
      <c r="K278" s="198"/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  <c r="AA278" s="198"/>
      <c r="AB278" s="198"/>
      <c r="AC278" s="198"/>
      <c r="AD278" s="198"/>
      <c r="AE278" s="198"/>
      <c r="AF278" s="198"/>
    </row>
    <row r="279" spans="2:32" ht="19.5" customHeight="1" x14ac:dyDescent="0.35">
      <c r="B279" s="198"/>
      <c r="C279" s="198"/>
      <c r="D279" s="198"/>
      <c r="E279" s="198"/>
      <c r="F279" s="198"/>
      <c r="G279" s="198"/>
      <c r="H279" s="198"/>
      <c r="I279" s="198"/>
      <c r="J279" s="198"/>
      <c r="K279" s="198"/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  <c r="AA279" s="198"/>
      <c r="AB279" s="198"/>
      <c r="AC279" s="198"/>
      <c r="AD279" s="198"/>
      <c r="AE279" s="198"/>
      <c r="AF279" s="198"/>
    </row>
    <row r="280" spans="2:32" ht="19.5" customHeight="1" x14ac:dyDescent="0.35">
      <c r="B280" s="198"/>
      <c r="C280" s="198"/>
      <c r="D280" s="198"/>
      <c r="E280" s="198"/>
      <c r="F280" s="198"/>
      <c r="G280" s="198"/>
      <c r="H280" s="198"/>
      <c r="I280" s="198"/>
      <c r="J280" s="198"/>
      <c r="K280" s="198"/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  <c r="AA280" s="198"/>
      <c r="AB280" s="198"/>
      <c r="AC280" s="198"/>
      <c r="AD280" s="198"/>
      <c r="AE280" s="198"/>
      <c r="AF280" s="198"/>
    </row>
    <row r="281" spans="2:32" ht="19.5" customHeight="1" x14ac:dyDescent="0.35">
      <c r="B281" s="198"/>
      <c r="C281" s="198"/>
      <c r="D281" s="198"/>
      <c r="E281" s="198"/>
      <c r="F281" s="198"/>
      <c r="G281" s="198"/>
      <c r="H281" s="198"/>
      <c r="I281" s="198"/>
      <c r="J281" s="198"/>
      <c r="K281" s="198"/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8"/>
      <c r="AE281" s="198"/>
      <c r="AF281" s="198"/>
    </row>
    <row r="282" spans="2:32" ht="19.5" customHeight="1" x14ac:dyDescent="0.35">
      <c r="B282" s="198"/>
      <c r="C282" s="198"/>
      <c r="D282" s="198"/>
      <c r="E282" s="198"/>
      <c r="F282" s="198"/>
      <c r="G282" s="198"/>
      <c r="H282" s="198"/>
      <c r="I282" s="198"/>
      <c r="J282" s="198"/>
      <c r="K282" s="198"/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  <c r="AA282" s="198"/>
      <c r="AB282" s="198"/>
      <c r="AC282" s="198"/>
      <c r="AD282" s="198"/>
      <c r="AE282" s="198"/>
      <c r="AF282" s="198"/>
    </row>
    <row r="283" spans="2:32" ht="19.5" customHeight="1" x14ac:dyDescent="0.35">
      <c r="B283" s="198"/>
      <c r="C283" s="198"/>
      <c r="D283" s="198"/>
      <c r="E283" s="198"/>
      <c r="F283" s="198"/>
      <c r="G283" s="198"/>
      <c r="H283" s="198"/>
      <c r="I283" s="198"/>
      <c r="J283" s="198"/>
      <c r="K283" s="198"/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  <c r="AA283" s="198"/>
      <c r="AB283" s="198"/>
      <c r="AC283" s="198"/>
      <c r="AD283" s="198"/>
      <c r="AE283" s="198"/>
      <c r="AF283" s="198"/>
    </row>
    <row r="284" spans="2:32" ht="19.5" customHeight="1" x14ac:dyDescent="0.35">
      <c r="B284" s="198"/>
      <c r="C284" s="198"/>
      <c r="D284" s="198"/>
      <c r="E284" s="198"/>
      <c r="F284" s="198"/>
      <c r="G284" s="198"/>
      <c r="H284" s="198"/>
      <c r="I284" s="198"/>
      <c r="J284" s="198"/>
      <c r="K284" s="198"/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  <c r="AA284" s="198"/>
      <c r="AB284" s="198"/>
      <c r="AC284" s="198"/>
      <c r="AD284" s="198"/>
      <c r="AE284" s="198"/>
      <c r="AF284" s="198"/>
    </row>
    <row r="285" spans="2:32" ht="19.5" customHeight="1" x14ac:dyDescent="0.35">
      <c r="B285" s="198"/>
      <c r="C285" s="198"/>
      <c r="D285" s="198"/>
      <c r="E285" s="198"/>
      <c r="F285" s="198"/>
      <c r="G285" s="198"/>
      <c r="H285" s="198"/>
      <c r="I285" s="198"/>
      <c r="J285" s="198"/>
      <c r="K285" s="198"/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  <c r="AB285" s="198"/>
      <c r="AC285" s="198"/>
      <c r="AD285" s="198"/>
      <c r="AE285" s="198"/>
      <c r="AF285" s="198"/>
    </row>
    <row r="286" spans="2:32" ht="19.5" customHeight="1" x14ac:dyDescent="0.35">
      <c r="B286" s="198"/>
      <c r="C286" s="198"/>
      <c r="D286" s="198"/>
      <c r="E286" s="198"/>
      <c r="F286" s="198"/>
      <c r="G286" s="198"/>
      <c r="H286" s="198"/>
      <c r="I286" s="198"/>
      <c r="J286" s="198"/>
      <c r="K286" s="198"/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  <c r="AB286" s="198"/>
      <c r="AC286" s="198"/>
      <c r="AD286" s="198"/>
      <c r="AE286" s="198"/>
      <c r="AF286" s="198"/>
    </row>
    <row r="287" spans="2:32" ht="19.5" customHeight="1" x14ac:dyDescent="0.35">
      <c r="B287" s="198"/>
      <c r="C287" s="198"/>
      <c r="D287" s="198"/>
      <c r="E287" s="198"/>
      <c r="F287" s="198"/>
      <c r="G287" s="198"/>
      <c r="H287" s="198"/>
      <c r="I287" s="198"/>
      <c r="J287" s="198"/>
      <c r="K287" s="198"/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  <c r="AA287" s="198"/>
      <c r="AB287" s="198"/>
      <c r="AC287" s="198"/>
      <c r="AD287" s="198"/>
      <c r="AE287" s="198"/>
      <c r="AF287" s="198"/>
    </row>
    <row r="288" spans="2:32" ht="19.5" customHeight="1" x14ac:dyDescent="0.35">
      <c r="B288" s="198"/>
      <c r="C288" s="198"/>
      <c r="D288" s="198"/>
      <c r="E288" s="198"/>
      <c r="F288" s="198"/>
      <c r="G288" s="198"/>
      <c r="H288" s="198"/>
      <c r="I288" s="198"/>
      <c r="J288" s="198"/>
      <c r="K288" s="198"/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  <c r="AA288" s="198"/>
      <c r="AB288" s="198"/>
      <c r="AC288" s="198"/>
      <c r="AD288" s="198"/>
      <c r="AE288" s="198"/>
      <c r="AF288" s="198"/>
    </row>
    <row r="289" spans="2:32" ht="19.5" customHeight="1" x14ac:dyDescent="0.35">
      <c r="B289" s="198"/>
      <c r="C289" s="198"/>
      <c r="D289" s="198"/>
      <c r="E289" s="198"/>
      <c r="F289" s="198"/>
      <c r="G289" s="198"/>
      <c r="H289" s="198"/>
      <c r="I289" s="198"/>
      <c r="J289" s="198"/>
      <c r="K289" s="198"/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</row>
    <row r="290" spans="2:32" ht="19.5" customHeight="1" x14ac:dyDescent="0.35">
      <c r="B290" s="198"/>
      <c r="C290" s="198"/>
      <c r="D290" s="198"/>
      <c r="E290" s="198"/>
      <c r="F290" s="198"/>
      <c r="G290" s="198"/>
      <c r="H290" s="198"/>
      <c r="I290" s="198"/>
      <c r="J290" s="198"/>
      <c r="K290" s="198"/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  <c r="AA290" s="198"/>
      <c r="AB290" s="198"/>
      <c r="AC290" s="198"/>
      <c r="AD290" s="198"/>
      <c r="AE290" s="198"/>
      <c r="AF290" s="198"/>
    </row>
    <row r="291" spans="2:32" ht="19.5" customHeight="1" x14ac:dyDescent="0.35">
      <c r="B291" s="198"/>
      <c r="C291" s="198"/>
      <c r="D291" s="198"/>
      <c r="E291" s="198"/>
      <c r="F291" s="198"/>
      <c r="G291" s="198"/>
      <c r="H291" s="198"/>
      <c r="I291" s="198"/>
      <c r="J291" s="198"/>
      <c r="K291" s="198"/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</row>
    <row r="292" spans="2:32" ht="19.5" customHeight="1" x14ac:dyDescent="0.35">
      <c r="B292" s="198"/>
      <c r="C292" s="198"/>
      <c r="D292" s="198"/>
      <c r="E292" s="198"/>
      <c r="F292" s="198"/>
      <c r="G292" s="198"/>
      <c r="H292" s="198"/>
      <c r="I292" s="198"/>
      <c r="J292" s="198"/>
      <c r="K292" s="198"/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</row>
    <row r="293" spans="2:32" ht="19.5" customHeight="1" x14ac:dyDescent="0.35">
      <c r="B293" s="198"/>
      <c r="C293" s="198"/>
      <c r="D293" s="198"/>
      <c r="E293" s="198"/>
      <c r="F293" s="198"/>
      <c r="G293" s="198"/>
      <c r="H293" s="198"/>
      <c r="I293" s="198"/>
      <c r="J293" s="198"/>
      <c r="K293" s="198"/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</row>
    <row r="294" spans="2:32" ht="19.5" customHeight="1" x14ac:dyDescent="0.35">
      <c r="B294" s="198"/>
      <c r="C294" s="198"/>
      <c r="D294" s="198"/>
      <c r="E294" s="198"/>
      <c r="F294" s="198"/>
      <c r="G294" s="198"/>
      <c r="H294" s="198"/>
      <c r="I294" s="198"/>
      <c r="J294" s="198"/>
      <c r="K294" s="198"/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  <c r="AA294" s="198"/>
      <c r="AB294" s="198"/>
      <c r="AC294" s="198"/>
      <c r="AD294" s="198"/>
      <c r="AE294" s="198"/>
      <c r="AF294" s="198"/>
    </row>
    <row r="295" spans="2:32" ht="19.5" customHeight="1" x14ac:dyDescent="0.35">
      <c r="B295" s="198"/>
      <c r="C295" s="198"/>
      <c r="D295" s="198"/>
      <c r="E295" s="198"/>
      <c r="F295" s="198"/>
      <c r="G295" s="198"/>
      <c r="H295" s="198"/>
      <c r="I295" s="198"/>
      <c r="J295" s="198"/>
      <c r="K295" s="198"/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8"/>
    </row>
    <row r="296" spans="2:32" ht="19.5" customHeight="1" x14ac:dyDescent="0.35">
      <c r="B296" s="198"/>
      <c r="C296" s="198"/>
      <c r="D296" s="198"/>
      <c r="E296" s="198"/>
      <c r="F296" s="198"/>
      <c r="G296" s="198"/>
      <c r="H296" s="198"/>
      <c r="I296" s="198"/>
      <c r="J296" s="198"/>
      <c r="K296" s="198"/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  <c r="AA296" s="198"/>
      <c r="AB296" s="198"/>
      <c r="AC296" s="198"/>
      <c r="AD296" s="198"/>
      <c r="AE296" s="198"/>
      <c r="AF296" s="198"/>
    </row>
    <row r="297" spans="2:32" ht="19.5" customHeight="1" x14ac:dyDescent="0.35">
      <c r="B297" s="198"/>
      <c r="C297" s="198"/>
      <c r="D297" s="198"/>
      <c r="E297" s="198"/>
      <c r="F297" s="198"/>
      <c r="G297" s="198"/>
      <c r="H297" s="198"/>
      <c r="I297" s="198"/>
      <c r="J297" s="198"/>
      <c r="K297" s="198"/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  <c r="AA297" s="198"/>
      <c r="AB297" s="198"/>
      <c r="AC297" s="198"/>
      <c r="AD297" s="198"/>
      <c r="AE297" s="198"/>
      <c r="AF297" s="198"/>
    </row>
    <row r="298" spans="2:32" ht="19.5" customHeight="1" x14ac:dyDescent="0.35">
      <c r="B298" s="198"/>
      <c r="C298" s="198"/>
      <c r="D298" s="198"/>
      <c r="E298" s="198"/>
      <c r="F298" s="198"/>
      <c r="G298" s="198"/>
      <c r="H298" s="198"/>
      <c r="I298" s="198"/>
      <c r="J298" s="198"/>
      <c r="K298" s="198"/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  <c r="AA298" s="198"/>
      <c r="AB298" s="198"/>
      <c r="AC298" s="198"/>
      <c r="AD298" s="198"/>
      <c r="AE298" s="198"/>
      <c r="AF298" s="198"/>
    </row>
    <row r="299" spans="2:32" ht="19.5" customHeight="1" x14ac:dyDescent="0.35">
      <c r="B299" s="198"/>
      <c r="C299" s="198"/>
      <c r="D299" s="198"/>
      <c r="E299" s="198"/>
      <c r="F299" s="198"/>
      <c r="G299" s="198"/>
      <c r="H299" s="198"/>
      <c r="I299" s="198"/>
      <c r="J299" s="198"/>
      <c r="K299" s="198"/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  <c r="AA299" s="198"/>
      <c r="AB299" s="198"/>
      <c r="AC299" s="198"/>
      <c r="AD299" s="198"/>
      <c r="AE299" s="198"/>
      <c r="AF299" s="198"/>
    </row>
    <row r="300" spans="2:32" x14ac:dyDescent="0.35">
      <c r="B300" s="198"/>
      <c r="C300" s="198"/>
      <c r="D300" s="198"/>
      <c r="E300" s="198"/>
      <c r="F300" s="198"/>
      <c r="G300" s="198"/>
      <c r="H300" s="198"/>
      <c r="I300" s="198"/>
      <c r="J300" s="198"/>
      <c r="K300" s="198"/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  <c r="AA300" s="198"/>
      <c r="AB300" s="198"/>
      <c r="AC300" s="198"/>
      <c r="AD300" s="198"/>
      <c r="AE300" s="198"/>
      <c r="AF300" s="198"/>
    </row>
    <row r="301" spans="2:32" x14ac:dyDescent="0.35">
      <c r="B301" s="198"/>
      <c r="C301" s="198"/>
      <c r="D301" s="198"/>
      <c r="E301" s="198"/>
      <c r="F301" s="198"/>
      <c r="G301" s="198"/>
      <c r="H301" s="198"/>
      <c r="I301" s="198"/>
      <c r="J301" s="198"/>
      <c r="K301" s="198"/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  <c r="AA301" s="198"/>
      <c r="AB301" s="198"/>
      <c r="AC301" s="198"/>
      <c r="AD301" s="198"/>
      <c r="AE301" s="198"/>
      <c r="AF301" s="198"/>
    </row>
    <row r="302" spans="2:32" x14ac:dyDescent="0.35">
      <c r="B302" s="198"/>
      <c r="C302" s="198"/>
      <c r="D302" s="198"/>
      <c r="E302" s="198"/>
      <c r="F302" s="198"/>
      <c r="G302" s="198"/>
      <c r="H302" s="198"/>
      <c r="I302" s="198"/>
      <c r="J302" s="198"/>
      <c r="K302" s="198"/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</row>
    <row r="303" spans="2:32" x14ac:dyDescent="0.35">
      <c r="B303" s="198"/>
      <c r="C303" s="198"/>
      <c r="D303" s="198"/>
      <c r="E303" s="198"/>
      <c r="F303" s="198"/>
      <c r="G303" s="198"/>
      <c r="H303" s="198"/>
      <c r="I303" s="198"/>
      <c r="J303" s="198"/>
      <c r="K303" s="198"/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  <c r="AA303" s="198"/>
      <c r="AB303" s="198"/>
      <c r="AC303" s="198"/>
      <c r="AD303" s="198"/>
      <c r="AE303" s="198"/>
      <c r="AF303" s="198"/>
    </row>
    <row r="304" spans="2:32" x14ac:dyDescent="0.35">
      <c r="B304" s="198"/>
      <c r="C304" s="198"/>
      <c r="D304" s="198"/>
      <c r="E304" s="198"/>
      <c r="F304" s="198"/>
      <c r="G304" s="198"/>
      <c r="H304" s="198"/>
      <c r="I304" s="198"/>
      <c r="J304" s="198"/>
      <c r="K304" s="198"/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</row>
    <row r="305" spans="2:32" x14ac:dyDescent="0.35">
      <c r="B305" s="198"/>
      <c r="C305" s="198"/>
      <c r="D305" s="198"/>
      <c r="E305" s="198"/>
      <c r="F305" s="198"/>
      <c r="G305" s="198"/>
      <c r="H305" s="198"/>
      <c r="I305" s="198"/>
      <c r="J305" s="198"/>
      <c r="K305" s="198"/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  <c r="AA305" s="198"/>
      <c r="AB305" s="198"/>
      <c r="AC305" s="198"/>
      <c r="AD305" s="198"/>
      <c r="AE305" s="198"/>
      <c r="AF305" s="198"/>
    </row>
    <row r="306" spans="2:32" x14ac:dyDescent="0.35">
      <c r="B306" s="198"/>
      <c r="C306" s="198"/>
      <c r="D306" s="198"/>
      <c r="E306" s="198"/>
      <c r="F306" s="198"/>
      <c r="G306" s="198"/>
      <c r="H306" s="198"/>
      <c r="I306" s="198"/>
      <c r="J306" s="198"/>
      <c r="K306" s="198"/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  <c r="AA306" s="198"/>
      <c r="AB306" s="198"/>
      <c r="AC306" s="198"/>
      <c r="AD306" s="198"/>
      <c r="AE306" s="198"/>
      <c r="AF306" s="198"/>
    </row>
    <row r="307" spans="2:32" x14ac:dyDescent="0.35">
      <c r="B307" s="198"/>
      <c r="C307" s="198"/>
      <c r="D307" s="198"/>
      <c r="E307" s="198"/>
      <c r="F307" s="198"/>
      <c r="G307" s="198"/>
      <c r="H307" s="198"/>
      <c r="I307" s="198"/>
      <c r="J307" s="198"/>
      <c r="K307" s="198"/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  <c r="AA307" s="198"/>
      <c r="AB307" s="198"/>
      <c r="AC307" s="198"/>
      <c r="AD307" s="198"/>
      <c r="AE307" s="198"/>
      <c r="AF307" s="198"/>
    </row>
    <row r="308" spans="2:32" x14ac:dyDescent="0.35">
      <c r="B308" s="198"/>
      <c r="C308" s="198"/>
      <c r="D308" s="198"/>
      <c r="E308" s="198"/>
      <c r="F308" s="198"/>
      <c r="G308" s="198"/>
      <c r="H308" s="198"/>
      <c r="I308" s="198"/>
      <c r="J308" s="198"/>
      <c r="K308" s="198"/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  <c r="AA308" s="198"/>
      <c r="AB308" s="198"/>
      <c r="AC308" s="198"/>
      <c r="AD308" s="198"/>
      <c r="AE308" s="198"/>
      <c r="AF308" s="198"/>
    </row>
    <row r="309" spans="2:32" x14ac:dyDescent="0.35">
      <c r="B309" s="198"/>
      <c r="C309" s="198"/>
      <c r="D309" s="198"/>
      <c r="E309" s="198"/>
      <c r="F309" s="198"/>
      <c r="G309" s="198"/>
      <c r="H309" s="198"/>
      <c r="I309" s="198"/>
      <c r="J309" s="198"/>
      <c r="K309" s="198"/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  <c r="AA309" s="198"/>
      <c r="AB309" s="198"/>
      <c r="AC309" s="198"/>
      <c r="AD309" s="198"/>
      <c r="AE309" s="198"/>
      <c r="AF309" s="198"/>
    </row>
    <row r="310" spans="2:32" x14ac:dyDescent="0.35">
      <c r="B310" s="198"/>
      <c r="C310" s="198"/>
      <c r="D310" s="198"/>
      <c r="E310" s="198"/>
      <c r="F310" s="198"/>
      <c r="G310" s="198"/>
      <c r="H310" s="198"/>
      <c r="I310" s="198"/>
      <c r="J310" s="198"/>
      <c r="K310" s="198"/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  <c r="AA310" s="198"/>
      <c r="AB310" s="198"/>
      <c r="AC310" s="198"/>
      <c r="AD310" s="198"/>
      <c r="AE310" s="198"/>
      <c r="AF310" s="198"/>
    </row>
    <row r="311" spans="2:32" x14ac:dyDescent="0.35">
      <c r="B311" s="198"/>
      <c r="C311" s="198"/>
      <c r="D311" s="198"/>
      <c r="E311" s="198"/>
      <c r="F311" s="198"/>
      <c r="G311" s="198"/>
      <c r="H311" s="198"/>
      <c r="I311" s="198"/>
      <c r="J311" s="198"/>
      <c r="K311" s="198"/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  <c r="AB311" s="198"/>
      <c r="AC311" s="198"/>
      <c r="AD311" s="198"/>
      <c r="AE311" s="198"/>
      <c r="AF311" s="198"/>
    </row>
    <row r="312" spans="2:32" x14ac:dyDescent="0.35">
      <c r="B312" s="198"/>
      <c r="C312" s="198"/>
      <c r="D312" s="198"/>
      <c r="E312" s="198"/>
      <c r="F312" s="198"/>
      <c r="G312" s="198"/>
      <c r="H312" s="198"/>
      <c r="I312" s="198"/>
      <c r="J312" s="198"/>
      <c r="K312" s="198"/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  <c r="AA312" s="198"/>
      <c r="AB312" s="198"/>
      <c r="AC312" s="198"/>
      <c r="AD312" s="198"/>
      <c r="AE312" s="198"/>
      <c r="AF312" s="198"/>
    </row>
    <row r="313" spans="2:32" x14ac:dyDescent="0.35">
      <c r="B313" s="198"/>
      <c r="C313" s="198"/>
      <c r="D313" s="198"/>
      <c r="E313" s="198"/>
      <c r="F313" s="198"/>
      <c r="G313" s="198"/>
      <c r="H313" s="198"/>
      <c r="I313" s="198"/>
      <c r="J313" s="198"/>
      <c r="K313" s="198"/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  <c r="AA313" s="198"/>
      <c r="AB313" s="198"/>
      <c r="AC313" s="198"/>
      <c r="AD313" s="198"/>
      <c r="AE313" s="198"/>
      <c r="AF313" s="198"/>
    </row>
    <row r="314" spans="2:32" x14ac:dyDescent="0.35">
      <c r="B314" s="198"/>
      <c r="C314" s="198"/>
      <c r="D314" s="198"/>
      <c r="E314" s="198"/>
      <c r="F314" s="198"/>
      <c r="G314" s="198"/>
      <c r="H314" s="198"/>
      <c r="I314" s="198"/>
      <c r="J314" s="198"/>
      <c r="K314" s="198"/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  <c r="AA314" s="198"/>
      <c r="AB314" s="198"/>
      <c r="AC314" s="198"/>
      <c r="AD314" s="198"/>
      <c r="AE314" s="198"/>
      <c r="AF314" s="198"/>
    </row>
    <row r="315" spans="2:32" x14ac:dyDescent="0.35">
      <c r="B315" s="198"/>
      <c r="C315" s="198"/>
      <c r="D315" s="198"/>
      <c r="E315" s="198"/>
      <c r="F315" s="198"/>
      <c r="G315" s="198"/>
      <c r="H315" s="198"/>
      <c r="I315" s="198"/>
      <c r="J315" s="198"/>
      <c r="K315" s="198"/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  <c r="AA315" s="198"/>
      <c r="AB315" s="198"/>
      <c r="AC315" s="198"/>
      <c r="AD315" s="198"/>
      <c r="AE315" s="198"/>
      <c r="AF315" s="198"/>
    </row>
    <row r="316" spans="2:32" x14ac:dyDescent="0.35">
      <c r="B316" s="198"/>
      <c r="C316" s="198"/>
      <c r="D316" s="198"/>
      <c r="E316" s="198"/>
      <c r="F316" s="198"/>
      <c r="G316" s="198"/>
      <c r="H316" s="198"/>
      <c r="I316" s="198"/>
      <c r="J316" s="198"/>
      <c r="K316" s="198"/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  <c r="AA316" s="198"/>
      <c r="AB316" s="198"/>
      <c r="AC316" s="198"/>
      <c r="AD316" s="198"/>
      <c r="AE316" s="198"/>
      <c r="AF316" s="198"/>
    </row>
    <row r="317" spans="2:32" x14ac:dyDescent="0.35">
      <c r="B317" s="198"/>
      <c r="C317" s="198"/>
      <c r="D317" s="198"/>
      <c r="E317" s="198"/>
      <c r="F317" s="198"/>
      <c r="G317" s="198"/>
      <c r="H317" s="198"/>
      <c r="I317" s="198"/>
      <c r="J317" s="198"/>
      <c r="K317" s="198"/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  <c r="AA317" s="198"/>
      <c r="AB317" s="198"/>
      <c r="AC317" s="198"/>
      <c r="AD317" s="198"/>
      <c r="AE317" s="198"/>
      <c r="AF317" s="198"/>
    </row>
    <row r="318" spans="2:32" x14ac:dyDescent="0.35">
      <c r="B318" s="198"/>
      <c r="C318" s="198"/>
      <c r="D318" s="198"/>
      <c r="E318" s="198"/>
      <c r="F318" s="198"/>
      <c r="G318" s="198"/>
      <c r="H318" s="198"/>
      <c r="I318" s="198"/>
      <c r="J318" s="198"/>
      <c r="K318" s="198"/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  <c r="AA318" s="198"/>
      <c r="AB318" s="198"/>
      <c r="AC318" s="198"/>
      <c r="AD318" s="198"/>
      <c r="AE318" s="198"/>
      <c r="AF318" s="198"/>
    </row>
    <row r="319" spans="2:32" x14ac:dyDescent="0.35">
      <c r="B319" s="198"/>
      <c r="C319" s="198"/>
      <c r="D319" s="198"/>
      <c r="E319" s="198"/>
      <c r="F319" s="198"/>
      <c r="G319" s="198"/>
      <c r="H319" s="198"/>
      <c r="I319" s="198"/>
      <c r="J319" s="198"/>
      <c r="K319" s="198"/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  <c r="AA319" s="198"/>
      <c r="AB319" s="198"/>
      <c r="AC319" s="198"/>
      <c r="AD319" s="198"/>
      <c r="AE319" s="198"/>
      <c r="AF319" s="198"/>
    </row>
    <row r="320" spans="2:32" x14ac:dyDescent="0.35">
      <c r="B320" s="198"/>
      <c r="C320" s="198"/>
      <c r="D320" s="198"/>
      <c r="E320" s="198"/>
      <c r="F320" s="198"/>
      <c r="G320" s="198"/>
      <c r="H320" s="198"/>
      <c r="I320" s="198"/>
      <c r="J320" s="198"/>
      <c r="K320" s="198"/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  <c r="AA320" s="198"/>
      <c r="AB320" s="198"/>
      <c r="AC320" s="198"/>
      <c r="AD320" s="198"/>
      <c r="AE320" s="198"/>
      <c r="AF320" s="198"/>
    </row>
    <row r="321" spans="2:32" x14ac:dyDescent="0.35">
      <c r="B321" s="198"/>
      <c r="C321" s="198"/>
      <c r="D321" s="198"/>
      <c r="E321" s="198"/>
      <c r="F321" s="198"/>
      <c r="G321" s="198"/>
      <c r="H321" s="198"/>
      <c r="I321" s="198"/>
      <c r="J321" s="198"/>
      <c r="K321" s="198"/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  <c r="AA321" s="198"/>
      <c r="AB321" s="198"/>
      <c r="AC321" s="198"/>
      <c r="AD321" s="198"/>
      <c r="AE321" s="198"/>
      <c r="AF321" s="198"/>
    </row>
    <row r="322" spans="2:32" x14ac:dyDescent="0.35">
      <c r="B322" s="198"/>
      <c r="C322" s="198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  <c r="AB322" s="198"/>
      <c r="AC322" s="198"/>
      <c r="AD322" s="198"/>
      <c r="AE322" s="198"/>
      <c r="AF322" s="198"/>
    </row>
    <row r="323" spans="2:32" x14ac:dyDescent="0.35">
      <c r="B323" s="198"/>
      <c r="C323" s="198"/>
      <c r="D323" s="198"/>
      <c r="E323" s="198"/>
      <c r="F323" s="198"/>
      <c r="G323" s="198"/>
      <c r="H323" s="198"/>
      <c r="I323" s="198"/>
      <c r="J323" s="198"/>
      <c r="K323" s="198"/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  <c r="AA323" s="198"/>
      <c r="AB323" s="198"/>
      <c r="AC323" s="198"/>
      <c r="AD323" s="198"/>
      <c r="AE323" s="198"/>
      <c r="AF323" s="198"/>
    </row>
    <row r="324" spans="2:32" x14ac:dyDescent="0.35">
      <c r="B324" s="198"/>
      <c r="C324" s="198"/>
      <c r="D324" s="198"/>
      <c r="E324" s="198"/>
      <c r="F324" s="198"/>
      <c r="G324" s="198"/>
      <c r="H324" s="198"/>
      <c r="I324" s="198"/>
      <c r="J324" s="198"/>
      <c r="K324" s="198"/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  <c r="AA324" s="198"/>
      <c r="AB324" s="198"/>
      <c r="AC324" s="198"/>
      <c r="AD324" s="198"/>
      <c r="AE324" s="198"/>
      <c r="AF324" s="198"/>
    </row>
    <row r="325" spans="2:32" x14ac:dyDescent="0.35">
      <c r="AC325" s="198"/>
      <c r="AD325" s="198"/>
      <c r="AE325" s="198"/>
      <c r="AF325" s="198"/>
    </row>
    <row r="326" spans="2:32" x14ac:dyDescent="0.35">
      <c r="AC326" s="198"/>
      <c r="AD326" s="198"/>
      <c r="AE326" s="198"/>
      <c r="AF326" s="198"/>
    </row>
    <row r="327" spans="2:32" x14ac:dyDescent="0.35">
      <c r="AC327" s="198"/>
      <c r="AD327" s="198"/>
      <c r="AE327" s="198"/>
      <c r="AF327" s="198"/>
    </row>
    <row r="328" spans="2:32" ht="15" customHeight="1" x14ac:dyDescent="0.35">
      <c r="AC328" s="198"/>
      <c r="AD328" s="198"/>
      <c r="AE328" s="198"/>
      <c r="AF328" s="198"/>
    </row>
    <row r="329" spans="2:32" ht="15" customHeight="1" x14ac:dyDescent="0.35">
      <c r="AC329" s="198"/>
      <c r="AD329" s="198"/>
      <c r="AE329" s="198"/>
      <c r="AF329" s="198"/>
    </row>
    <row r="330" spans="2:32" ht="15" customHeight="1" x14ac:dyDescent="0.35">
      <c r="AC330" s="198"/>
      <c r="AD330" s="198"/>
      <c r="AE330" s="198"/>
      <c r="AF330" s="198"/>
    </row>
    <row r="331" spans="2:32" ht="15" customHeight="1" x14ac:dyDescent="0.35">
      <c r="AC331" s="198"/>
      <c r="AD331" s="198"/>
      <c r="AE331" s="198"/>
      <c r="AF331" s="198"/>
    </row>
    <row r="332" spans="2:32" ht="15" customHeight="1" x14ac:dyDescent="0.35">
      <c r="AC332" s="198"/>
      <c r="AD332" s="198"/>
      <c r="AE332" s="198"/>
      <c r="AF332" s="198"/>
    </row>
    <row r="333" spans="2:32" ht="15" customHeight="1" x14ac:dyDescent="0.35">
      <c r="AC333" s="198"/>
      <c r="AD333" s="198"/>
      <c r="AE333" s="198"/>
      <c r="AF333" s="198"/>
    </row>
    <row r="334" spans="2:32" ht="15" customHeight="1" x14ac:dyDescent="0.35">
      <c r="AC334" s="198"/>
      <c r="AD334" s="198"/>
      <c r="AE334" s="198"/>
      <c r="AF334" s="198"/>
    </row>
    <row r="335" spans="2:32" ht="15" customHeight="1" x14ac:dyDescent="0.35">
      <c r="AC335" s="198"/>
      <c r="AD335" s="198"/>
      <c r="AE335" s="198"/>
      <c r="AF335" s="198"/>
    </row>
    <row r="336" spans="2:32" ht="15" customHeight="1" x14ac:dyDescent="0.35">
      <c r="AC336" s="198"/>
      <c r="AD336" s="198"/>
      <c r="AE336" s="198"/>
      <c r="AF336" s="198"/>
    </row>
    <row r="337" spans="29:32" ht="15" customHeight="1" x14ac:dyDescent="0.35">
      <c r="AC337" s="198"/>
      <c r="AD337" s="198"/>
      <c r="AE337" s="198"/>
      <c r="AF337" s="198"/>
    </row>
    <row r="338" spans="29:32" ht="15" customHeight="1" x14ac:dyDescent="0.35">
      <c r="AC338" s="198"/>
      <c r="AD338" s="198"/>
      <c r="AE338" s="198"/>
      <c r="AF338" s="198"/>
    </row>
    <row r="339" spans="29:32" ht="15" customHeight="1" x14ac:dyDescent="0.35">
      <c r="AC339" s="198"/>
      <c r="AD339" s="198"/>
      <c r="AE339" s="198"/>
      <c r="AF339" s="198"/>
    </row>
    <row r="340" spans="29:32" ht="15" customHeight="1" x14ac:dyDescent="0.35">
      <c r="AC340" s="198"/>
      <c r="AD340" s="198"/>
      <c r="AE340" s="198"/>
      <c r="AF340" s="198"/>
    </row>
    <row r="341" spans="29:32" ht="15" customHeight="1" x14ac:dyDescent="0.35">
      <c r="AC341" s="198"/>
      <c r="AD341" s="198"/>
      <c r="AE341" s="198"/>
      <c r="AF341" s="198"/>
    </row>
    <row r="342" spans="29:32" ht="15" customHeight="1" x14ac:dyDescent="0.35">
      <c r="AC342" s="198"/>
      <c r="AD342" s="198"/>
      <c r="AE342" s="198"/>
      <c r="AF342" s="198"/>
    </row>
    <row r="343" spans="29:32" ht="15" customHeight="1" x14ac:dyDescent="0.35">
      <c r="AC343" s="198"/>
      <c r="AD343" s="198"/>
      <c r="AE343" s="198"/>
      <c r="AF343" s="198"/>
    </row>
    <row r="344" spans="29:32" ht="15" customHeight="1" x14ac:dyDescent="0.35">
      <c r="AC344" s="198"/>
      <c r="AD344" s="198"/>
      <c r="AE344" s="198"/>
      <c r="AF344" s="198"/>
    </row>
    <row r="345" spans="29:32" ht="15" customHeight="1" x14ac:dyDescent="0.35">
      <c r="AC345" s="198"/>
      <c r="AD345" s="198"/>
      <c r="AE345" s="198"/>
      <c r="AF345" s="198"/>
    </row>
    <row r="346" spans="29:32" ht="15" customHeight="1" x14ac:dyDescent="0.35">
      <c r="AC346" s="198"/>
      <c r="AD346" s="198"/>
      <c r="AE346" s="198"/>
      <c r="AF346" s="198"/>
    </row>
    <row r="347" spans="29:32" ht="15" customHeight="1" x14ac:dyDescent="0.35">
      <c r="AC347" s="198"/>
      <c r="AD347" s="198"/>
      <c r="AE347" s="198"/>
      <c r="AF347" s="198"/>
    </row>
    <row r="348" spans="29:32" ht="15" customHeight="1" x14ac:dyDescent="0.35">
      <c r="AC348" s="198"/>
      <c r="AD348" s="198"/>
      <c r="AE348" s="198"/>
      <c r="AF348" s="198"/>
    </row>
    <row r="349" spans="29:32" ht="15" customHeight="1" x14ac:dyDescent="0.35">
      <c r="AC349" s="198"/>
      <c r="AD349" s="198"/>
      <c r="AE349" s="198"/>
      <c r="AF349" s="198"/>
    </row>
    <row r="350" spans="29:32" ht="15" customHeight="1" x14ac:dyDescent="0.35">
      <c r="AC350" s="198"/>
      <c r="AD350" s="198"/>
      <c r="AE350" s="198"/>
      <c r="AF350" s="198"/>
    </row>
    <row r="351" spans="29:32" ht="15" customHeight="1" x14ac:dyDescent="0.35">
      <c r="AC351" s="198"/>
      <c r="AD351" s="198"/>
      <c r="AE351" s="198"/>
      <c r="AF351" s="198"/>
    </row>
    <row r="352" spans="29:32" ht="15" customHeight="1" x14ac:dyDescent="0.35">
      <c r="AC352" s="198"/>
      <c r="AD352" s="198"/>
      <c r="AE352" s="198"/>
      <c r="AF352" s="198"/>
    </row>
    <row r="353" spans="29:32" ht="15" customHeight="1" x14ac:dyDescent="0.35">
      <c r="AC353" s="198"/>
      <c r="AD353" s="198"/>
      <c r="AE353" s="198"/>
      <c r="AF353" s="198"/>
    </row>
    <row r="354" spans="29:32" ht="15" customHeight="1" x14ac:dyDescent="0.35">
      <c r="AC354" s="198"/>
      <c r="AD354" s="198"/>
      <c r="AE354" s="198"/>
      <c r="AF354" s="198"/>
    </row>
    <row r="355" spans="29:32" ht="15" customHeight="1" x14ac:dyDescent="0.35">
      <c r="AC355" s="198"/>
      <c r="AD355" s="198"/>
      <c r="AE355" s="198"/>
      <c r="AF355" s="198"/>
    </row>
    <row r="356" spans="29:32" ht="15" customHeight="1" x14ac:dyDescent="0.35">
      <c r="AC356" s="198"/>
      <c r="AD356" s="198"/>
      <c r="AE356" s="198"/>
      <c r="AF356" s="198"/>
    </row>
    <row r="357" spans="29:32" ht="15" customHeight="1" x14ac:dyDescent="0.35">
      <c r="AC357" s="198"/>
      <c r="AD357" s="198"/>
      <c r="AE357" s="198"/>
      <c r="AF357" s="198"/>
    </row>
    <row r="358" spans="29:32" ht="15" customHeight="1" x14ac:dyDescent="0.35">
      <c r="AC358" s="198"/>
      <c r="AD358" s="198"/>
      <c r="AE358" s="198"/>
      <c r="AF358" s="198"/>
    </row>
    <row r="359" spans="29:32" ht="15" customHeight="1" x14ac:dyDescent="0.35">
      <c r="AC359" s="198"/>
      <c r="AD359" s="198"/>
      <c r="AE359" s="198"/>
      <c r="AF359" s="198"/>
    </row>
    <row r="360" spans="29:32" ht="15" customHeight="1" x14ac:dyDescent="0.35">
      <c r="AC360" s="198"/>
      <c r="AD360" s="198"/>
      <c r="AE360" s="198"/>
      <c r="AF360" s="198"/>
    </row>
    <row r="361" spans="29:32" ht="15" customHeight="1" x14ac:dyDescent="0.35">
      <c r="AC361" s="198"/>
      <c r="AD361" s="198"/>
      <c r="AE361" s="198"/>
      <c r="AF361" s="198"/>
    </row>
    <row r="362" spans="29:32" ht="15" customHeight="1" x14ac:dyDescent="0.35">
      <c r="AC362" s="198"/>
      <c r="AD362" s="198"/>
      <c r="AE362" s="198"/>
      <c r="AF362" s="198"/>
    </row>
    <row r="363" spans="29:32" ht="15" customHeight="1" x14ac:dyDescent="0.35">
      <c r="AC363" s="198"/>
      <c r="AD363" s="198"/>
      <c r="AE363" s="198"/>
      <c r="AF363" s="198"/>
    </row>
    <row r="364" spans="29:32" ht="15" customHeight="1" x14ac:dyDescent="0.35">
      <c r="AC364" s="198"/>
      <c r="AD364" s="198"/>
      <c r="AE364" s="198"/>
      <c r="AF364" s="198"/>
    </row>
    <row r="365" spans="29:32" ht="15" customHeight="1" x14ac:dyDescent="0.35">
      <c r="AC365" s="198"/>
      <c r="AD365" s="198"/>
      <c r="AE365" s="198"/>
      <c r="AF365" s="198"/>
    </row>
    <row r="366" spans="29:32" ht="15" customHeight="1" x14ac:dyDescent="0.35">
      <c r="AC366" s="198"/>
      <c r="AD366" s="198"/>
      <c r="AE366" s="198"/>
      <c r="AF366" s="198"/>
    </row>
    <row r="367" spans="29:32" ht="15" customHeight="1" x14ac:dyDescent="0.35">
      <c r="AC367" s="198"/>
      <c r="AD367" s="198"/>
      <c r="AE367" s="198"/>
      <c r="AF367" s="198"/>
    </row>
    <row r="368" spans="29:32" ht="15" customHeight="1" x14ac:dyDescent="0.35">
      <c r="AC368" s="198"/>
      <c r="AD368" s="198"/>
      <c r="AE368" s="198"/>
      <c r="AF368" s="198"/>
    </row>
    <row r="369" spans="29:32" ht="15" customHeight="1" x14ac:dyDescent="0.35">
      <c r="AC369" s="198"/>
      <c r="AD369" s="198"/>
      <c r="AE369" s="198"/>
      <c r="AF369" s="198"/>
    </row>
    <row r="370" spans="29:32" ht="15" customHeight="1" x14ac:dyDescent="0.35">
      <c r="AC370" s="198"/>
      <c r="AD370" s="198"/>
      <c r="AE370" s="198"/>
      <c r="AF370" s="198"/>
    </row>
    <row r="371" spans="29:32" ht="15" customHeight="1" x14ac:dyDescent="0.35">
      <c r="AC371" s="198"/>
      <c r="AD371" s="198"/>
      <c r="AE371" s="198"/>
      <c r="AF371" s="198"/>
    </row>
    <row r="372" spans="29:32" ht="15" customHeight="1" x14ac:dyDescent="0.35">
      <c r="AC372" s="198"/>
      <c r="AD372" s="198"/>
      <c r="AE372" s="198"/>
      <c r="AF372" s="198"/>
    </row>
    <row r="373" spans="29:32" ht="15" customHeight="1" x14ac:dyDescent="0.35">
      <c r="AC373" s="198"/>
      <c r="AD373" s="198"/>
      <c r="AE373" s="198"/>
      <c r="AF373" s="198"/>
    </row>
    <row r="374" spans="29:32" ht="15" customHeight="1" x14ac:dyDescent="0.35">
      <c r="AC374" s="198"/>
      <c r="AD374" s="198"/>
      <c r="AE374" s="198"/>
      <c r="AF374" s="198"/>
    </row>
    <row r="375" spans="29:32" ht="15" customHeight="1" x14ac:dyDescent="0.35">
      <c r="AC375" s="198"/>
      <c r="AD375" s="198"/>
      <c r="AE375" s="198"/>
      <c r="AF375" s="198"/>
    </row>
    <row r="376" spans="29:32" ht="15" customHeight="1" x14ac:dyDescent="0.35">
      <c r="AC376" s="198"/>
      <c r="AD376" s="198"/>
      <c r="AE376" s="198"/>
      <c r="AF376" s="198"/>
    </row>
    <row r="377" spans="29:32" ht="15" customHeight="1" x14ac:dyDescent="0.35">
      <c r="AC377" s="198"/>
      <c r="AD377" s="198"/>
      <c r="AE377" s="198"/>
      <c r="AF377" s="198"/>
    </row>
    <row r="378" spans="29:32" ht="15" customHeight="1" x14ac:dyDescent="0.35">
      <c r="AC378" s="198"/>
      <c r="AD378" s="198"/>
      <c r="AE378" s="198"/>
      <c r="AF378" s="198"/>
    </row>
    <row r="379" spans="29:32" ht="15" customHeight="1" x14ac:dyDescent="0.35">
      <c r="AC379" s="198"/>
      <c r="AD379" s="198"/>
      <c r="AE379" s="198"/>
      <c r="AF379" s="198"/>
    </row>
    <row r="380" spans="29:32" ht="15" customHeight="1" x14ac:dyDescent="0.35">
      <c r="AC380" s="198"/>
      <c r="AD380" s="198"/>
      <c r="AE380" s="198"/>
      <c r="AF380" s="198"/>
    </row>
    <row r="381" spans="29:32" ht="15" customHeight="1" x14ac:dyDescent="0.35">
      <c r="AC381" s="198"/>
      <c r="AD381" s="198"/>
      <c r="AE381" s="198"/>
      <c r="AF381" s="198"/>
    </row>
    <row r="382" spans="29:32" ht="15" customHeight="1" x14ac:dyDescent="0.35">
      <c r="AC382" s="198"/>
      <c r="AD382" s="198"/>
      <c r="AE382" s="198"/>
      <c r="AF382" s="198"/>
    </row>
    <row r="383" spans="29:32" ht="15" customHeight="1" x14ac:dyDescent="0.35">
      <c r="AC383" s="198"/>
      <c r="AD383" s="198"/>
      <c r="AE383" s="198"/>
      <c r="AF383" s="198"/>
    </row>
    <row r="384" spans="29:32" ht="15" customHeight="1" x14ac:dyDescent="0.35">
      <c r="AC384" s="198"/>
      <c r="AD384" s="198"/>
      <c r="AE384" s="198"/>
      <c r="AF384" s="198"/>
    </row>
    <row r="385" spans="29:32" ht="15" customHeight="1" x14ac:dyDescent="0.35">
      <c r="AC385" s="198"/>
      <c r="AD385" s="198"/>
      <c r="AE385" s="198"/>
      <c r="AF385" s="198"/>
    </row>
    <row r="386" spans="29:32" ht="15" customHeight="1" x14ac:dyDescent="0.35">
      <c r="AC386" s="198"/>
      <c r="AD386" s="198"/>
      <c r="AE386" s="198"/>
      <c r="AF386" s="198"/>
    </row>
    <row r="387" spans="29:32" ht="15" customHeight="1" x14ac:dyDescent="0.35">
      <c r="AC387" s="198"/>
      <c r="AD387" s="198"/>
      <c r="AE387" s="198"/>
      <c r="AF387" s="198"/>
    </row>
    <row r="388" spans="29:32" ht="15" customHeight="1" x14ac:dyDescent="0.35">
      <c r="AC388" s="198"/>
      <c r="AD388" s="198"/>
      <c r="AE388" s="198"/>
      <c r="AF388" s="198"/>
    </row>
    <row r="389" spans="29:32" ht="15" customHeight="1" x14ac:dyDescent="0.35">
      <c r="AC389" s="198"/>
      <c r="AD389" s="198"/>
      <c r="AE389" s="198"/>
      <c r="AF389" s="198"/>
    </row>
    <row r="390" spans="29:32" ht="15" customHeight="1" x14ac:dyDescent="0.35">
      <c r="AC390" s="198"/>
      <c r="AD390" s="198"/>
      <c r="AE390" s="198"/>
      <c r="AF390" s="198"/>
    </row>
    <row r="391" spans="29:32" ht="15" customHeight="1" x14ac:dyDescent="0.35">
      <c r="AC391" s="198"/>
      <c r="AD391" s="198"/>
      <c r="AE391" s="198"/>
      <c r="AF391" s="198"/>
    </row>
    <row r="392" spans="29:32" ht="15" customHeight="1" x14ac:dyDescent="0.35">
      <c r="AC392" s="198"/>
      <c r="AD392" s="198"/>
      <c r="AE392" s="198"/>
      <c r="AF392" s="198"/>
    </row>
    <row r="393" spans="29:32" ht="15" customHeight="1" x14ac:dyDescent="0.35"/>
    <row r="394" spans="29:32" ht="15" customHeight="1" x14ac:dyDescent="0.35"/>
    <row r="395" spans="29:32" ht="15" customHeight="1" x14ac:dyDescent="0.35"/>
    <row r="396" spans="29:32" ht="15" customHeight="1" x14ac:dyDescent="0.35"/>
    <row r="397" spans="29:32" ht="15" customHeight="1" x14ac:dyDescent="0.35"/>
    <row r="398" spans="29:32" ht="15" customHeight="1" x14ac:dyDescent="0.35"/>
    <row r="399" spans="29:32" ht="15" customHeight="1" x14ac:dyDescent="0.35"/>
    <row r="400" spans="29:32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</sheetData>
  <mergeCells count="4">
    <mergeCell ref="J2:P2"/>
    <mergeCell ref="V2:W2"/>
    <mergeCell ref="AO2:AU2"/>
    <mergeCell ref="BA2:BB2"/>
  </mergeCells>
  <conditionalFormatting sqref="Q5:Q47 AV4:AV59 AV159:AV165 AV167:AV197">
    <cfRule type="cellIs" dxfId="38" priority="845" operator="greaterThan">
      <formula>1</formula>
    </cfRule>
  </conditionalFormatting>
  <conditionalFormatting sqref="AV166">
    <cfRule type="cellIs" dxfId="37" priority="20" operator="greaterThan">
      <formula>1</formula>
    </cfRule>
  </conditionalFormatting>
  <conditionalFormatting sqref="Q4">
    <cfRule type="cellIs" dxfId="36" priority="9" operator="greaterThan">
      <formula>1</formula>
    </cfRule>
  </conditionalFormatting>
  <conditionalFormatting sqref="AV60:AV158">
    <cfRule type="cellIs" dxfId="35" priority="1" operator="greaterThan">
      <formula>1</formula>
    </cfRule>
  </conditionalFormatting>
  <dataValidations count="4">
    <dataValidation type="list" allowBlank="1" showInputMessage="1" showErrorMessage="1" error="Unkown Load type" sqref="F4:F8 AK192:AK197 AK4:AK165" xr:uid="{00000000-0002-0000-0200-000000000000}">
      <formula1>$AD$4:$AD$6</formula1>
    </dataValidation>
    <dataValidation type="list" allowBlank="1" showInputMessage="1" showErrorMessage="1" sqref="E4:E8 AJ192:AJ196 AJ4:AJ165 E35:E41" xr:uid="{00000000-0002-0000-0200-000001000000}">
      <formula1>$AC$4:$AC$6</formula1>
    </dataValidation>
    <dataValidation type="list" allowBlank="1" showInputMessage="1" showErrorMessage="1" sqref="AJ166:AJ191" xr:uid="{00000000-0002-0000-0200-000002000000}">
      <formula1>#REF!</formula1>
    </dataValidation>
    <dataValidation type="list" allowBlank="1" showInputMessage="1" showErrorMessage="1" error="Unkown Load type" sqref="AK166:AK191" xr:uid="{00000000-0002-0000-0200-000003000000}">
      <formula1>#REF!</formula1>
    </dataValidation>
  </dataValidations>
  <pageMargins left="0.7" right="0.7" top="0.75" bottom="0.75" header="0.3" footer="0.3"/>
  <pageSetup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FFFF00"/>
  </sheetPr>
  <dimension ref="A1:T152"/>
  <sheetViews>
    <sheetView showGridLines="0" topLeftCell="A4" zoomScale="85" zoomScaleNormal="85" workbookViewId="0">
      <selection sqref="A1:T152"/>
    </sheetView>
  </sheetViews>
  <sheetFormatPr defaultColWidth="9.1796875" defaultRowHeight="12.5" x14ac:dyDescent="0.25"/>
  <cols>
    <col min="1" max="1" width="11.453125" style="37" bestFit="1" customWidth="1"/>
    <col min="2" max="2" width="40.453125" style="37" bestFit="1" customWidth="1"/>
    <col min="3" max="3" width="39.1796875" style="37" bestFit="1" customWidth="1"/>
    <col min="4" max="4" width="31" style="72" customWidth="1"/>
    <col min="5" max="5" width="48.54296875" style="37" bestFit="1" customWidth="1"/>
    <col min="6" max="19" width="26.26953125" style="37" customWidth="1"/>
    <col min="20" max="16384" width="9.1796875" style="37"/>
  </cols>
  <sheetData>
    <row r="1" spans="1:20" ht="18" x14ac:dyDescent="0.4">
      <c r="B1" s="71" t="s">
        <v>98</v>
      </c>
    </row>
    <row r="2" spans="1:20" ht="13" x14ac:dyDescent="0.3">
      <c r="D2" s="73"/>
      <c r="G2" s="74"/>
      <c r="H2" s="37" t="s">
        <v>99</v>
      </c>
      <c r="N2" s="75"/>
    </row>
    <row r="3" spans="1:20" ht="13" x14ac:dyDescent="0.25">
      <c r="B3" s="37" t="s">
        <v>100</v>
      </c>
      <c r="D3" s="76" t="s">
        <v>101</v>
      </c>
      <c r="G3" s="77"/>
      <c r="H3" s="37" t="s">
        <v>102</v>
      </c>
    </row>
    <row r="4" spans="1:20" ht="13" x14ac:dyDescent="0.25">
      <c r="D4" s="78"/>
      <c r="G4" s="79"/>
      <c r="H4" s="37" t="s">
        <v>103</v>
      </c>
    </row>
    <row r="5" spans="1:20" ht="13" x14ac:dyDescent="0.25">
      <c r="D5" s="78"/>
      <c r="G5" s="80"/>
      <c r="H5" s="37" t="s">
        <v>104</v>
      </c>
      <c r="L5" s="81"/>
      <c r="M5" s="81"/>
    </row>
    <row r="6" spans="1:20" x14ac:dyDescent="0.25">
      <c r="L6" s="81"/>
      <c r="M6" s="81"/>
    </row>
    <row r="7" spans="1:20" ht="13" x14ac:dyDescent="0.3">
      <c r="B7" s="81" t="s">
        <v>105</v>
      </c>
      <c r="C7" s="75" t="s">
        <v>106</v>
      </c>
      <c r="D7" s="82"/>
    </row>
    <row r="8" spans="1:20" s="85" customFormat="1" x14ac:dyDescent="0.25">
      <c r="B8" s="83"/>
      <c r="C8" s="84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</row>
    <row r="9" spans="1:20" x14ac:dyDescent="0.25">
      <c r="B9" s="81"/>
      <c r="C9" s="81"/>
      <c r="D9" s="86" t="s">
        <v>106</v>
      </c>
      <c r="E9" s="86" t="s">
        <v>107</v>
      </c>
      <c r="F9" s="86" t="s">
        <v>108</v>
      </c>
      <c r="G9" s="86" t="s">
        <v>109</v>
      </c>
      <c r="H9" s="86" t="s">
        <v>110</v>
      </c>
      <c r="I9" s="86" t="s">
        <v>111</v>
      </c>
      <c r="J9" s="86" t="s">
        <v>112</v>
      </c>
      <c r="K9" s="86" t="s">
        <v>113</v>
      </c>
      <c r="L9" s="86" t="s">
        <v>114</v>
      </c>
      <c r="M9" s="86" t="s">
        <v>115</v>
      </c>
      <c r="N9" s="86" t="s">
        <v>116</v>
      </c>
      <c r="O9" s="86" t="s">
        <v>117</v>
      </c>
      <c r="P9" s="86" t="s">
        <v>118</v>
      </c>
      <c r="Q9" s="86" t="s">
        <v>119</v>
      </c>
      <c r="R9" s="86" t="s">
        <v>120</v>
      </c>
      <c r="S9" s="86" t="s">
        <v>121</v>
      </c>
    </row>
    <row r="10" spans="1:20" x14ac:dyDescent="0.25">
      <c r="B10" s="87"/>
      <c r="C10" s="81"/>
      <c r="D10" s="88">
        <f>C8</f>
        <v>0</v>
      </c>
      <c r="E10" s="89" t="str">
        <f>LEFT(D10,2)&amp;(RIGHT(D10,2)+1)</f>
        <v>01</v>
      </c>
      <c r="F10" s="89" t="str">
        <f t="shared" ref="F10:S10" si="0">LEFT(E10,2)&amp;(RIGHT(E10,2)+1)</f>
        <v>012</v>
      </c>
      <c r="G10" s="89" t="str">
        <f t="shared" si="0"/>
        <v>0113</v>
      </c>
      <c r="H10" s="89" t="str">
        <f t="shared" si="0"/>
        <v>0114</v>
      </c>
      <c r="I10" s="89" t="str">
        <f t="shared" si="0"/>
        <v>0115</v>
      </c>
      <c r="J10" s="89" t="str">
        <f t="shared" si="0"/>
        <v>0116</v>
      </c>
      <c r="K10" s="89" t="str">
        <f t="shared" si="0"/>
        <v>0117</v>
      </c>
      <c r="L10" s="89" t="str">
        <f t="shared" si="0"/>
        <v>0118</v>
      </c>
      <c r="M10" s="89" t="str">
        <f t="shared" si="0"/>
        <v>0119</v>
      </c>
      <c r="N10" s="89" t="str">
        <f t="shared" si="0"/>
        <v>0120</v>
      </c>
      <c r="O10" s="89" t="str">
        <f t="shared" si="0"/>
        <v>0121</v>
      </c>
      <c r="P10" s="89" t="str">
        <f t="shared" si="0"/>
        <v>0122</v>
      </c>
      <c r="Q10" s="89" t="str">
        <f t="shared" si="0"/>
        <v>0123</v>
      </c>
      <c r="R10" s="89" t="str">
        <f t="shared" si="0"/>
        <v>0124</v>
      </c>
      <c r="S10" s="89" t="str">
        <f t="shared" si="0"/>
        <v>0125</v>
      </c>
    </row>
    <row r="11" spans="1:20" x14ac:dyDescent="0.25">
      <c r="B11" s="37" t="s">
        <v>122</v>
      </c>
      <c r="C11" s="81"/>
      <c r="D11" s="90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</row>
    <row r="12" spans="1:20" x14ac:dyDescent="0.25">
      <c r="A12" s="37" t="s">
        <v>244</v>
      </c>
    </row>
    <row r="13" spans="1:20" ht="13" x14ac:dyDescent="0.3">
      <c r="A13" s="37" t="s">
        <v>244</v>
      </c>
      <c r="B13" s="92"/>
      <c r="C13" s="92"/>
      <c r="D13" s="93" t="s">
        <v>123</v>
      </c>
      <c r="E13" s="94" t="s">
        <v>124</v>
      </c>
      <c r="F13" s="82"/>
      <c r="G13" s="81"/>
      <c r="J13" s="95"/>
      <c r="K13" s="82"/>
      <c r="L13" s="81"/>
      <c r="M13" s="81"/>
    </row>
    <row r="14" spans="1:20" ht="13" x14ac:dyDescent="0.3">
      <c r="A14" s="37" t="s">
        <v>244</v>
      </c>
      <c r="B14" s="75" t="s">
        <v>125</v>
      </c>
      <c r="C14" s="37" t="s">
        <v>126</v>
      </c>
      <c r="D14" s="96">
        <v>17</v>
      </c>
      <c r="E14" s="96">
        <v>32</v>
      </c>
      <c r="F14" s="37" t="s">
        <v>127</v>
      </c>
    </row>
    <row r="15" spans="1:20" x14ac:dyDescent="0.25">
      <c r="A15" s="37" t="s">
        <v>244</v>
      </c>
      <c r="C15" s="37" t="s">
        <v>128</v>
      </c>
      <c r="D15" s="96">
        <v>0.2</v>
      </c>
      <c r="E15" s="96">
        <v>1</v>
      </c>
      <c r="F15" s="37" t="s">
        <v>127</v>
      </c>
    </row>
    <row r="16" spans="1:20" x14ac:dyDescent="0.25">
      <c r="A16" s="37" t="s">
        <v>244</v>
      </c>
      <c r="C16" s="37" t="s">
        <v>129</v>
      </c>
      <c r="D16" s="96">
        <v>0.8</v>
      </c>
      <c r="E16" s="96">
        <v>2</v>
      </c>
      <c r="F16" s="37" t="s">
        <v>127</v>
      </c>
    </row>
    <row r="17" spans="1:19" x14ac:dyDescent="0.25">
      <c r="A17" s="37" t="s">
        <v>244</v>
      </c>
      <c r="C17" s="37" t="s">
        <v>130</v>
      </c>
      <c r="D17" s="96">
        <v>5</v>
      </c>
      <c r="E17" s="96">
        <v>10</v>
      </c>
      <c r="F17" s="37" t="s">
        <v>127</v>
      </c>
    </row>
    <row r="18" spans="1:19" x14ac:dyDescent="0.25">
      <c r="A18" s="37" t="s">
        <v>244</v>
      </c>
      <c r="C18" s="37" t="s">
        <v>131</v>
      </c>
      <c r="D18" s="96">
        <v>0</v>
      </c>
      <c r="E18" s="96">
        <v>0</v>
      </c>
      <c r="F18" s="37" t="s">
        <v>127</v>
      </c>
    </row>
    <row r="19" spans="1:19" x14ac:dyDescent="0.25">
      <c r="A19" s="37" t="s">
        <v>244</v>
      </c>
      <c r="C19" s="37" t="s">
        <v>132</v>
      </c>
      <c r="D19" s="96">
        <v>35</v>
      </c>
      <c r="E19" s="96">
        <v>66</v>
      </c>
      <c r="F19" s="37" t="s">
        <v>127</v>
      </c>
    </row>
    <row r="20" spans="1:19" x14ac:dyDescent="0.25">
      <c r="A20" s="37" t="s">
        <v>244</v>
      </c>
      <c r="C20" s="37" t="s">
        <v>133</v>
      </c>
      <c r="D20" s="96">
        <v>7</v>
      </c>
      <c r="E20" s="96">
        <v>14</v>
      </c>
      <c r="F20" s="37" t="s">
        <v>127</v>
      </c>
    </row>
    <row r="21" spans="1:19" x14ac:dyDescent="0.25">
      <c r="A21" s="37" t="s">
        <v>244</v>
      </c>
      <c r="C21" s="37" t="s">
        <v>134</v>
      </c>
      <c r="D21" s="96">
        <v>0</v>
      </c>
      <c r="E21" s="96">
        <v>0</v>
      </c>
      <c r="F21" s="37" t="s">
        <v>127</v>
      </c>
    </row>
    <row r="22" spans="1:19" x14ac:dyDescent="0.25">
      <c r="A22" s="37" t="s">
        <v>244</v>
      </c>
      <c r="C22" s="37" t="s">
        <v>135</v>
      </c>
      <c r="D22" s="96">
        <v>0</v>
      </c>
      <c r="E22" s="96">
        <v>0</v>
      </c>
      <c r="F22" s="37" t="s">
        <v>127</v>
      </c>
    </row>
    <row r="23" spans="1:19" x14ac:dyDescent="0.25">
      <c r="A23" s="37" t="s">
        <v>244</v>
      </c>
      <c r="C23" s="37" t="s">
        <v>136</v>
      </c>
      <c r="D23" s="96">
        <v>0</v>
      </c>
      <c r="E23" s="96">
        <v>0</v>
      </c>
      <c r="F23" s="37" t="s">
        <v>127</v>
      </c>
    </row>
    <row r="24" spans="1:19" x14ac:dyDescent="0.25">
      <c r="A24" s="37" t="s">
        <v>244</v>
      </c>
      <c r="C24" s="37" t="s">
        <v>137</v>
      </c>
      <c r="D24" s="96">
        <v>0</v>
      </c>
      <c r="E24" s="96">
        <v>0</v>
      </c>
      <c r="F24" s="37" t="s">
        <v>127</v>
      </c>
    </row>
    <row r="25" spans="1:19" x14ac:dyDescent="0.25">
      <c r="A25" s="37" t="s">
        <v>244</v>
      </c>
      <c r="C25" s="37" t="s">
        <v>138</v>
      </c>
      <c r="D25" s="96">
        <v>0</v>
      </c>
      <c r="E25" s="96">
        <v>0</v>
      </c>
      <c r="F25" s="37" t="s">
        <v>127</v>
      </c>
      <c r="I25" s="140"/>
    </row>
    <row r="26" spans="1:19" x14ac:dyDescent="0.25">
      <c r="A26" s="37" t="s">
        <v>244</v>
      </c>
      <c r="D26" s="97" t="s">
        <v>139</v>
      </c>
      <c r="E26" s="97" t="s">
        <v>140</v>
      </c>
    </row>
    <row r="27" spans="1:19" hidden="1" x14ac:dyDescent="0.25">
      <c r="A27" s="37" t="s">
        <v>245</v>
      </c>
      <c r="B27" s="37" t="s">
        <v>141</v>
      </c>
      <c r="C27" s="92" t="s">
        <v>142</v>
      </c>
      <c r="D27" s="98">
        <v>0</v>
      </c>
      <c r="E27" s="98">
        <v>0</v>
      </c>
      <c r="F27" s="37" t="s">
        <v>143</v>
      </c>
      <c r="G27" s="82"/>
    </row>
    <row r="28" spans="1:19" hidden="1" x14ac:dyDescent="0.25">
      <c r="A28" s="37" t="s">
        <v>245</v>
      </c>
      <c r="C28" s="92" t="s">
        <v>144</v>
      </c>
      <c r="D28" s="98">
        <v>0</v>
      </c>
      <c r="E28" s="98">
        <v>0</v>
      </c>
      <c r="F28" s="37" t="s">
        <v>143</v>
      </c>
      <c r="G28" s="82"/>
    </row>
    <row r="29" spans="1:19" hidden="1" x14ac:dyDescent="0.25">
      <c r="A29" s="37" t="s">
        <v>245</v>
      </c>
      <c r="C29" s="92" t="s">
        <v>42</v>
      </c>
      <c r="D29" s="98">
        <v>0</v>
      </c>
      <c r="E29" s="98">
        <v>0</v>
      </c>
      <c r="F29" s="37" t="s">
        <v>143</v>
      </c>
      <c r="G29" s="82"/>
    </row>
    <row r="30" spans="1:19" s="85" customFormat="1" x14ac:dyDescent="0.25">
      <c r="A30" s="37" t="s">
        <v>244</v>
      </c>
      <c r="B30" s="37"/>
      <c r="C30" s="92" t="s">
        <v>41</v>
      </c>
      <c r="D30" s="98">
        <v>3.472222222222222E-3</v>
      </c>
      <c r="E30" s="100">
        <v>3.472222222222222E-3</v>
      </c>
      <c r="F30" s="37" t="s">
        <v>143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</row>
    <row r="31" spans="1:19" hidden="1" x14ac:dyDescent="0.25">
      <c r="A31" s="37" t="s">
        <v>245</v>
      </c>
      <c r="C31" s="37" t="s">
        <v>44</v>
      </c>
      <c r="D31" s="98">
        <v>0</v>
      </c>
      <c r="E31" s="98">
        <v>0</v>
      </c>
      <c r="F31" s="37" t="s">
        <v>143</v>
      </c>
      <c r="G31" s="99"/>
    </row>
    <row r="32" spans="1:19" x14ac:dyDescent="0.25">
      <c r="A32" s="37" t="s">
        <v>244</v>
      </c>
      <c r="C32" s="92" t="s">
        <v>39</v>
      </c>
      <c r="D32" s="100">
        <v>3.472222222222222E-3</v>
      </c>
      <c r="E32" s="100">
        <v>3.472222222222222E-3</v>
      </c>
      <c r="F32" s="37" t="s">
        <v>143</v>
      </c>
    </row>
    <row r="33" spans="1:19" x14ac:dyDescent="0.25">
      <c r="A33" s="37" t="s">
        <v>244</v>
      </c>
    </row>
    <row r="34" spans="1:19" x14ac:dyDescent="0.25">
      <c r="A34" s="37" t="s">
        <v>244</v>
      </c>
      <c r="B34" s="37" t="s">
        <v>145</v>
      </c>
      <c r="C34" s="37" t="s">
        <v>146</v>
      </c>
      <c r="D34" s="98">
        <v>0</v>
      </c>
      <c r="E34" s="37" t="s">
        <v>143</v>
      </c>
    </row>
    <row r="35" spans="1:19" x14ac:dyDescent="0.25">
      <c r="A35" s="37" t="s">
        <v>244</v>
      </c>
      <c r="B35" s="85"/>
      <c r="C35" s="85"/>
      <c r="D35" s="101"/>
      <c r="E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</row>
    <row r="36" spans="1:19" ht="13" hidden="1" x14ac:dyDescent="0.3">
      <c r="A36" s="37" t="s">
        <v>245</v>
      </c>
      <c r="B36" s="102" t="s">
        <v>147</v>
      </c>
      <c r="C36" s="103"/>
      <c r="D36" s="104"/>
      <c r="E36" s="105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</row>
    <row r="37" spans="1:19" hidden="1" x14ac:dyDescent="0.25">
      <c r="A37" s="37" t="s">
        <v>245</v>
      </c>
      <c r="B37" s="82"/>
      <c r="C37" s="107"/>
      <c r="D37" s="82" t="s">
        <v>148</v>
      </c>
      <c r="E37" s="85"/>
      <c r="F37" s="82"/>
      <c r="G37" s="85"/>
      <c r="H37" s="108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</row>
    <row r="38" spans="1:19" ht="13" hidden="1" x14ac:dyDescent="0.3">
      <c r="A38" s="37" t="s">
        <v>245</v>
      </c>
      <c r="B38" s="109" t="s">
        <v>149</v>
      </c>
      <c r="C38" s="107" t="s">
        <v>14</v>
      </c>
      <c r="D38" s="110"/>
      <c r="E38" s="111" t="s">
        <v>150</v>
      </c>
      <c r="F38" s="82"/>
      <c r="G38" s="82"/>
      <c r="H38" s="82"/>
    </row>
    <row r="39" spans="1:19" hidden="1" x14ac:dyDescent="0.25">
      <c r="A39" s="37" t="s">
        <v>245</v>
      </c>
      <c r="B39" s="37" t="s">
        <v>151</v>
      </c>
      <c r="C39" s="107" t="s">
        <v>15</v>
      </c>
      <c r="D39" s="110"/>
      <c r="E39" s="111" t="s">
        <v>150</v>
      </c>
    </row>
    <row r="40" spans="1:19" hidden="1" x14ac:dyDescent="0.25">
      <c r="A40" s="37" t="s">
        <v>245</v>
      </c>
      <c r="C40" s="107" t="s">
        <v>16</v>
      </c>
      <c r="D40" s="110"/>
      <c r="E40" s="111" t="s">
        <v>150</v>
      </c>
    </row>
    <row r="41" spans="1:19" hidden="1" x14ac:dyDescent="0.25">
      <c r="A41" s="37" t="s">
        <v>245</v>
      </c>
      <c r="C41" s="107" t="s">
        <v>17</v>
      </c>
      <c r="D41" s="110"/>
      <c r="E41" s="111" t="s">
        <v>150</v>
      </c>
    </row>
    <row r="42" spans="1:19" hidden="1" x14ac:dyDescent="0.25">
      <c r="A42" s="37" t="s">
        <v>245</v>
      </c>
      <c r="C42" s="107" t="s">
        <v>18</v>
      </c>
      <c r="D42" s="110"/>
      <c r="E42" s="111" t="s">
        <v>150</v>
      </c>
      <c r="F42" s="82"/>
      <c r="G42" s="82"/>
    </row>
    <row r="43" spans="1:19" hidden="1" x14ac:dyDescent="0.25">
      <c r="A43" s="37" t="s">
        <v>245</v>
      </c>
      <c r="C43" s="107" t="s">
        <v>19</v>
      </c>
      <c r="D43" s="110"/>
      <c r="E43" s="111" t="s">
        <v>150</v>
      </c>
      <c r="F43" s="82"/>
      <c r="G43" s="82"/>
    </row>
    <row r="44" spans="1:19" hidden="1" x14ac:dyDescent="0.25">
      <c r="A44" s="37" t="s">
        <v>245</v>
      </c>
      <c r="C44" s="107" t="s">
        <v>20</v>
      </c>
      <c r="D44" s="110"/>
      <c r="E44" s="111" t="s">
        <v>150</v>
      </c>
      <c r="G44" s="82"/>
    </row>
    <row r="45" spans="1:19" hidden="1" x14ac:dyDescent="0.25">
      <c r="A45" s="37" t="s">
        <v>245</v>
      </c>
      <c r="C45" s="107" t="s">
        <v>152</v>
      </c>
      <c r="D45" s="110"/>
      <c r="E45" s="111" t="s">
        <v>150</v>
      </c>
      <c r="G45" s="82"/>
    </row>
    <row r="46" spans="1:19" hidden="1" x14ac:dyDescent="0.25">
      <c r="A46" s="37" t="s">
        <v>245</v>
      </c>
      <c r="C46" s="107" t="s">
        <v>23</v>
      </c>
      <c r="D46" s="110"/>
      <c r="E46" s="111" t="s">
        <v>150</v>
      </c>
      <c r="F46" s="82"/>
      <c r="G46" s="82"/>
    </row>
    <row r="47" spans="1:19" hidden="1" x14ac:dyDescent="0.25">
      <c r="A47" s="37" t="s">
        <v>245</v>
      </c>
      <c r="C47" s="107" t="s">
        <v>24</v>
      </c>
      <c r="D47" s="110"/>
      <c r="E47" s="111" t="s">
        <v>150</v>
      </c>
      <c r="F47" s="82"/>
      <c r="G47" s="82"/>
    </row>
    <row r="48" spans="1:19" hidden="1" x14ac:dyDescent="0.25">
      <c r="A48" s="37" t="s">
        <v>245</v>
      </c>
      <c r="C48" s="107" t="s">
        <v>25</v>
      </c>
      <c r="D48" s="110"/>
      <c r="E48" s="111" t="s">
        <v>150</v>
      </c>
      <c r="F48" s="82"/>
    </row>
    <row r="49" spans="1:19" hidden="1" x14ac:dyDescent="0.25">
      <c r="A49" s="37" t="s">
        <v>245</v>
      </c>
      <c r="C49" s="107" t="s">
        <v>26</v>
      </c>
      <c r="D49" s="110"/>
      <c r="E49" s="111" t="s">
        <v>153</v>
      </c>
      <c r="F49" s="82"/>
    </row>
    <row r="50" spans="1:19" hidden="1" x14ac:dyDescent="0.25">
      <c r="A50" s="37" t="s">
        <v>245</v>
      </c>
      <c r="C50" s="107" t="s">
        <v>27</v>
      </c>
      <c r="D50" s="110"/>
      <c r="E50" s="111" t="s">
        <v>153</v>
      </c>
    </row>
    <row r="51" spans="1:19" hidden="1" x14ac:dyDescent="0.25">
      <c r="A51" s="37" t="s">
        <v>245</v>
      </c>
      <c r="B51" s="107"/>
      <c r="C51" s="85" t="s">
        <v>154</v>
      </c>
      <c r="D51" s="110"/>
      <c r="E51" s="111" t="s">
        <v>150</v>
      </c>
    </row>
    <row r="52" spans="1:19" hidden="1" x14ac:dyDescent="0.25">
      <c r="A52" s="37" t="s">
        <v>245</v>
      </c>
      <c r="B52" s="107"/>
      <c r="C52" s="37" t="s">
        <v>155</v>
      </c>
      <c r="D52" s="110"/>
      <c r="E52" s="111" t="s">
        <v>150</v>
      </c>
    </row>
    <row r="53" spans="1:19" hidden="1" x14ac:dyDescent="0.25">
      <c r="A53" s="37" t="s">
        <v>245</v>
      </c>
      <c r="C53" s="37" t="s">
        <v>156</v>
      </c>
      <c r="D53" s="110"/>
      <c r="E53" s="111" t="s">
        <v>157</v>
      </c>
      <c r="F53" s="82"/>
    </row>
    <row r="54" spans="1:19" hidden="1" x14ac:dyDescent="0.25">
      <c r="A54" s="37" t="s">
        <v>245</v>
      </c>
      <c r="C54" s="37" t="s">
        <v>158</v>
      </c>
      <c r="D54" s="110"/>
      <c r="E54" s="111" t="s">
        <v>157</v>
      </c>
      <c r="F54" s="82"/>
    </row>
    <row r="55" spans="1:19" hidden="1" x14ac:dyDescent="0.25">
      <c r="A55" s="37" t="s">
        <v>245</v>
      </c>
      <c r="C55" s="37" t="s">
        <v>159</v>
      </c>
      <c r="D55" s="110"/>
      <c r="E55" s="37" t="s">
        <v>160</v>
      </c>
      <c r="F55" s="82"/>
    </row>
    <row r="56" spans="1:19" hidden="1" x14ac:dyDescent="0.25">
      <c r="A56" s="37" t="s">
        <v>245</v>
      </c>
      <c r="C56" s="37" t="s">
        <v>161</v>
      </c>
      <c r="D56" s="110"/>
      <c r="E56" s="37" t="s">
        <v>162</v>
      </c>
      <c r="F56" s="82"/>
    </row>
    <row r="57" spans="1:19" hidden="1" x14ac:dyDescent="0.25">
      <c r="A57" s="37" t="s">
        <v>245</v>
      </c>
    </row>
    <row r="58" spans="1:19" ht="13" x14ac:dyDescent="0.3">
      <c r="A58" s="37" t="s">
        <v>244</v>
      </c>
      <c r="B58" s="102" t="s">
        <v>163</v>
      </c>
      <c r="C58" s="103"/>
      <c r="D58" s="104"/>
      <c r="E58" s="105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</row>
    <row r="59" spans="1:19" ht="13" x14ac:dyDescent="0.3">
      <c r="A59" s="37" t="s">
        <v>244</v>
      </c>
      <c r="B59" s="75" t="s">
        <v>139</v>
      </c>
      <c r="D59" s="72" t="s">
        <v>164</v>
      </c>
      <c r="E59" s="112" t="s">
        <v>165</v>
      </c>
      <c r="F59" s="72" t="s">
        <v>166</v>
      </c>
      <c r="G59" s="72" t="s">
        <v>167</v>
      </c>
    </row>
    <row r="60" spans="1:19" x14ac:dyDescent="0.25">
      <c r="A60" s="37" t="s">
        <v>244</v>
      </c>
      <c r="B60" s="112" t="s">
        <v>168</v>
      </c>
      <c r="C60" s="77" t="s">
        <v>169</v>
      </c>
      <c r="D60" s="113">
        <f>MIN(E60,F60*G60)</f>
        <v>835</v>
      </c>
      <c r="E60" s="114"/>
      <c r="F60" s="141">
        <v>1</v>
      </c>
      <c r="G60" s="114">
        <v>835</v>
      </c>
      <c r="H60" s="82" t="s">
        <v>170</v>
      </c>
    </row>
    <row r="61" spans="1:19" hidden="1" x14ac:dyDescent="0.25">
      <c r="A61" s="37" t="s">
        <v>245</v>
      </c>
      <c r="B61" s="72" t="s">
        <v>171</v>
      </c>
      <c r="C61" s="77" t="s">
        <v>172</v>
      </c>
      <c r="D61" s="113" t="e">
        <f t="shared" ref="D61:D71" si="1">MIN(E61,F61*G61)</f>
        <v>#REF!</v>
      </c>
      <c r="E61" s="114">
        <v>1600</v>
      </c>
      <c r="F61" s="115">
        <v>1</v>
      </c>
      <c r="G61" s="114" t="e">
        <f>VLOOKUP(C61,#REF!,3,FALSE)</f>
        <v>#REF!</v>
      </c>
    </row>
    <row r="62" spans="1:19" hidden="1" x14ac:dyDescent="0.25">
      <c r="A62" s="37" t="s">
        <v>245</v>
      </c>
      <c r="B62" s="72" t="s">
        <v>173</v>
      </c>
      <c r="C62" s="77" t="s">
        <v>174</v>
      </c>
      <c r="D62" s="113" t="e">
        <f t="shared" si="1"/>
        <v>#REF!</v>
      </c>
      <c r="E62" s="114"/>
      <c r="F62" s="115">
        <v>1</v>
      </c>
      <c r="G62" s="114" t="e">
        <f>VLOOKUP(C62,#REF!,3,FALSE)</f>
        <v>#REF!</v>
      </c>
    </row>
    <row r="63" spans="1:19" hidden="1" x14ac:dyDescent="0.25">
      <c r="A63" s="37" t="s">
        <v>245</v>
      </c>
      <c r="B63" s="72" t="s">
        <v>175</v>
      </c>
      <c r="C63" s="77" t="s">
        <v>172</v>
      </c>
      <c r="D63" s="113" t="e">
        <f t="shared" si="1"/>
        <v>#REF!</v>
      </c>
      <c r="E63" s="114">
        <v>1600</v>
      </c>
      <c r="F63" s="115">
        <v>1</v>
      </c>
      <c r="G63" s="114" t="e">
        <f>VLOOKUP(C63,#REF!,3,FALSE)</f>
        <v>#REF!</v>
      </c>
    </row>
    <row r="64" spans="1:19" hidden="1" x14ac:dyDescent="0.25">
      <c r="A64" s="37" t="s">
        <v>245</v>
      </c>
      <c r="B64" s="72" t="s">
        <v>176</v>
      </c>
      <c r="C64" s="77" t="s">
        <v>177</v>
      </c>
      <c r="D64" s="113" t="e">
        <f t="shared" si="1"/>
        <v>#REF!</v>
      </c>
      <c r="E64" s="114"/>
      <c r="F64" s="115">
        <v>1</v>
      </c>
      <c r="G64" s="114" t="e">
        <f>VLOOKUP(C64,#REF!,3,FALSE)</f>
        <v>#REF!</v>
      </c>
    </row>
    <row r="65" spans="1:7" hidden="1" x14ac:dyDescent="0.25">
      <c r="A65" s="37" t="s">
        <v>245</v>
      </c>
      <c r="B65" s="72" t="s">
        <v>178</v>
      </c>
      <c r="C65" s="77" t="s">
        <v>179</v>
      </c>
      <c r="D65" s="113" t="e">
        <f t="shared" si="1"/>
        <v>#REF!</v>
      </c>
      <c r="E65" s="114"/>
      <c r="F65" s="115">
        <v>1</v>
      </c>
      <c r="G65" s="116" t="e">
        <f>VLOOKUP(C65,#REF!,3,FALSE)</f>
        <v>#REF!</v>
      </c>
    </row>
    <row r="66" spans="1:7" x14ac:dyDescent="0.25">
      <c r="A66" s="37" t="s">
        <v>244</v>
      </c>
      <c r="B66" s="117" t="s">
        <v>180</v>
      </c>
      <c r="C66" s="77" t="s">
        <v>172</v>
      </c>
      <c r="D66" s="113">
        <f t="shared" si="1"/>
        <v>1002</v>
      </c>
      <c r="E66" s="114">
        <v>1600</v>
      </c>
      <c r="F66" s="115">
        <v>1.2</v>
      </c>
      <c r="G66" s="114">
        <f>VLOOKUP(C66,[3]PPH!$A$3:$C$50,3,FALSE)</f>
        <v>835</v>
      </c>
    </row>
    <row r="67" spans="1:7" x14ac:dyDescent="0.25">
      <c r="A67" s="37" t="s">
        <v>244</v>
      </c>
      <c r="B67" s="72" t="s">
        <v>181</v>
      </c>
      <c r="C67" s="77" t="s">
        <v>174</v>
      </c>
      <c r="D67" s="113">
        <f t="shared" si="1"/>
        <v>648</v>
      </c>
      <c r="E67" s="114"/>
      <c r="F67" s="115">
        <v>1.2</v>
      </c>
      <c r="G67" s="114">
        <v>540</v>
      </c>
    </row>
    <row r="68" spans="1:7" hidden="1" x14ac:dyDescent="0.25">
      <c r="A68" s="37" t="s">
        <v>245</v>
      </c>
      <c r="B68" s="117" t="s">
        <v>53</v>
      </c>
      <c r="C68" s="77" t="s">
        <v>172</v>
      </c>
      <c r="D68" s="113" t="e">
        <f t="shared" si="1"/>
        <v>#REF!</v>
      </c>
      <c r="E68" s="114">
        <v>1600</v>
      </c>
      <c r="F68" s="115">
        <v>1</v>
      </c>
      <c r="G68" s="114" t="e">
        <f>VLOOKUP(C68,#REF!,3,FALSE)</f>
        <v>#REF!</v>
      </c>
    </row>
    <row r="69" spans="1:7" hidden="1" x14ac:dyDescent="0.25">
      <c r="A69" s="37" t="s">
        <v>245</v>
      </c>
      <c r="B69" s="72" t="s">
        <v>182</v>
      </c>
      <c r="C69" s="77" t="s">
        <v>179</v>
      </c>
      <c r="D69" s="113" t="e">
        <f t="shared" si="1"/>
        <v>#REF!</v>
      </c>
      <c r="E69" s="114"/>
      <c r="F69" s="115">
        <v>1</v>
      </c>
      <c r="G69" s="116" t="e">
        <f>VLOOKUP(C69,#REF!,3,FALSE)</f>
        <v>#REF!</v>
      </c>
    </row>
    <row r="70" spans="1:7" hidden="1" x14ac:dyDescent="0.25">
      <c r="A70" s="37" t="s">
        <v>245</v>
      </c>
      <c r="B70" s="72" t="s">
        <v>183</v>
      </c>
      <c r="C70" s="77" t="s">
        <v>177</v>
      </c>
      <c r="D70" s="113" t="e">
        <f t="shared" si="1"/>
        <v>#REF!</v>
      </c>
      <c r="E70" s="114"/>
      <c r="F70" s="115">
        <v>1</v>
      </c>
      <c r="G70" s="116" t="e">
        <f>VLOOKUP(C70,#REF!,3,FALSE)</f>
        <v>#REF!</v>
      </c>
    </row>
    <row r="71" spans="1:7" hidden="1" x14ac:dyDescent="0.25">
      <c r="A71" s="37" t="s">
        <v>245</v>
      </c>
      <c r="B71" s="72" t="s">
        <v>144</v>
      </c>
      <c r="C71" s="118"/>
      <c r="D71" s="119" t="e">
        <f t="shared" si="1"/>
        <v>#REF!</v>
      </c>
      <c r="E71" s="120"/>
      <c r="F71" s="121">
        <v>1</v>
      </c>
      <c r="G71" s="122" t="e">
        <f>VLOOKUP(C71,#REF!,3,FALSE)</f>
        <v>#REF!</v>
      </c>
    </row>
    <row r="72" spans="1:7" x14ac:dyDescent="0.25">
      <c r="A72" s="37" t="s">
        <v>244</v>
      </c>
      <c r="B72" s="72"/>
      <c r="C72" s="123"/>
      <c r="D72" s="124"/>
      <c r="E72" s="125"/>
      <c r="F72" s="126"/>
      <c r="G72" s="127"/>
    </row>
    <row r="73" spans="1:7" ht="13" x14ac:dyDescent="0.3">
      <c r="A73" s="37" t="s">
        <v>244</v>
      </c>
      <c r="B73" s="75" t="s">
        <v>184</v>
      </c>
    </row>
    <row r="74" spans="1:7" x14ac:dyDescent="0.25">
      <c r="A74" s="37" t="s">
        <v>244</v>
      </c>
      <c r="B74" s="112" t="s">
        <v>168</v>
      </c>
      <c r="C74" s="77" t="s">
        <v>185</v>
      </c>
      <c r="D74" s="113">
        <f>MIN(E74,F74*G74)</f>
        <v>614</v>
      </c>
      <c r="E74" s="114"/>
      <c r="F74" s="115">
        <v>1</v>
      </c>
      <c r="G74" s="114">
        <v>614</v>
      </c>
    </row>
    <row r="75" spans="1:7" hidden="1" x14ac:dyDescent="0.25">
      <c r="A75" s="37" t="s">
        <v>245</v>
      </c>
      <c r="B75" s="72" t="s">
        <v>171</v>
      </c>
      <c r="C75" s="77" t="s">
        <v>186</v>
      </c>
      <c r="D75" s="113" t="e">
        <f t="shared" ref="D75:D85" si="2">MIN(E75,F75*G75)</f>
        <v>#REF!</v>
      </c>
      <c r="E75" s="114">
        <v>1600</v>
      </c>
      <c r="F75" s="115">
        <v>1</v>
      </c>
      <c r="G75" s="114" t="e">
        <f>VLOOKUP(C75,#REF!,3,FALSE)</f>
        <v>#REF!</v>
      </c>
    </row>
    <row r="76" spans="1:7" hidden="1" x14ac:dyDescent="0.25">
      <c r="A76" s="37" t="s">
        <v>245</v>
      </c>
      <c r="B76" s="72" t="s">
        <v>173</v>
      </c>
      <c r="C76" s="77" t="s">
        <v>187</v>
      </c>
      <c r="D76" s="113" t="e">
        <f t="shared" si="2"/>
        <v>#REF!</v>
      </c>
      <c r="E76" s="114"/>
      <c r="F76" s="115">
        <v>1</v>
      </c>
      <c r="G76" s="114" t="e">
        <f>VLOOKUP(C76,#REF!,3,FALSE)</f>
        <v>#REF!</v>
      </c>
    </row>
    <row r="77" spans="1:7" hidden="1" x14ac:dyDescent="0.25">
      <c r="A77" s="37" t="s">
        <v>245</v>
      </c>
      <c r="B77" s="72" t="s">
        <v>175</v>
      </c>
      <c r="C77" s="77" t="s">
        <v>186</v>
      </c>
      <c r="D77" s="113" t="e">
        <f t="shared" si="2"/>
        <v>#REF!</v>
      </c>
      <c r="E77" s="114">
        <v>1600</v>
      </c>
      <c r="F77" s="115">
        <v>1</v>
      </c>
      <c r="G77" s="114" t="e">
        <f>VLOOKUP(C77,#REF!,3,FALSE)</f>
        <v>#REF!</v>
      </c>
    </row>
    <row r="78" spans="1:7" hidden="1" x14ac:dyDescent="0.25">
      <c r="A78" s="37" t="s">
        <v>245</v>
      </c>
      <c r="B78" s="72" t="s">
        <v>176</v>
      </c>
      <c r="C78" s="77" t="s">
        <v>188</v>
      </c>
      <c r="D78" s="113" t="e">
        <f t="shared" si="2"/>
        <v>#REF!</v>
      </c>
      <c r="E78" s="114"/>
      <c r="F78" s="115">
        <v>1</v>
      </c>
      <c r="G78" s="114" t="e">
        <f>VLOOKUP(C78,#REF!,3,FALSE)</f>
        <v>#REF!</v>
      </c>
    </row>
    <row r="79" spans="1:7" hidden="1" x14ac:dyDescent="0.25">
      <c r="A79" s="37" t="s">
        <v>245</v>
      </c>
      <c r="B79" s="72" t="s">
        <v>178</v>
      </c>
      <c r="C79" s="77" t="s">
        <v>189</v>
      </c>
      <c r="D79" s="113" t="e">
        <f t="shared" si="2"/>
        <v>#REF!</v>
      </c>
      <c r="E79" s="114"/>
      <c r="F79" s="115">
        <v>1</v>
      </c>
      <c r="G79" s="114" t="e">
        <f>VLOOKUP(C79,#REF!,3,FALSE)</f>
        <v>#REF!</v>
      </c>
    </row>
    <row r="80" spans="1:7" x14ac:dyDescent="0.25">
      <c r="A80" s="37" t="s">
        <v>244</v>
      </c>
      <c r="B80" s="117" t="s">
        <v>180</v>
      </c>
      <c r="C80" s="77" t="s">
        <v>186</v>
      </c>
      <c r="D80" s="113">
        <f t="shared" si="2"/>
        <v>653</v>
      </c>
      <c r="E80" s="114">
        <v>1600</v>
      </c>
      <c r="F80" s="115">
        <v>1</v>
      </c>
      <c r="G80" s="114">
        <v>653</v>
      </c>
    </row>
    <row r="81" spans="1:19" x14ac:dyDescent="0.25">
      <c r="A81" s="37" t="s">
        <v>244</v>
      </c>
      <c r="B81" s="72" t="s">
        <v>181</v>
      </c>
      <c r="C81" s="77" t="s">
        <v>187</v>
      </c>
      <c r="D81" s="113">
        <f t="shared" si="2"/>
        <v>79</v>
      </c>
      <c r="E81" s="114"/>
      <c r="F81" s="115">
        <v>1</v>
      </c>
      <c r="G81" s="114">
        <v>79</v>
      </c>
    </row>
    <row r="82" spans="1:19" hidden="1" x14ac:dyDescent="0.25">
      <c r="A82" s="37" t="s">
        <v>245</v>
      </c>
      <c r="B82" s="117" t="s">
        <v>53</v>
      </c>
      <c r="C82" s="77" t="s">
        <v>186</v>
      </c>
      <c r="D82" s="113" t="e">
        <f t="shared" si="2"/>
        <v>#REF!</v>
      </c>
      <c r="E82" s="114">
        <v>1600</v>
      </c>
      <c r="F82" s="115">
        <v>1</v>
      </c>
      <c r="G82" s="114" t="e">
        <f>VLOOKUP(C82,#REF!,3,FALSE)</f>
        <v>#REF!</v>
      </c>
    </row>
    <row r="83" spans="1:19" hidden="1" x14ac:dyDescent="0.25">
      <c r="A83" s="37" t="s">
        <v>245</v>
      </c>
      <c r="B83" s="72" t="s">
        <v>182</v>
      </c>
      <c r="C83" s="77" t="s">
        <v>189</v>
      </c>
      <c r="D83" s="113" t="e">
        <f t="shared" si="2"/>
        <v>#REF!</v>
      </c>
      <c r="E83" s="114"/>
      <c r="F83" s="115">
        <v>1</v>
      </c>
      <c r="G83" s="116" t="e">
        <f>VLOOKUP(C83,#REF!,3,FALSE)</f>
        <v>#REF!</v>
      </c>
    </row>
    <row r="84" spans="1:19" hidden="1" x14ac:dyDescent="0.25">
      <c r="A84" s="37" t="s">
        <v>245</v>
      </c>
      <c r="B84" s="72" t="s">
        <v>183</v>
      </c>
      <c r="C84" s="77" t="s">
        <v>188</v>
      </c>
      <c r="D84" s="113" t="e">
        <f t="shared" si="2"/>
        <v>#REF!</v>
      </c>
      <c r="E84" s="114"/>
      <c r="F84" s="115">
        <v>1</v>
      </c>
      <c r="G84" s="116" t="e">
        <f>VLOOKUP(C84,#REF!,3,FALSE)</f>
        <v>#REF!</v>
      </c>
    </row>
    <row r="85" spans="1:19" hidden="1" x14ac:dyDescent="0.25">
      <c r="A85" s="37" t="s">
        <v>245</v>
      </c>
      <c r="B85" s="72" t="s">
        <v>144</v>
      </c>
      <c r="C85" s="77"/>
      <c r="D85" s="113" t="e">
        <f t="shared" si="2"/>
        <v>#REF!</v>
      </c>
      <c r="E85" s="114"/>
      <c r="F85" s="115">
        <v>1</v>
      </c>
      <c r="G85" s="116" t="e">
        <f>VLOOKUP(C85,#REF!,3,FALSE)</f>
        <v>#REF!</v>
      </c>
    </row>
    <row r="86" spans="1:19" s="92" customFormat="1" x14ac:dyDescent="0.25">
      <c r="A86" s="37" t="s">
        <v>244</v>
      </c>
      <c r="B86" s="37"/>
      <c r="C86" s="37"/>
      <c r="D86" s="72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</row>
    <row r="87" spans="1:19" s="92" customFormat="1" ht="13" x14ac:dyDescent="0.3">
      <c r="A87" s="37" t="s">
        <v>244</v>
      </c>
      <c r="B87" s="102" t="s">
        <v>190</v>
      </c>
      <c r="C87" s="103"/>
      <c r="D87" s="104"/>
      <c r="E87" s="105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</row>
    <row r="88" spans="1:19" s="92" customFormat="1" x14ac:dyDescent="0.25">
      <c r="A88" s="37" t="s">
        <v>244</v>
      </c>
      <c r="B88" s="37"/>
      <c r="C88" s="37"/>
      <c r="D88" s="37" t="s">
        <v>190</v>
      </c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</row>
    <row r="89" spans="1:19" s="92" customFormat="1" hidden="1" x14ac:dyDescent="0.25">
      <c r="A89" s="92" t="s">
        <v>245</v>
      </c>
      <c r="B89" s="37"/>
      <c r="C89" s="92" t="s">
        <v>191</v>
      </c>
      <c r="D89" s="128">
        <v>45</v>
      </c>
      <c r="E89" s="129"/>
      <c r="F89" s="82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</row>
    <row r="90" spans="1:19" s="92" customFormat="1" hidden="1" x14ac:dyDescent="0.25">
      <c r="A90" s="92" t="s">
        <v>245</v>
      </c>
      <c r="B90" s="37"/>
      <c r="C90" s="92" t="s">
        <v>192</v>
      </c>
      <c r="D90" s="128">
        <v>100</v>
      </c>
      <c r="E90" s="129"/>
      <c r="F90" s="82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</row>
    <row r="91" spans="1:19" s="92" customFormat="1" hidden="1" x14ac:dyDescent="0.25">
      <c r="A91" s="92" t="s">
        <v>245</v>
      </c>
      <c r="C91" s="92" t="s">
        <v>193</v>
      </c>
      <c r="D91" s="96">
        <v>180</v>
      </c>
      <c r="E91" s="129"/>
      <c r="F91" s="82"/>
    </row>
    <row r="92" spans="1:19" s="92" customFormat="1" hidden="1" x14ac:dyDescent="0.25">
      <c r="A92" s="92" t="s">
        <v>245</v>
      </c>
      <c r="B92" s="37"/>
      <c r="C92" s="92" t="s">
        <v>194</v>
      </c>
      <c r="D92" s="128">
        <v>250</v>
      </c>
      <c r="E92" s="129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</row>
    <row r="93" spans="1:19" s="92" customFormat="1" hidden="1" x14ac:dyDescent="0.25">
      <c r="A93" s="92" t="s">
        <v>245</v>
      </c>
      <c r="B93" s="37"/>
      <c r="C93" s="92" t="s">
        <v>195</v>
      </c>
      <c r="D93" s="128">
        <v>500</v>
      </c>
      <c r="E93" s="129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</row>
    <row r="94" spans="1:19" hidden="1" x14ac:dyDescent="0.25">
      <c r="A94" s="92" t="s">
        <v>245</v>
      </c>
      <c r="C94" s="92" t="s">
        <v>196</v>
      </c>
      <c r="D94" s="128">
        <v>500</v>
      </c>
      <c r="E94" s="129"/>
    </row>
    <row r="95" spans="1:19" hidden="1" x14ac:dyDescent="0.25">
      <c r="A95" s="92" t="s">
        <v>245</v>
      </c>
      <c r="C95" s="92" t="s">
        <v>53</v>
      </c>
      <c r="D95" s="128">
        <v>800</v>
      </c>
      <c r="E95" s="129"/>
      <c r="L95" s="92"/>
      <c r="M95" s="92"/>
      <c r="N95" s="92"/>
      <c r="O95" s="92"/>
      <c r="P95" s="92"/>
      <c r="Q95" s="92"/>
      <c r="R95" s="92"/>
      <c r="S95" s="92"/>
    </row>
    <row r="96" spans="1:19" ht="14.5" hidden="1" x14ac:dyDescent="0.25">
      <c r="A96" s="92" t="s">
        <v>245</v>
      </c>
      <c r="C96" s="130" t="s">
        <v>142</v>
      </c>
      <c r="D96" s="128">
        <v>300</v>
      </c>
      <c r="E96" s="129"/>
      <c r="L96" s="92"/>
      <c r="M96" s="92"/>
      <c r="N96" s="92"/>
      <c r="O96" s="92"/>
      <c r="P96" s="92"/>
      <c r="Q96" s="92"/>
      <c r="R96" s="92"/>
      <c r="S96" s="92"/>
    </row>
    <row r="97" spans="1:19" hidden="1" x14ac:dyDescent="0.25">
      <c r="A97" s="92" t="s">
        <v>245</v>
      </c>
      <c r="C97" s="92" t="s">
        <v>197</v>
      </c>
      <c r="D97" s="128">
        <v>100</v>
      </c>
      <c r="E97" s="129"/>
      <c r="L97" s="92"/>
      <c r="M97" s="92"/>
      <c r="N97" s="92"/>
      <c r="O97" s="92"/>
      <c r="P97" s="92"/>
      <c r="Q97" s="92"/>
      <c r="R97" s="92"/>
      <c r="S97" s="92"/>
    </row>
    <row r="98" spans="1:19" x14ac:dyDescent="0.25">
      <c r="A98" s="92" t="s">
        <v>244</v>
      </c>
      <c r="B98" s="85"/>
      <c r="C98" s="92" t="s">
        <v>198</v>
      </c>
      <c r="D98" s="128">
        <v>48.506200920539158</v>
      </c>
      <c r="E98" s="129"/>
      <c r="L98" s="92"/>
      <c r="M98" s="92"/>
      <c r="N98" s="92"/>
      <c r="O98" s="92"/>
      <c r="P98" s="92"/>
      <c r="Q98" s="92"/>
      <c r="R98" s="92"/>
      <c r="S98" s="92"/>
    </row>
    <row r="99" spans="1:19" hidden="1" x14ac:dyDescent="0.25">
      <c r="A99" s="92" t="s">
        <v>245</v>
      </c>
      <c r="C99" s="92" t="s">
        <v>199</v>
      </c>
      <c r="D99" s="128">
        <v>1100</v>
      </c>
      <c r="E99" s="129"/>
      <c r="L99" s="92"/>
      <c r="M99" s="92"/>
      <c r="N99" s="92"/>
      <c r="O99" s="92"/>
      <c r="P99" s="92"/>
      <c r="Q99" s="92"/>
      <c r="R99" s="92"/>
      <c r="S99" s="92"/>
    </row>
    <row r="100" spans="1:19" ht="14.5" hidden="1" x14ac:dyDescent="0.25">
      <c r="A100" s="92" t="s">
        <v>245</v>
      </c>
      <c r="C100" s="131" t="s">
        <v>200</v>
      </c>
      <c r="D100" s="128">
        <v>30</v>
      </c>
      <c r="E100" s="129"/>
      <c r="L100" s="92"/>
      <c r="M100" s="92"/>
      <c r="N100" s="92"/>
      <c r="O100" s="92"/>
      <c r="P100" s="92"/>
      <c r="Q100" s="92"/>
      <c r="R100" s="92"/>
      <c r="S100" s="92"/>
    </row>
    <row r="101" spans="1:19" ht="14.5" hidden="1" x14ac:dyDescent="0.25">
      <c r="A101" s="92" t="s">
        <v>245</v>
      </c>
      <c r="C101" s="131" t="s">
        <v>201</v>
      </c>
      <c r="D101" s="128">
        <v>19</v>
      </c>
      <c r="E101" s="129"/>
      <c r="L101" s="92"/>
      <c r="M101" s="92"/>
      <c r="N101" s="92"/>
      <c r="O101" s="92"/>
      <c r="P101" s="92"/>
      <c r="Q101" s="92"/>
      <c r="R101" s="92"/>
      <c r="S101" s="92"/>
    </row>
    <row r="102" spans="1:19" ht="14.5" hidden="1" x14ac:dyDescent="0.25">
      <c r="A102" s="92" t="s">
        <v>245</v>
      </c>
      <c r="C102" s="132" t="s">
        <v>202</v>
      </c>
      <c r="D102" s="128">
        <v>500</v>
      </c>
      <c r="E102" s="129"/>
      <c r="L102" s="92"/>
      <c r="M102" s="92"/>
      <c r="N102" s="92"/>
      <c r="O102" s="92"/>
      <c r="P102" s="92"/>
      <c r="Q102" s="92"/>
      <c r="R102" s="92"/>
      <c r="S102" s="92"/>
    </row>
    <row r="103" spans="1:19" ht="14.5" hidden="1" x14ac:dyDescent="0.25">
      <c r="A103" s="92" t="s">
        <v>245</v>
      </c>
      <c r="B103" s="81"/>
      <c r="C103" s="130" t="s">
        <v>203</v>
      </c>
      <c r="D103" s="128">
        <v>40</v>
      </c>
      <c r="E103" s="129"/>
    </row>
    <row r="104" spans="1:19" ht="14.5" hidden="1" x14ac:dyDescent="0.25">
      <c r="A104" s="92" t="s">
        <v>245</v>
      </c>
      <c r="C104" s="131" t="s">
        <v>204</v>
      </c>
      <c r="D104" s="128">
        <v>16</v>
      </c>
      <c r="E104" s="129"/>
    </row>
    <row r="105" spans="1:19" ht="14.5" hidden="1" x14ac:dyDescent="0.25">
      <c r="A105" s="92" t="s">
        <v>245</v>
      </c>
      <c r="C105" s="130" t="s">
        <v>205</v>
      </c>
      <c r="D105" s="128">
        <v>1</v>
      </c>
      <c r="E105" s="129"/>
    </row>
    <row r="106" spans="1:19" ht="14.5" x14ac:dyDescent="0.25">
      <c r="A106" s="92" t="s">
        <v>244</v>
      </c>
      <c r="C106" s="130" t="s">
        <v>206</v>
      </c>
      <c r="D106" s="128">
        <v>0</v>
      </c>
      <c r="E106" s="129"/>
    </row>
    <row r="107" spans="1:19" ht="14.5" hidden="1" x14ac:dyDescent="0.25">
      <c r="A107" s="92" t="s">
        <v>245</v>
      </c>
      <c r="C107" s="130" t="s">
        <v>207</v>
      </c>
      <c r="D107" s="128">
        <v>19</v>
      </c>
      <c r="E107" s="129"/>
    </row>
    <row r="108" spans="1:19" s="85" customFormat="1" ht="14.5" hidden="1" x14ac:dyDescent="0.25">
      <c r="A108" s="92" t="s">
        <v>245</v>
      </c>
      <c r="B108" s="37"/>
      <c r="C108" s="130" t="s">
        <v>208</v>
      </c>
      <c r="D108" s="128">
        <f>(100+125)/2</f>
        <v>112.5</v>
      </c>
      <c r="E108" s="129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</row>
    <row r="109" spans="1:19" ht="14.5" hidden="1" x14ac:dyDescent="0.25">
      <c r="A109" s="92" t="s">
        <v>245</v>
      </c>
      <c r="C109" s="130" t="s">
        <v>209</v>
      </c>
      <c r="D109" s="128">
        <v>25</v>
      </c>
      <c r="E109" s="129"/>
    </row>
    <row r="110" spans="1:19" hidden="1" x14ac:dyDescent="0.25">
      <c r="A110" s="92" t="s">
        <v>245</v>
      </c>
      <c r="C110" s="37" t="s">
        <v>210</v>
      </c>
      <c r="D110" s="128">
        <v>4</v>
      </c>
      <c r="E110" s="129"/>
    </row>
    <row r="111" spans="1:19" ht="14.5" hidden="1" x14ac:dyDescent="0.25">
      <c r="A111" s="92" t="s">
        <v>245</v>
      </c>
      <c r="C111" s="130" t="s">
        <v>211</v>
      </c>
      <c r="D111" s="128">
        <v>16</v>
      </c>
      <c r="E111" s="129"/>
    </row>
    <row r="112" spans="1:19" x14ac:dyDescent="0.25">
      <c r="A112" s="37" t="s">
        <v>244</v>
      </c>
    </row>
    <row r="113" spans="1:19" ht="13" x14ac:dyDescent="0.3">
      <c r="A113" s="37" t="s">
        <v>244</v>
      </c>
      <c r="B113" s="102" t="s">
        <v>212</v>
      </c>
      <c r="C113" s="103"/>
      <c r="D113" s="104"/>
      <c r="E113" s="105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</row>
    <row r="114" spans="1:19" x14ac:dyDescent="0.25">
      <c r="A114" s="37" t="s">
        <v>244</v>
      </c>
      <c r="B114" s="81"/>
      <c r="C114" s="81"/>
      <c r="D114" s="133"/>
      <c r="E114" s="73"/>
    </row>
    <row r="115" spans="1:19" s="85" customFormat="1" ht="14.5" hidden="1" x14ac:dyDescent="0.35">
      <c r="A115" s="37" t="s">
        <v>245</v>
      </c>
      <c r="B115" s="134" t="s">
        <v>213</v>
      </c>
      <c r="C115" s="135" t="s">
        <v>214</v>
      </c>
      <c r="D115" s="136">
        <v>0</v>
      </c>
      <c r="E115" s="73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</row>
    <row r="116" spans="1:19" hidden="1" x14ac:dyDescent="0.25">
      <c r="A116" s="37" t="s">
        <v>245</v>
      </c>
      <c r="B116" s="81"/>
      <c r="C116" s="135" t="s">
        <v>215</v>
      </c>
      <c r="D116" s="136">
        <v>0</v>
      </c>
      <c r="E116" s="73"/>
    </row>
    <row r="117" spans="1:19" hidden="1" x14ac:dyDescent="0.25">
      <c r="A117" s="37" t="s">
        <v>245</v>
      </c>
      <c r="B117" s="81"/>
      <c r="C117" s="135" t="s">
        <v>216</v>
      </c>
      <c r="D117" s="136">
        <v>0</v>
      </c>
      <c r="E117" s="73"/>
    </row>
    <row r="118" spans="1:19" hidden="1" x14ac:dyDescent="0.25">
      <c r="A118" s="37" t="s">
        <v>245</v>
      </c>
      <c r="B118" s="81"/>
      <c r="C118" s="135" t="s">
        <v>217</v>
      </c>
      <c r="D118" s="136">
        <v>0</v>
      </c>
      <c r="E118" s="73"/>
    </row>
    <row r="119" spans="1:19" hidden="1" x14ac:dyDescent="0.25">
      <c r="A119" s="37" t="s">
        <v>245</v>
      </c>
      <c r="E119" s="72"/>
      <c r="L119" s="92"/>
      <c r="M119" s="92"/>
      <c r="N119" s="85"/>
      <c r="O119" s="85"/>
      <c r="P119" s="85"/>
      <c r="Q119" s="85"/>
      <c r="R119" s="85"/>
      <c r="S119" s="85"/>
    </row>
    <row r="120" spans="1:19" ht="14.5" x14ac:dyDescent="0.35">
      <c r="A120" s="37" t="s">
        <v>244</v>
      </c>
      <c r="B120" s="134" t="s">
        <v>218</v>
      </c>
      <c r="C120" s="135" t="s">
        <v>215</v>
      </c>
      <c r="D120" s="136">
        <v>4</v>
      </c>
      <c r="E120" s="73"/>
    </row>
    <row r="121" spans="1:19" x14ac:dyDescent="0.25">
      <c r="A121" s="37" t="s">
        <v>244</v>
      </c>
      <c r="B121" s="81"/>
      <c r="C121" s="135" t="s">
        <v>216</v>
      </c>
      <c r="D121" s="136">
        <v>0</v>
      </c>
      <c r="E121" s="73"/>
    </row>
    <row r="122" spans="1:19" x14ac:dyDescent="0.25">
      <c r="A122" s="37" t="s">
        <v>244</v>
      </c>
      <c r="C122" s="137" t="s">
        <v>219</v>
      </c>
      <c r="D122" s="136">
        <v>0</v>
      </c>
      <c r="E122" s="73"/>
    </row>
    <row r="123" spans="1:19" x14ac:dyDescent="0.25">
      <c r="A123" s="37" t="s">
        <v>244</v>
      </c>
      <c r="C123" s="137" t="s">
        <v>220</v>
      </c>
      <c r="D123" s="136">
        <v>6</v>
      </c>
      <c r="E123" s="73"/>
    </row>
    <row r="124" spans="1:19" ht="14.5" x14ac:dyDescent="0.35">
      <c r="A124" s="37" t="s">
        <v>244</v>
      </c>
      <c r="B124" s="134" t="s">
        <v>221</v>
      </c>
      <c r="C124" s="137" t="s">
        <v>222</v>
      </c>
      <c r="D124" s="136">
        <v>0</v>
      </c>
    </row>
    <row r="125" spans="1:19" x14ac:dyDescent="0.25">
      <c r="A125" s="37" t="s">
        <v>244</v>
      </c>
      <c r="C125" s="137" t="s">
        <v>223</v>
      </c>
      <c r="D125" s="136">
        <v>0</v>
      </c>
    </row>
    <row r="126" spans="1:19" x14ac:dyDescent="0.25">
      <c r="A126" s="37" t="s">
        <v>244</v>
      </c>
      <c r="C126" s="137" t="s">
        <v>224</v>
      </c>
      <c r="D126" s="136">
        <v>0</v>
      </c>
    </row>
    <row r="127" spans="1:19" x14ac:dyDescent="0.25">
      <c r="A127" s="37" t="s">
        <v>244</v>
      </c>
      <c r="C127" s="137" t="s">
        <v>225</v>
      </c>
      <c r="D127" s="136">
        <v>0</v>
      </c>
    </row>
    <row r="128" spans="1:19" x14ac:dyDescent="0.25">
      <c r="A128" s="37" t="s">
        <v>244</v>
      </c>
      <c r="C128" s="137" t="s">
        <v>226</v>
      </c>
      <c r="D128" s="136">
        <v>0</v>
      </c>
    </row>
    <row r="129" spans="1:19" x14ac:dyDescent="0.25">
      <c r="A129" s="37" t="s">
        <v>244</v>
      </c>
      <c r="C129" s="137" t="s">
        <v>227</v>
      </c>
      <c r="D129" s="136">
        <v>0</v>
      </c>
    </row>
    <row r="130" spans="1:19" x14ac:dyDescent="0.25">
      <c r="A130" s="37" t="s">
        <v>244</v>
      </c>
      <c r="C130" s="137" t="s">
        <v>228</v>
      </c>
      <c r="D130" s="136">
        <v>0</v>
      </c>
    </row>
    <row r="131" spans="1:19" x14ac:dyDescent="0.25">
      <c r="A131" s="37" t="s">
        <v>244</v>
      </c>
      <c r="C131" s="137" t="s">
        <v>229</v>
      </c>
      <c r="D131" s="136">
        <v>0</v>
      </c>
    </row>
    <row r="132" spans="1:19" x14ac:dyDescent="0.25">
      <c r="A132" s="37" t="s">
        <v>244</v>
      </c>
    </row>
    <row r="133" spans="1:19" ht="13" x14ac:dyDescent="0.3">
      <c r="A133" s="37" t="s">
        <v>244</v>
      </c>
      <c r="B133" s="102" t="s">
        <v>230</v>
      </c>
      <c r="C133" s="103"/>
      <c r="D133" s="104"/>
      <c r="E133" s="105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</row>
    <row r="134" spans="1:19" x14ac:dyDescent="0.25">
      <c r="A134" s="37" t="s">
        <v>244</v>
      </c>
      <c r="E134" s="99" t="s">
        <v>231</v>
      </c>
    </row>
    <row r="135" spans="1:19" ht="14.5" x14ac:dyDescent="0.35">
      <c r="A135" s="37" t="s">
        <v>244</v>
      </c>
      <c r="B135" s="134"/>
      <c r="C135" s="37" t="s">
        <v>232</v>
      </c>
      <c r="D135" s="136">
        <v>5</v>
      </c>
      <c r="E135" s="99"/>
    </row>
    <row r="136" spans="1:19" hidden="1" x14ac:dyDescent="0.25">
      <c r="A136" s="37" t="s">
        <v>245</v>
      </c>
      <c r="C136" s="37" t="s">
        <v>233</v>
      </c>
      <c r="D136" s="136"/>
    </row>
    <row r="137" spans="1:19" hidden="1" x14ac:dyDescent="0.25">
      <c r="A137" s="37" t="s">
        <v>245</v>
      </c>
      <c r="C137" s="37" t="s">
        <v>234</v>
      </c>
      <c r="D137" s="136"/>
      <c r="E137" s="99"/>
    </row>
    <row r="138" spans="1:19" x14ac:dyDescent="0.25">
      <c r="A138" s="37" t="s">
        <v>244</v>
      </c>
      <c r="C138" s="37" t="s">
        <v>235</v>
      </c>
      <c r="D138" s="136"/>
      <c r="E138" s="99"/>
    </row>
    <row r="139" spans="1:19" x14ac:dyDescent="0.25">
      <c r="A139" s="37" t="s">
        <v>244</v>
      </c>
      <c r="C139" s="37" t="s">
        <v>236</v>
      </c>
      <c r="D139" s="136"/>
      <c r="E139" s="99"/>
      <c r="L139" s="92"/>
      <c r="M139" s="92"/>
      <c r="N139" s="85"/>
      <c r="O139" s="85"/>
      <c r="P139" s="85"/>
      <c r="Q139" s="85"/>
      <c r="R139" s="85"/>
      <c r="S139" s="85"/>
    </row>
    <row r="140" spans="1:19" x14ac:dyDescent="0.25">
      <c r="A140" s="37" t="s">
        <v>244</v>
      </c>
      <c r="C140" s="37" t="s">
        <v>237</v>
      </c>
      <c r="D140" s="136"/>
      <c r="E140" s="99"/>
    </row>
    <row r="141" spans="1:19" x14ac:dyDescent="0.25">
      <c r="A141" s="37" t="s">
        <v>244</v>
      </c>
      <c r="C141" s="37" t="s">
        <v>238</v>
      </c>
      <c r="D141" s="136"/>
    </row>
    <row r="142" spans="1:19" x14ac:dyDescent="0.25">
      <c r="A142" s="37" t="s">
        <v>244</v>
      </c>
      <c r="C142" s="37" t="s">
        <v>239</v>
      </c>
      <c r="D142" s="136"/>
    </row>
    <row r="143" spans="1:19" x14ac:dyDescent="0.25">
      <c r="A143" s="37" t="s">
        <v>244</v>
      </c>
      <c r="C143" s="37" t="s">
        <v>240</v>
      </c>
      <c r="D143" s="136"/>
    </row>
    <row r="144" spans="1:19" x14ac:dyDescent="0.25">
      <c r="A144" s="37" t="s">
        <v>244</v>
      </c>
      <c r="C144" s="137" t="s">
        <v>241</v>
      </c>
      <c r="D144" s="136"/>
      <c r="E144" s="99"/>
    </row>
    <row r="145" spans="1:5" x14ac:dyDescent="0.25">
      <c r="A145" s="37" t="s">
        <v>244</v>
      </c>
      <c r="C145" s="37" t="s">
        <v>242</v>
      </c>
      <c r="D145" s="142">
        <v>431880.42353834468</v>
      </c>
    </row>
    <row r="146" spans="1:5" x14ac:dyDescent="0.25">
      <c r="A146" s="37" t="s">
        <v>244</v>
      </c>
      <c r="C146" s="37" t="s">
        <v>243</v>
      </c>
      <c r="D146" s="136">
        <v>6</v>
      </c>
    </row>
    <row r="147" spans="1:5" x14ac:dyDescent="0.25">
      <c r="C147" s="37" t="s">
        <v>246</v>
      </c>
      <c r="D147" s="136">
        <v>15</v>
      </c>
    </row>
    <row r="148" spans="1:5" x14ac:dyDescent="0.25">
      <c r="C148" s="37" t="s">
        <v>251</v>
      </c>
      <c r="D148" s="136">
        <v>20</v>
      </c>
    </row>
    <row r="151" spans="1:5" x14ac:dyDescent="0.25">
      <c r="E151" s="72"/>
    </row>
    <row r="152" spans="1:5" x14ac:dyDescent="0.25">
      <c r="E152" s="72"/>
    </row>
  </sheetData>
  <autoFilter ref="A11:S146" xr:uid="{00000000-0009-0000-0000-000003000000}">
    <filterColumn colId="0">
      <filters>
        <filter val="IN USE"/>
      </filters>
    </filterColumn>
  </autoFilter>
  <dataValidations count="35">
    <dataValidation type="list" allowBlank="1" showInputMessage="1" showErrorMessage="1" sqref="C80:C82 C75:C77" xr:uid="{00000000-0002-0000-0300-000000000000}">
      <formula1>Trailerbuldup</formula1>
    </dataValidation>
    <dataValidation type="list" allowBlank="1" showInputMessage="1" showErrorMessage="1" sqref="C79 C83:C84" xr:uid="{00000000-0002-0000-0300-000001000000}">
      <formula1>ULDbuildup</formula1>
    </dataValidation>
    <dataValidation type="list" allowBlank="1" showInputMessage="1" showErrorMessage="1" sqref="C74" xr:uid="{00000000-0002-0000-0300-000002000000}">
      <formula1>Vanload</formula1>
    </dataValidation>
    <dataValidation type="list" allowBlank="1" showInputMessage="1" showErrorMessage="1" sqref="C64 C70" xr:uid="{00000000-0002-0000-0300-000003000000}">
      <formula1>UnloadULD</formula1>
    </dataValidation>
    <dataValidation type="list" allowBlank="1" showInputMessage="1" showErrorMessage="1" sqref="C61:C63 C66:C68" xr:uid="{00000000-0002-0000-0300-000004000000}">
      <formula1>Trailerbreakdown</formula1>
    </dataValidation>
    <dataValidation type="list" allowBlank="1" showInputMessage="1" showErrorMessage="1" sqref="C60" xr:uid="{00000000-0002-0000-0300-000005000000}">
      <formula1>VanUnload</formula1>
    </dataValidation>
    <dataValidation type="list" allowBlank="1" showInputMessage="1" showErrorMessage="1" sqref="C69 C65" xr:uid="{00000000-0002-0000-0300-000006000000}">
      <formula1>ULDbreakdown</formula1>
    </dataValidation>
    <dataValidation allowBlank="1" showInputMessage="1" showErrorMessage="1" prompt="incl ugly's" sqref="D42" xr:uid="{00000000-0002-0000-0300-000007000000}"/>
    <dataValidation allowBlank="1" showInputMessage="1" showErrorMessage="1" prompt="e.g. local input if x-ray by stations" sqref="D47" xr:uid="{00000000-0002-0000-0300-000008000000}"/>
    <dataValidation allowBlank="1" showInputMessage="1" showErrorMessage="1" prompt="e.g. local input if solid ULD build up by stations" sqref="D48" xr:uid="{00000000-0002-0000-0300-000009000000}"/>
    <dataValidation allowBlank="1" showInputMessage="1" showErrorMessage="1" prompt="Required for customs cage calc" sqref="D49" xr:uid="{00000000-0002-0000-0300-00000A000000}"/>
    <dataValidation allowBlank="1" showInputMessage="1" showErrorMessage="1" prompt="Enhanced Security Product, add security cage requirement" sqref="D53" xr:uid="{00000000-0002-0000-0300-00000B000000}"/>
    <dataValidation allowBlank="1" showInputMessage="1" showErrorMessage="1" prompt="Explosives Detection by Dogs, add area with security dogs" sqref="D54:D56" xr:uid="{00000000-0002-0000-0300-00000C000000}"/>
    <dataValidation allowBlank="1" showInputMessage="1" showErrorMessage="1" prompt="Currently not in use in the model" sqref="D107:D111 D99:D105 D92:D97" xr:uid="{00000000-0002-0000-0300-00000D000000}"/>
    <dataValidation allowBlank="1" showInputMessage="1" showErrorMessage="1" prompt="Used in the model" sqref="D98 D106" xr:uid="{00000000-0002-0000-0300-00000E000000}"/>
    <dataValidation allowBlank="1" showInputMessage="1" showErrorMessage="1" prompt="Currently not in use in the model, Number of Pieces in the vehicle " sqref="D89" xr:uid="{00000000-0002-0000-0300-00000F000000}"/>
    <dataValidation allowBlank="1" showInputMessage="1" showErrorMessage="1" prompt="Currently not in use in the model, This is the ratio that add another door/vehicle" sqref="D90" xr:uid="{00000000-0002-0000-0300-000010000000}"/>
    <dataValidation allowBlank="1" showInputMessage="1" showErrorMessage="1" prompt="Currently not in use in the model, This is the vans move from GTH to station" sqref="D91" xr:uid="{00000000-0002-0000-0300-000011000000}"/>
    <dataValidation allowBlank="1" showInputMessage="1" showErrorMessage="1" prompt="one split per route, _x000a_Currently not in use the model" sqref="D115:D118" xr:uid="{00000000-0002-0000-0300-000012000000}"/>
    <dataValidation allowBlank="1" showInputMessage="1" showErrorMessage="1" prompt="Potential for Comlift   (Transit) etc" sqref="D120" xr:uid="{00000000-0002-0000-0300-000013000000}"/>
    <dataValidation allowBlank="1" showInputMessage="1" showErrorMessage="1" prompt="Special Customer Setups, High Value Products etc" sqref="D121" xr:uid="{00000000-0002-0000-0300-000014000000}"/>
    <dataValidation allowBlank="1" showInputMessage="1" showErrorMessage="1" prompt="Triggers forklift charging area in the warehouse" sqref="D135" xr:uid="{00000000-0002-0000-0300-000015000000}"/>
    <dataValidation allowBlank="1" showInputMessage="1" showErrorMessage="1" prompt="Triggers additional warehouse space for ULD weighing scales which are not build in ULD load positions" sqref="D137" xr:uid="{00000000-0002-0000-0300-000016000000}"/>
    <dataValidation allowBlank="1" showInputMessage="1" showErrorMessage="1" prompt="Sorter Spare parts" sqref="D138" xr:uid="{00000000-0002-0000-0300-000017000000}"/>
    <dataValidation allowBlank="1" showInputMessage="1" showErrorMessage="1" prompt="Repair damaged parcels" sqref="D139" xr:uid="{00000000-0002-0000-0300-000018000000}"/>
    <dataValidation allowBlank="1" showInputMessage="1" showErrorMessage="1" prompt="To calculate for forklift drive lane length" sqref="D140" xr:uid="{00000000-0002-0000-0300-000019000000}"/>
    <dataValidation allowBlank="1" showInputMessage="1" showErrorMessage="1" prompt="Security Inspection after x-ray failed (ETD= hand sniffer) inside the secured area" sqref="D144" xr:uid="{00000000-0002-0000-0300-00001A000000}"/>
    <dataValidation allowBlank="1" showInputMessage="1" showErrorMessage="1" prompt="also called Pallets" sqref="D44" xr:uid="{00000000-0002-0000-0300-00001B000000}"/>
    <dataValidation allowBlank="1" showInputMessage="1" showErrorMessage="1" prompt="also called Awkward Freight Goods" sqref="D43" xr:uid="{00000000-0002-0000-0300-00001C000000}"/>
    <dataValidation allowBlank="1" showInputMessage="1" showErrorMessage="1" prompt="Airplane arrives until ULD (incl. AMJ/AYY/SAA) is available for unloading/loading" sqref="D27:E27" xr:uid="{00000000-0002-0000-0300-00001D000000}"/>
    <dataValidation allowBlank="1" showInputMessage="1" showErrorMessage="1" prompt="Airplane arrives until Baggage Cart is available for unloading/loading" sqref="D28:E28" xr:uid="{00000000-0002-0000-0300-00001E000000}"/>
    <dataValidation allowBlank="1" showInputMessage="1" showErrorMessage="1" prompt="Vehicle enter gate until dock in truck door available for unloading/loading" sqref="D29:D30 E29" xr:uid="{00000000-0002-0000-0300-00001F000000}"/>
    <dataValidation allowBlank="1" showInputMessage="1" showErrorMessage="1" prompt="ULDs arriving/departing on 14m trailers" sqref="D31:E31" xr:uid="{00000000-0002-0000-0300-000020000000}"/>
    <dataValidation type="list" allowBlank="1" showInputMessage="1" showErrorMessage="1" prompt="Triggers Requirements" sqref="D3" xr:uid="{00000000-0002-0000-0300-000021000000}">
      <formula1>"Station/Gateway (1 Sort AM&amp;PM), Station/Gateway (2 Sorts AM&amp;PM), Hub,"</formula1>
    </dataValidation>
    <dataValidation allowBlank="1" showInputMessage="1" showErrorMessage="1" prompt="Year 1 matches with INPUT schedules" sqref="C8" xr:uid="{00000000-0002-0000-0300-000022000000}"/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3:AC55"/>
  <sheetViews>
    <sheetView zoomScale="85" zoomScaleNormal="85" workbookViewId="0">
      <selection activeCell="O26" sqref="O26"/>
    </sheetView>
  </sheetViews>
  <sheetFormatPr defaultColWidth="9.1796875" defaultRowHeight="14.5" x14ac:dyDescent="0.35"/>
  <cols>
    <col min="2" max="2" width="26.54296875" customWidth="1"/>
    <col min="3" max="3" width="16.26953125" customWidth="1"/>
    <col min="4" max="4" width="7.7265625" customWidth="1"/>
    <col min="5" max="5" width="6.1796875" bestFit="1" customWidth="1"/>
    <col min="6" max="6" width="11.26953125" customWidth="1"/>
    <col min="7" max="7" width="11.1796875" customWidth="1"/>
    <col min="8" max="8" width="11.26953125" bestFit="1" customWidth="1"/>
    <col min="9" max="9" width="5" customWidth="1"/>
    <col min="10" max="10" width="11.54296875" bestFit="1" customWidth="1"/>
    <col min="11" max="11" width="8.26953125" bestFit="1" customWidth="1"/>
    <col min="12" max="12" width="9.26953125" bestFit="1" customWidth="1"/>
    <col min="13" max="13" width="15.26953125" bestFit="1" customWidth="1"/>
    <col min="14" max="14" width="12.81640625" customWidth="1"/>
    <col min="15" max="15" width="15.453125" customWidth="1"/>
    <col min="16" max="16" width="19.7265625" customWidth="1"/>
    <col min="17" max="17" width="13.1796875" customWidth="1"/>
    <col min="18" max="18" width="9.7265625" customWidth="1"/>
    <col min="19" max="19" width="11.7265625" customWidth="1"/>
    <col min="20" max="21" width="12.7265625" customWidth="1"/>
    <col min="22" max="22" width="12.81640625" customWidth="1"/>
    <col min="23" max="23" width="12.453125" customWidth="1"/>
    <col min="24" max="24" width="19.7265625" customWidth="1"/>
    <col min="25" max="25" width="20.54296875" customWidth="1"/>
    <col min="26" max="26" width="14" customWidth="1"/>
    <col min="27" max="27" width="9.7265625" customWidth="1"/>
    <col min="28" max="28" width="13.453125" customWidth="1"/>
    <col min="29" max="29" width="11.26953125" customWidth="1"/>
    <col min="30" max="33" width="5.1796875" customWidth="1"/>
    <col min="34" max="34" width="11.26953125" customWidth="1"/>
    <col min="35" max="35" width="11.26953125" bestFit="1" customWidth="1"/>
  </cols>
  <sheetData>
    <row r="3" spans="2:29" x14ac:dyDescent="0.35">
      <c r="B3" s="152" t="s">
        <v>389</v>
      </c>
      <c r="C3" s="152" t="s">
        <v>374</v>
      </c>
    </row>
    <row r="4" spans="2:29" x14ac:dyDescent="0.35">
      <c r="B4" s="152" t="s">
        <v>375</v>
      </c>
      <c r="C4" t="s">
        <v>52</v>
      </c>
      <c r="D4" t="s">
        <v>345</v>
      </c>
      <c r="E4" t="s">
        <v>38</v>
      </c>
      <c r="F4" t="s">
        <v>376</v>
      </c>
      <c r="I4" s="150"/>
      <c r="J4" s="150"/>
      <c r="K4" s="150"/>
      <c r="L4" s="150"/>
      <c r="M4" s="150"/>
      <c r="N4" s="150"/>
    </row>
    <row r="5" spans="2:29" x14ac:dyDescent="0.35">
      <c r="B5" s="153" t="s">
        <v>303</v>
      </c>
      <c r="C5" s="150">
        <v>70170.721470551376</v>
      </c>
      <c r="D5" s="150">
        <v>51820.584882639669</v>
      </c>
      <c r="E5" s="150">
        <v>2712.9168287993334</v>
      </c>
      <c r="F5" s="150">
        <v>124704.22318199037</v>
      </c>
      <c r="I5" s="150"/>
      <c r="J5" s="207"/>
      <c r="K5" s="150"/>
      <c r="L5" s="150"/>
      <c r="M5" s="150"/>
      <c r="N5" s="150"/>
    </row>
    <row r="6" spans="2:29" x14ac:dyDescent="0.35">
      <c r="B6" s="155" t="s">
        <v>302</v>
      </c>
      <c r="C6" s="150">
        <v>70170.721470551376</v>
      </c>
      <c r="D6" s="150">
        <v>51820.584882639669</v>
      </c>
      <c r="E6" s="150"/>
      <c r="F6" s="150">
        <v>121991.30635319103</v>
      </c>
      <c r="I6" s="150"/>
      <c r="J6" s="206"/>
      <c r="K6" s="150"/>
      <c r="L6" s="150"/>
      <c r="M6" s="150"/>
      <c r="N6" s="150"/>
    </row>
    <row r="7" spans="2:29" x14ac:dyDescent="0.35">
      <c r="B7" s="154" t="s">
        <v>292</v>
      </c>
      <c r="C7" s="150">
        <v>61987.929842381658</v>
      </c>
      <c r="D7" s="150"/>
      <c r="E7" s="150"/>
      <c r="F7" s="150">
        <v>61987.929842381658</v>
      </c>
      <c r="I7" s="150"/>
      <c r="J7" s="207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</row>
    <row r="8" spans="2:29" x14ac:dyDescent="0.35">
      <c r="B8" s="154" t="s">
        <v>306</v>
      </c>
      <c r="C8" s="150">
        <v>2929.5772347475572</v>
      </c>
      <c r="D8" s="150"/>
      <c r="E8" s="150"/>
      <c r="F8" s="150">
        <v>2929.5772347475572</v>
      </c>
      <c r="I8" s="150"/>
      <c r="J8" s="207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</row>
    <row r="9" spans="2:29" x14ac:dyDescent="0.35">
      <c r="B9" s="154" t="s">
        <v>297</v>
      </c>
      <c r="C9" s="150"/>
      <c r="D9" s="150">
        <v>37823.143632639672</v>
      </c>
      <c r="E9" s="150"/>
      <c r="F9" s="150">
        <v>37823.143632639672</v>
      </c>
      <c r="I9" s="150"/>
      <c r="J9" s="207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</row>
    <row r="10" spans="2:29" x14ac:dyDescent="0.35">
      <c r="B10" s="154" t="s">
        <v>298</v>
      </c>
      <c r="C10" s="150"/>
      <c r="D10" s="150">
        <v>13997.441249999994</v>
      </c>
      <c r="E10" s="150"/>
      <c r="F10" s="150">
        <v>13997.441249999994</v>
      </c>
      <c r="I10" s="150"/>
      <c r="J10" s="207"/>
      <c r="K10" s="150"/>
      <c r="L10" s="150"/>
      <c r="M10" s="150"/>
      <c r="N10" s="150"/>
      <c r="O10" s="150"/>
      <c r="P10" s="150"/>
      <c r="Q10" s="175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</row>
    <row r="11" spans="2:29" x14ac:dyDescent="0.35">
      <c r="B11" s="154" t="s">
        <v>300</v>
      </c>
      <c r="C11" s="150">
        <v>5253.2143934221604</v>
      </c>
      <c r="D11" s="150"/>
      <c r="E11" s="150"/>
      <c r="F11" s="150">
        <v>5253.2143934221604</v>
      </c>
      <c r="I11" s="150"/>
      <c r="J11" s="207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</row>
    <row r="12" spans="2:29" x14ac:dyDescent="0.35">
      <c r="B12" s="155" t="s">
        <v>92</v>
      </c>
      <c r="C12" s="150"/>
      <c r="D12" s="150"/>
      <c r="E12" s="150">
        <v>2712.9168287993334</v>
      </c>
      <c r="F12" s="150">
        <v>2712.9168287993334</v>
      </c>
      <c r="I12" s="150"/>
      <c r="J12" s="206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</row>
    <row r="13" spans="2:29" x14ac:dyDescent="0.35">
      <c r="B13" s="154" t="s">
        <v>299</v>
      </c>
      <c r="C13" s="150"/>
      <c r="D13" s="150"/>
      <c r="E13" s="150">
        <v>721.66682879933114</v>
      </c>
      <c r="F13" s="150">
        <v>721.66682879933114</v>
      </c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</row>
    <row r="14" spans="2:29" x14ac:dyDescent="0.35">
      <c r="B14" s="154" t="s">
        <v>392</v>
      </c>
      <c r="C14" s="150"/>
      <c r="D14" s="150"/>
      <c r="E14" s="150">
        <v>1991.250000000002</v>
      </c>
      <c r="F14" s="150">
        <v>1991.250000000002</v>
      </c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</row>
    <row r="15" spans="2:29" x14ac:dyDescent="0.35">
      <c r="B15" s="153" t="s">
        <v>304</v>
      </c>
      <c r="C15" s="150">
        <v>112404.17672813869</v>
      </c>
      <c r="D15" s="150">
        <v>3886.042995237307</v>
      </c>
      <c r="E15" s="150">
        <v>8414.0034586140246</v>
      </c>
      <c r="F15" s="150">
        <v>124704.22318199002</v>
      </c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</row>
    <row r="16" spans="2:29" x14ac:dyDescent="0.35">
      <c r="B16" s="155" t="s">
        <v>302</v>
      </c>
      <c r="C16" s="150">
        <v>112404.17672813869</v>
      </c>
      <c r="D16" s="150"/>
      <c r="E16" s="150"/>
      <c r="F16" s="150">
        <v>112404.17672813869</v>
      </c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</row>
    <row r="17" spans="2:29" x14ac:dyDescent="0.35">
      <c r="B17" s="154" t="s">
        <v>347</v>
      </c>
      <c r="C17" s="150">
        <v>721.6668287993316</v>
      </c>
      <c r="D17" s="150"/>
      <c r="E17" s="150"/>
      <c r="F17" s="150">
        <v>721.6668287993316</v>
      </c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</row>
    <row r="18" spans="2:29" x14ac:dyDescent="0.35">
      <c r="B18" s="154" t="s">
        <v>296</v>
      </c>
      <c r="C18" s="150">
        <v>111682.50989933935</v>
      </c>
      <c r="D18" s="150"/>
      <c r="E18" s="150"/>
      <c r="F18" s="150">
        <v>111682.50989933935</v>
      </c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</row>
    <row r="19" spans="2:29" x14ac:dyDescent="0.35">
      <c r="B19" s="155" t="s">
        <v>92</v>
      </c>
      <c r="C19" s="150"/>
      <c r="D19" s="150">
        <v>3886.042995237307</v>
      </c>
      <c r="E19" s="150">
        <v>8414.0034586140246</v>
      </c>
      <c r="F19" s="150">
        <v>12300.046453851332</v>
      </c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</row>
    <row r="20" spans="2:29" x14ac:dyDescent="0.35">
      <c r="B20" s="154" t="s">
        <v>346</v>
      </c>
      <c r="C20" s="150"/>
      <c r="D20" s="150">
        <v>1679.6929499999999</v>
      </c>
      <c r="E20" s="150"/>
      <c r="F20" s="150">
        <v>1679.6929499999999</v>
      </c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</row>
    <row r="21" spans="2:29" x14ac:dyDescent="0.35">
      <c r="B21" s="154" t="s">
        <v>293</v>
      </c>
      <c r="C21" s="150"/>
      <c r="D21" s="150">
        <v>2206.3500452373073</v>
      </c>
      <c r="E21" s="150">
        <v>2039.0785908159867</v>
      </c>
      <c r="F21" s="150">
        <v>4245.4286360532942</v>
      </c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</row>
    <row r="22" spans="2:29" x14ac:dyDescent="0.35">
      <c r="B22" s="154" t="s">
        <v>294</v>
      </c>
      <c r="C22" s="150"/>
      <c r="D22" s="150"/>
      <c r="E22" s="150">
        <v>4031.2630799999915</v>
      </c>
      <c r="F22" s="150">
        <v>4031.2630799999915</v>
      </c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</row>
    <row r="23" spans="2:29" x14ac:dyDescent="0.35">
      <c r="B23" s="154" t="s">
        <v>295</v>
      </c>
      <c r="C23" s="150"/>
      <c r="D23" s="150"/>
      <c r="E23" s="150">
        <v>2343.6617877980461</v>
      </c>
      <c r="F23" s="150">
        <v>2343.6617877980461</v>
      </c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</row>
    <row r="24" spans="2:29" x14ac:dyDescent="0.35">
      <c r="B24" s="153" t="s">
        <v>376</v>
      </c>
      <c r="C24" s="150">
        <v>182574.89819869006</v>
      </c>
      <c r="D24" s="150">
        <v>55706.62787787697</v>
      </c>
      <c r="E24" s="150">
        <v>11126.920287413359</v>
      </c>
      <c r="F24" s="150">
        <v>249408.44636398039</v>
      </c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</row>
    <row r="25" spans="2:29" x14ac:dyDescent="0.35"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</row>
    <row r="26" spans="2:29" x14ac:dyDescent="0.35"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</row>
    <row r="27" spans="2:29" x14ac:dyDescent="0.35"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</row>
    <row r="28" spans="2:29" x14ac:dyDescent="0.35">
      <c r="B28" s="153"/>
      <c r="C28" s="150"/>
      <c r="D28" s="150"/>
      <c r="E28" s="150"/>
      <c r="F28" s="150"/>
      <c r="G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</row>
    <row r="29" spans="2:29" x14ac:dyDescent="0.35">
      <c r="B29" s="152" t="s">
        <v>388</v>
      </c>
      <c r="C29" s="152" t="s">
        <v>374</v>
      </c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</row>
    <row r="30" spans="2:29" x14ac:dyDescent="0.35">
      <c r="B30" s="152" t="s">
        <v>375</v>
      </c>
      <c r="C30" t="s">
        <v>52</v>
      </c>
      <c r="D30" t="s">
        <v>345</v>
      </c>
      <c r="E30" t="s">
        <v>38</v>
      </c>
      <c r="F30" t="s">
        <v>376</v>
      </c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</row>
    <row r="31" spans="2:29" x14ac:dyDescent="0.35">
      <c r="B31" s="153" t="s">
        <v>303</v>
      </c>
      <c r="C31" s="150">
        <v>123</v>
      </c>
      <c r="D31" s="150">
        <v>172</v>
      </c>
      <c r="E31" s="150">
        <v>87</v>
      </c>
      <c r="F31" s="150">
        <v>382</v>
      </c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</row>
    <row r="32" spans="2:29" x14ac:dyDescent="0.35">
      <c r="B32" s="155" t="s">
        <v>302</v>
      </c>
      <c r="C32" s="150">
        <v>123</v>
      </c>
      <c r="D32" s="150">
        <v>172</v>
      </c>
      <c r="E32" s="150"/>
      <c r="F32" s="150">
        <v>295</v>
      </c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</row>
    <row r="33" spans="2:29" x14ac:dyDescent="0.35">
      <c r="B33" s="154" t="s">
        <v>292</v>
      </c>
      <c r="C33" s="150">
        <v>93</v>
      </c>
      <c r="D33" s="150"/>
      <c r="E33" s="150"/>
      <c r="F33" s="150">
        <v>93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</row>
    <row r="34" spans="2:29" x14ac:dyDescent="0.35">
      <c r="B34" s="154" t="s">
        <v>306</v>
      </c>
      <c r="C34" s="150">
        <v>1</v>
      </c>
      <c r="D34" s="150"/>
      <c r="E34" s="150"/>
      <c r="F34" s="150">
        <v>1</v>
      </c>
      <c r="I34" s="150"/>
      <c r="J34" s="150"/>
      <c r="K34" s="150"/>
      <c r="L34" s="150"/>
      <c r="M34" s="150"/>
      <c r="N34" s="150"/>
    </row>
    <row r="35" spans="2:29" x14ac:dyDescent="0.35">
      <c r="B35" s="154" t="s">
        <v>297</v>
      </c>
      <c r="C35" s="150"/>
      <c r="D35" s="150">
        <v>136</v>
      </c>
      <c r="E35" s="150"/>
      <c r="F35" s="150">
        <v>136</v>
      </c>
      <c r="I35" s="150"/>
      <c r="J35" s="150"/>
      <c r="K35" s="150"/>
      <c r="L35" s="150"/>
      <c r="M35" s="150"/>
      <c r="N35" s="150"/>
    </row>
    <row r="36" spans="2:29" x14ac:dyDescent="0.35">
      <c r="B36" s="154" t="s">
        <v>298</v>
      </c>
      <c r="C36" s="150"/>
      <c r="D36" s="150">
        <v>36</v>
      </c>
      <c r="E36" s="150"/>
      <c r="F36" s="150">
        <v>36</v>
      </c>
      <c r="I36" s="150"/>
      <c r="J36" s="150"/>
      <c r="K36" s="150"/>
      <c r="L36" s="150"/>
      <c r="M36" s="150"/>
      <c r="N36" s="150"/>
    </row>
    <row r="37" spans="2:29" x14ac:dyDescent="0.35">
      <c r="B37" s="154" t="s">
        <v>300</v>
      </c>
      <c r="C37" s="150">
        <v>29</v>
      </c>
      <c r="D37" s="150"/>
      <c r="E37" s="150"/>
      <c r="F37" s="150">
        <v>29</v>
      </c>
      <c r="I37" s="150"/>
      <c r="J37" s="150"/>
      <c r="K37" s="150"/>
      <c r="L37" s="150"/>
      <c r="M37" s="150"/>
      <c r="N37" s="150"/>
    </row>
    <row r="38" spans="2:29" x14ac:dyDescent="0.35">
      <c r="B38" s="155" t="s">
        <v>92</v>
      </c>
      <c r="C38" s="150"/>
      <c r="D38" s="150"/>
      <c r="E38" s="150">
        <v>87</v>
      </c>
      <c r="F38" s="150">
        <v>87</v>
      </c>
      <c r="I38" s="150"/>
      <c r="J38" s="150"/>
      <c r="K38" s="150"/>
      <c r="L38" s="150"/>
      <c r="M38" s="150"/>
      <c r="N38" s="150"/>
    </row>
    <row r="39" spans="2:29" x14ac:dyDescent="0.35">
      <c r="B39" s="154" t="s">
        <v>299</v>
      </c>
      <c r="C39" s="150"/>
      <c r="D39" s="150"/>
      <c r="E39" s="150">
        <v>48</v>
      </c>
      <c r="F39" s="150">
        <v>48</v>
      </c>
      <c r="I39" s="150"/>
      <c r="J39" s="150"/>
      <c r="K39" s="150"/>
      <c r="L39" s="150"/>
      <c r="M39" s="150"/>
      <c r="N39" s="150"/>
    </row>
    <row r="40" spans="2:29" x14ac:dyDescent="0.35">
      <c r="B40" s="154" t="s">
        <v>392</v>
      </c>
      <c r="C40" s="150"/>
      <c r="D40" s="150"/>
      <c r="E40" s="150">
        <v>39</v>
      </c>
      <c r="F40" s="150">
        <v>39</v>
      </c>
      <c r="I40" s="150"/>
      <c r="J40" s="150"/>
      <c r="K40" s="150"/>
      <c r="L40" s="150"/>
      <c r="M40" s="150"/>
      <c r="N40" s="150"/>
    </row>
    <row r="41" spans="2:29" x14ac:dyDescent="0.35">
      <c r="B41" s="153" t="s">
        <v>304</v>
      </c>
      <c r="C41" s="150">
        <v>81</v>
      </c>
      <c r="D41" s="150">
        <v>17</v>
      </c>
      <c r="E41" s="150">
        <v>143</v>
      </c>
      <c r="F41" s="150">
        <v>241</v>
      </c>
      <c r="I41" s="150"/>
      <c r="J41" s="150"/>
      <c r="K41" s="150"/>
      <c r="L41" s="150"/>
      <c r="M41" s="150"/>
      <c r="N41" s="150"/>
    </row>
    <row r="42" spans="2:29" x14ac:dyDescent="0.35">
      <c r="B42" s="155" t="s">
        <v>302</v>
      </c>
      <c r="C42" s="150">
        <v>81</v>
      </c>
      <c r="D42" s="150"/>
      <c r="E42" s="150"/>
      <c r="F42" s="150">
        <v>81</v>
      </c>
      <c r="I42" s="150"/>
      <c r="J42" s="150"/>
      <c r="K42" s="150"/>
      <c r="L42" s="150"/>
      <c r="M42" s="150"/>
      <c r="N42" s="150"/>
    </row>
    <row r="43" spans="2:29" x14ac:dyDescent="0.35">
      <c r="B43" s="154" t="s">
        <v>347</v>
      </c>
      <c r="C43" s="150">
        <v>1</v>
      </c>
      <c r="D43" s="150"/>
      <c r="E43" s="150"/>
      <c r="F43" s="150">
        <v>1</v>
      </c>
      <c r="I43" s="150"/>
      <c r="J43" s="150"/>
      <c r="K43" s="150"/>
      <c r="L43" s="150"/>
      <c r="M43" s="150"/>
      <c r="N43" s="150"/>
    </row>
    <row r="44" spans="2:29" x14ac:dyDescent="0.35">
      <c r="B44" s="154" t="s">
        <v>296</v>
      </c>
      <c r="C44" s="150">
        <v>80</v>
      </c>
      <c r="D44" s="150"/>
      <c r="E44" s="150"/>
      <c r="F44" s="150">
        <v>80</v>
      </c>
      <c r="I44" s="150"/>
      <c r="J44" s="150"/>
      <c r="K44" s="150"/>
      <c r="L44" s="150"/>
      <c r="M44" s="150"/>
      <c r="N44" s="150"/>
    </row>
    <row r="45" spans="2:29" x14ac:dyDescent="0.35">
      <c r="B45" s="155" t="s">
        <v>92</v>
      </c>
      <c r="C45" s="150"/>
      <c r="D45" s="150">
        <v>17</v>
      </c>
      <c r="E45" s="150">
        <v>143</v>
      </c>
      <c r="F45" s="150">
        <v>160</v>
      </c>
      <c r="I45" s="150"/>
      <c r="J45" s="150"/>
      <c r="K45" s="150"/>
      <c r="L45" s="150"/>
      <c r="M45" s="150"/>
      <c r="N45" s="150"/>
    </row>
    <row r="46" spans="2:29" x14ac:dyDescent="0.35">
      <c r="B46" s="154" t="s">
        <v>346</v>
      </c>
      <c r="C46" s="150"/>
      <c r="D46" s="150">
        <v>4</v>
      </c>
      <c r="E46" s="150"/>
      <c r="F46" s="150">
        <v>4</v>
      </c>
      <c r="I46" s="150"/>
      <c r="J46" s="150"/>
      <c r="K46" s="150"/>
      <c r="L46" s="150"/>
      <c r="M46" s="150"/>
      <c r="N46" s="150"/>
    </row>
    <row r="47" spans="2:29" x14ac:dyDescent="0.35">
      <c r="B47" s="154" t="s">
        <v>293</v>
      </c>
      <c r="C47" s="150"/>
      <c r="D47" s="150">
        <v>13</v>
      </c>
      <c r="E47" s="150">
        <v>39</v>
      </c>
      <c r="F47" s="150">
        <v>52</v>
      </c>
      <c r="I47" s="150"/>
      <c r="J47" s="150"/>
      <c r="K47" s="150"/>
      <c r="L47" s="150"/>
      <c r="M47" s="150"/>
      <c r="N47" s="150"/>
    </row>
    <row r="48" spans="2:29" x14ac:dyDescent="0.35">
      <c r="B48" s="154" t="s">
        <v>294</v>
      </c>
      <c r="C48" s="150"/>
      <c r="D48" s="150"/>
      <c r="E48" s="150">
        <v>56</v>
      </c>
      <c r="F48" s="150">
        <v>56</v>
      </c>
      <c r="I48" s="150"/>
      <c r="J48" s="150"/>
      <c r="K48" s="150"/>
      <c r="L48" s="150"/>
      <c r="M48" s="150"/>
      <c r="N48" s="150"/>
    </row>
    <row r="49" spans="2:14" x14ac:dyDescent="0.35">
      <c r="B49" s="154" t="s">
        <v>295</v>
      </c>
      <c r="C49" s="150"/>
      <c r="D49" s="150"/>
      <c r="E49" s="150">
        <v>48</v>
      </c>
      <c r="F49" s="150">
        <v>48</v>
      </c>
      <c r="I49" s="150"/>
      <c r="J49" s="150"/>
      <c r="K49" s="150"/>
      <c r="L49" s="150"/>
      <c r="M49" s="150"/>
      <c r="N49" s="150"/>
    </row>
    <row r="50" spans="2:14" x14ac:dyDescent="0.35">
      <c r="B50" s="153" t="s">
        <v>376</v>
      </c>
      <c r="C50" s="150">
        <v>204</v>
      </c>
      <c r="D50" s="150">
        <v>189</v>
      </c>
      <c r="E50" s="150">
        <v>230</v>
      </c>
      <c r="F50" s="150">
        <v>623</v>
      </c>
      <c r="I50" s="150"/>
      <c r="J50" s="150"/>
      <c r="K50" s="150"/>
      <c r="L50" s="150"/>
      <c r="M50" s="150"/>
      <c r="N50" s="150"/>
    </row>
    <row r="51" spans="2:14" x14ac:dyDescent="0.35">
      <c r="I51" s="150"/>
      <c r="J51" s="150"/>
      <c r="K51" s="150"/>
      <c r="L51" s="150"/>
      <c r="M51" s="150"/>
      <c r="N51" s="150"/>
    </row>
    <row r="52" spans="2:14" x14ac:dyDescent="0.35">
      <c r="I52" s="150"/>
      <c r="J52" s="150"/>
      <c r="K52" s="150"/>
      <c r="L52" s="150"/>
      <c r="M52" s="150"/>
      <c r="N52" s="150"/>
    </row>
    <row r="53" spans="2:14" x14ac:dyDescent="0.35">
      <c r="I53" s="150"/>
      <c r="J53" s="150"/>
      <c r="K53" s="150"/>
      <c r="L53" s="150"/>
      <c r="M53" s="150"/>
      <c r="N53" s="150"/>
    </row>
    <row r="54" spans="2:14" x14ac:dyDescent="0.35">
      <c r="I54" s="150"/>
      <c r="J54" s="150"/>
      <c r="K54" s="150"/>
      <c r="L54" s="150"/>
      <c r="M54" s="150"/>
      <c r="N54" s="150"/>
    </row>
    <row r="55" spans="2:14" x14ac:dyDescent="0.35">
      <c r="I55" s="150"/>
      <c r="J55" s="150"/>
      <c r="K55" s="150"/>
      <c r="L55" s="150"/>
      <c r="M55" s="150"/>
      <c r="N55" s="150"/>
    </row>
  </sheetData>
  <pageMargins left="0.7" right="0.7" top="0.75" bottom="0.75" header="0.3" footer="0.3"/>
  <pageSetup scale="61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AH512"/>
  <sheetViews>
    <sheetView zoomScale="70" zoomScaleNormal="70" workbookViewId="0">
      <pane ySplit="4" topLeftCell="A5" activePane="bottomLeft" state="frozen"/>
      <selection activeCell="D1" sqref="D1"/>
      <selection pane="bottomLeft" activeCell="S467" sqref="S467"/>
    </sheetView>
  </sheetViews>
  <sheetFormatPr defaultColWidth="9.1796875" defaultRowHeight="14.5" x14ac:dyDescent="0.35"/>
  <cols>
    <col min="1" max="3" width="9.1796875" style="156"/>
    <col min="4" max="4" width="22.1796875" style="156" bestFit="1" customWidth="1"/>
    <col min="5" max="5" width="9.54296875" style="156" bestFit="1" customWidth="1"/>
    <col min="6" max="6" width="7.81640625" style="156" bestFit="1" customWidth="1"/>
    <col min="7" max="7" width="6.81640625" customWidth="1"/>
    <col min="8" max="8" width="34.54296875" style="156" bestFit="1" customWidth="1"/>
    <col min="9" max="9" width="22" style="156" bestFit="1" customWidth="1"/>
    <col min="10" max="10" width="17.26953125" style="156" bestFit="1" customWidth="1"/>
    <col min="11" max="11" width="25.7265625" style="156" bestFit="1" customWidth="1"/>
    <col min="12" max="12" width="35.81640625" style="156" bestFit="1" customWidth="1"/>
    <col min="13" max="13" width="25.7265625" style="156" bestFit="1" customWidth="1"/>
    <col min="14" max="14" width="15.81640625" style="156" bestFit="1" customWidth="1"/>
    <col min="15" max="15" width="5.7265625" style="156" bestFit="1" customWidth="1"/>
    <col min="16" max="16" width="13.54296875" style="156" bestFit="1" customWidth="1"/>
    <col min="17" max="17" width="21.7265625" style="156" bestFit="1" customWidth="1"/>
    <col min="18" max="18" width="8.7265625" style="156" bestFit="1" customWidth="1"/>
    <col min="19" max="19" width="20.7265625" style="156" bestFit="1" customWidth="1"/>
    <col min="20" max="20" width="23.1796875" style="156" bestFit="1" customWidth="1"/>
    <col min="21" max="21" width="19.7265625" style="156" bestFit="1" customWidth="1"/>
    <col min="22" max="22" width="17.7265625" style="156" bestFit="1" customWidth="1"/>
    <col min="23" max="23" width="8.26953125" style="156" bestFit="1" customWidth="1"/>
    <col min="24" max="24" width="14" style="156" bestFit="1" customWidth="1"/>
    <col min="25" max="25" width="13.453125" style="156" bestFit="1" customWidth="1"/>
    <col min="26" max="26" width="13" style="156" bestFit="1" customWidth="1"/>
    <col min="27" max="16384" width="9.1796875" style="156"/>
  </cols>
  <sheetData>
    <row r="1" spans="4:34" x14ac:dyDescent="0.35">
      <c r="N1" s="156">
        <v>122207.33113067427</v>
      </c>
    </row>
    <row r="2" spans="4:34" x14ac:dyDescent="0.35">
      <c r="N2" s="156">
        <f>+SUBTOTAL(9,$N$5:$N$512)</f>
        <v>280000.0177703955</v>
      </c>
      <c r="P2" s="156">
        <f>+N1-N2</f>
        <v>-157792.68663972121</v>
      </c>
    </row>
    <row r="3" spans="4:34" x14ac:dyDescent="0.35">
      <c r="I3" s="168"/>
      <c r="J3" s="168"/>
    </row>
    <row r="4" spans="4:34" s="166" customFormat="1" ht="48" customHeight="1" x14ac:dyDescent="0.35">
      <c r="D4" s="16" t="s">
        <v>301</v>
      </c>
      <c r="E4" s="16" t="s">
        <v>91</v>
      </c>
      <c r="F4" s="16" t="s">
        <v>93</v>
      </c>
      <c r="G4" s="144" t="s">
        <v>94</v>
      </c>
      <c r="H4" s="16" t="s">
        <v>7</v>
      </c>
      <c r="I4" s="16" t="s">
        <v>8</v>
      </c>
      <c r="J4" s="16" t="s">
        <v>9</v>
      </c>
      <c r="K4" s="17" t="s">
        <v>10</v>
      </c>
      <c r="L4" s="17" t="s">
        <v>393</v>
      </c>
      <c r="M4" s="17" t="s">
        <v>12</v>
      </c>
      <c r="N4" s="144" t="s">
        <v>250</v>
      </c>
      <c r="O4" s="43" t="s">
        <v>58</v>
      </c>
      <c r="P4" s="48" t="s">
        <v>14</v>
      </c>
      <c r="Q4" s="16" t="s">
        <v>15</v>
      </c>
      <c r="R4" s="16" t="s">
        <v>16</v>
      </c>
      <c r="S4" s="16" t="s">
        <v>17</v>
      </c>
      <c r="T4" s="16" t="s">
        <v>18</v>
      </c>
      <c r="U4" s="16" t="s">
        <v>19</v>
      </c>
      <c r="V4" s="49" t="s">
        <v>20</v>
      </c>
      <c r="W4" s="46" t="s">
        <v>21</v>
      </c>
      <c r="X4" s="48" t="s">
        <v>26</v>
      </c>
      <c r="Y4" s="49" t="s">
        <v>27</v>
      </c>
      <c r="Z4" s="52" t="s">
        <v>28</v>
      </c>
      <c r="AA4" s="166" t="s">
        <v>381</v>
      </c>
      <c r="AB4" s="166" t="s">
        <v>382</v>
      </c>
      <c r="AC4" s="166" t="s">
        <v>383</v>
      </c>
      <c r="AD4" s="166" t="s">
        <v>384</v>
      </c>
      <c r="AE4" s="166" t="s">
        <v>385</v>
      </c>
      <c r="AF4" s="166" t="s">
        <v>386</v>
      </c>
      <c r="AG4" s="166" t="s">
        <v>387</v>
      </c>
      <c r="AH4" s="166" t="s">
        <v>21</v>
      </c>
    </row>
    <row r="5" spans="4:34" ht="15" customHeight="1" x14ac:dyDescent="0.35">
      <c r="D5" t="s">
        <v>292</v>
      </c>
      <c r="E5" t="s">
        <v>302</v>
      </c>
      <c r="F5" t="s">
        <v>303</v>
      </c>
      <c r="G5" s="70">
        <f t="shared" ref="G5:G40" si="0">+IFERROR(HOUR(J5),0)</f>
        <v>16</v>
      </c>
      <c r="H5" s="159" t="str">
        <f>+'Input Road LH Schedule'!B4</f>
        <v>TOP CUSTOMER - 1</v>
      </c>
      <c r="I5" s="165" t="str">
        <f>+'Input Road LH Schedule'!C4</f>
        <v>5-Friday</v>
      </c>
      <c r="J5" s="160">
        <f>+'Input Road LH Schedule'!D4</f>
        <v>0.6726388888888889</v>
      </c>
      <c r="K5" s="159" t="str">
        <f>+'Input Road LH Schedule'!E4</f>
        <v>Trailer</v>
      </c>
      <c r="L5" s="159" t="str">
        <f>+'Input Road LH Schedule'!F4</f>
        <v>Loose Trailer</v>
      </c>
      <c r="M5" s="159">
        <f>+'Input Road LH Schedule'!G4</f>
        <v>0</v>
      </c>
      <c r="N5" s="164">
        <f>+'Input Road LH Schedule'!H4</f>
        <v>593.64993627705928</v>
      </c>
      <c r="O5" s="164">
        <f>+'Input Road LH Schedule'!I4</f>
        <v>0</v>
      </c>
      <c r="P5" s="163">
        <f>+'Input Road LH Schedule'!J4</f>
        <v>0</v>
      </c>
      <c r="Q5" s="157">
        <f>+'Input Road LH Schedule'!K4</f>
        <v>0.79600000000000004</v>
      </c>
      <c r="R5" s="157">
        <f>+'Input Road LH Schedule'!L4</f>
        <v>0</v>
      </c>
      <c r="S5" s="157">
        <f>+'Input Road LH Schedule'!M4</f>
        <v>3.0000000000000001E-3</v>
      </c>
      <c r="T5" s="157">
        <f>+'Input Road LH Schedule'!N4</f>
        <v>0</v>
      </c>
      <c r="U5" s="158">
        <f>+'Input Road LH Schedule'!O4</f>
        <v>6.5000000000000002E-2</v>
      </c>
      <c r="V5" s="162">
        <f>+'Input Road LH Schedule'!P4</f>
        <v>0.13600000000000001</v>
      </c>
      <c r="W5" s="174">
        <f>+'Input Road LH Schedule'!Q4</f>
        <v>1</v>
      </c>
      <c r="X5" s="163">
        <v>0</v>
      </c>
      <c r="Y5" s="162">
        <v>1</v>
      </c>
      <c r="Z5" s="161">
        <v>6.6124999999999998</v>
      </c>
      <c r="AA5" s="70">
        <f t="shared" ref="AA5:AG5" si="1">+P5*$N5</f>
        <v>0</v>
      </c>
      <c r="AB5" s="70">
        <f t="shared" si="1"/>
        <v>472.54534927653924</v>
      </c>
      <c r="AC5" s="70">
        <f t="shared" si="1"/>
        <v>0</v>
      </c>
      <c r="AD5" s="70">
        <f t="shared" si="1"/>
        <v>1.7809498088311779</v>
      </c>
      <c r="AE5" s="70">
        <f t="shared" si="1"/>
        <v>0</v>
      </c>
      <c r="AF5" s="70">
        <f t="shared" si="1"/>
        <v>38.587245858008856</v>
      </c>
      <c r="AG5" s="70">
        <f t="shared" si="1"/>
        <v>80.736391333680075</v>
      </c>
      <c r="AH5" s="70">
        <f>+SUM(AA5:AG5)</f>
        <v>593.6499362770594</v>
      </c>
    </row>
    <row r="6" spans="4:34" ht="15" customHeight="1" x14ac:dyDescent="0.35">
      <c r="D6" t="s">
        <v>292</v>
      </c>
      <c r="E6" t="s">
        <v>302</v>
      </c>
      <c r="F6" t="s">
        <v>303</v>
      </c>
      <c r="G6" s="70">
        <f t="shared" si="0"/>
        <v>15</v>
      </c>
      <c r="H6" s="159" t="str">
        <f>+'Input Road LH Schedule'!B5</f>
        <v>TOP CUSTOMER - 2</v>
      </c>
      <c r="I6" s="165" t="str">
        <f>+'Input Road LH Schedule'!C5</f>
        <v>5-Friday</v>
      </c>
      <c r="J6" s="160">
        <f>+'Input Road LH Schedule'!D5</f>
        <v>0.64572916666666669</v>
      </c>
      <c r="K6" s="159" t="str">
        <f>+'Input Road LH Schedule'!E5</f>
        <v>Trailer</v>
      </c>
      <c r="L6" s="159" t="str">
        <f>+'Input Road LH Schedule'!F5</f>
        <v>Loose Trailer</v>
      </c>
      <c r="M6" s="159">
        <f>+'Input Road LH Schedule'!G5</f>
        <v>0</v>
      </c>
      <c r="N6" s="164">
        <f>+'Input Road LH Schedule'!H5</f>
        <v>521.64993627705928</v>
      </c>
      <c r="O6" s="164">
        <f>+'Input Road LH Schedule'!I5</f>
        <v>0</v>
      </c>
      <c r="P6" s="163">
        <f>+'Input Road LH Schedule'!J5</f>
        <v>0</v>
      </c>
      <c r="Q6" s="157">
        <f>+'Input Road LH Schedule'!K5</f>
        <v>0.79600000000000004</v>
      </c>
      <c r="R6" s="157">
        <f>+'Input Road LH Schedule'!L5</f>
        <v>0</v>
      </c>
      <c r="S6" s="157">
        <f>+'Input Road LH Schedule'!M5</f>
        <v>3.0000000000000001E-3</v>
      </c>
      <c r="T6" s="157">
        <f>+'Input Road LH Schedule'!N5</f>
        <v>0</v>
      </c>
      <c r="U6" s="158">
        <f>+'Input Road LH Schedule'!O5</f>
        <v>6.5000000000000002E-2</v>
      </c>
      <c r="V6" s="162">
        <f>+'Input Road LH Schedule'!P5</f>
        <v>0.13600000000000001</v>
      </c>
      <c r="W6" s="174">
        <f>+'Input Road LH Schedule'!Q5</f>
        <v>1</v>
      </c>
      <c r="X6" s="163">
        <v>0</v>
      </c>
      <c r="Y6" s="162">
        <v>1</v>
      </c>
      <c r="Z6" s="161">
        <v>6.7361111111111107</v>
      </c>
      <c r="AA6" s="70">
        <f t="shared" ref="AA6:AA69" si="2">+P6*$N6</f>
        <v>0</v>
      </c>
      <c r="AB6" s="70">
        <f t="shared" ref="AB6:AB69" si="3">+Q6*$N6</f>
        <v>415.23334927653923</v>
      </c>
      <c r="AC6" s="70">
        <f t="shared" ref="AC6:AC69" si="4">+R6*$N6</f>
        <v>0</v>
      </c>
      <c r="AD6" s="70">
        <f t="shared" ref="AD6:AD69" si="5">+S6*$N6</f>
        <v>1.564949808831178</v>
      </c>
      <c r="AE6" s="70">
        <f t="shared" ref="AE6:AE69" si="6">+T6*$N6</f>
        <v>0</v>
      </c>
      <c r="AF6" s="70">
        <f t="shared" ref="AF6:AF69" si="7">+U6*$N6</f>
        <v>33.907245858008856</v>
      </c>
      <c r="AG6" s="70">
        <f t="shared" ref="AG6:AG69" si="8">+V6*$N6</f>
        <v>70.944391333680073</v>
      </c>
      <c r="AH6" s="70">
        <f t="shared" ref="AH6:AH69" si="9">+SUM(AA6:AG6)</f>
        <v>521.6499362770594</v>
      </c>
    </row>
    <row r="7" spans="4:34" ht="15" customHeight="1" x14ac:dyDescent="0.35">
      <c r="D7" t="s">
        <v>292</v>
      </c>
      <c r="E7" t="s">
        <v>302</v>
      </c>
      <c r="F7" t="s">
        <v>303</v>
      </c>
      <c r="G7" s="70">
        <f t="shared" si="0"/>
        <v>16</v>
      </c>
      <c r="H7" s="159" t="str">
        <f>+'Input Road LH Schedule'!B6</f>
        <v>TOP CUSTOMER - 3</v>
      </c>
      <c r="I7" s="165" t="str">
        <f>+'Input Road LH Schedule'!C6</f>
        <v>5-Friday</v>
      </c>
      <c r="J7" s="160">
        <f>+'Input Road LH Schedule'!D6</f>
        <v>0.6878009259259259</v>
      </c>
      <c r="K7" s="159" t="str">
        <f>+'Input Road LH Schedule'!E6</f>
        <v>Trailer</v>
      </c>
      <c r="L7" s="159" t="str">
        <f>+'Input Road LH Schedule'!F6</f>
        <v>Loose Trailer</v>
      </c>
      <c r="M7" s="159">
        <f>+'Input Road LH Schedule'!G6</f>
        <v>0</v>
      </c>
      <c r="N7" s="164">
        <f>+'Input Road LH Schedule'!H6</f>
        <v>433.64993627705928</v>
      </c>
      <c r="O7" s="164">
        <f>+'Input Road LH Schedule'!I6</f>
        <v>0</v>
      </c>
      <c r="P7" s="163">
        <f>+'Input Road LH Schedule'!J6</f>
        <v>0</v>
      </c>
      <c r="Q7" s="157">
        <f>+'Input Road LH Schedule'!K6</f>
        <v>0.79600000000000004</v>
      </c>
      <c r="R7" s="157">
        <f>+'Input Road LH Schedule'!L6</f>
        <v>0</v>
      </c>
      <c r="S7" s="157">
        <f>+'Input Road LH Schedule'!M6</f>
        <v>3.0000000000000001E-3</v>
      </c>
      <c r="T7" s="157">
        <f>+'Input Road LH Schedule'!N6</f>
        <v>0</v>
      </c>
      <c r="U7" s="158">
        <f>+'Input Road LH Schedule'!O6</f>
        <v>6.5000000000000002E-2</v>
      </c>
      <c r="V7" s="162">
        <f>+'Input Road LH Schedule'!P6</f>
        <v>0.13600000000000001</v>
      </c>
      <c r="W7" s="174">
        <f>+'Input Road LH Schedule'!Q6</f>
        <v>1</v>
      </c>
      <c r="X7" s="163">
        <v>0</v>
      </c>
      <c r="Y7" s="162">
        <v>1</v>
      </c>
      <c r="Z7" s="161">
        <v>6.760416666666667</v>
      </c>
      <c r="AA7" s="70">
        <f t="shared" si="2"/>
        <v>0</v>
      </c>
      <c r="AB7" s="70">
        <f t="shared" si="3"/>
        <v>345.18534927653923</v>
      </c>
      <c r="AC7" s="70">
        <f t="shared" si="4"/>
        <v>0</v>
      </c>
      <c r="AD7" s="70">
        <f t="shared" si="5"/>
        <v>1.3009498088311779</v>
      </c>
      <c r="AE7" s="70">
        <f t="shared" si="6"/>
        <v>0</v>
      </c>
      <c r="AF7" s="70">
        <f t="shared" si="7"/>
        <v>28.187245858008854</v>
      </c>
      <c r="AG7" s="70">
        <f t="shared" si="8"/>
        <v>58.97639133368007</v>
      </c>
      <c r="AH7" s="70">
        <f t="shared" si="9"/>
        <v>433.64993627705934</v>
      </c>
    </row>
    <row r="8" spans="4:34" ht="15" customHeight="1" x14ac:dyDescent="0.35">
      <c r="D8" t="s">
        <v>292</v>
      </c>
      <c r="E8" t="s">
        <v>302</v>
      </c>
      <c r="F8" t="s">
        <v>303</v>
      </c>
      <c r="G8" s="70">
        <f t="shared" si="0"/>
        <v>16</v>
      </c>
      <c r="H8" s="159" t="str">
        <f>+'Input Road LH Schedule'!B7</f>
        <v>TOP CUSTOMER - 4</v>
      </c>
      <c r="I8" s="165" t="str">
        <f>+'Input Road LH Schedule'!C7</f>
        <v>5-Friday</v>
      </c>
      <c r="J8" s="160">
        <f>+'Input Road LH Schedule'!D7</f>
        <v>0.69576388888888896</v>
      </c>
      <c r="K8" s="159" t="str">
        <f>+'Input Road LH Schedule'!E7</f>
        <v>Trailer</v>
      </c>
      <c r="L8" s="159" t="str">
        <f>+'Input Road LH Schedule'!F7</f>
        <v>Loose Trailer</v>
      </c>
      <c r="M8" s="159">
        <f>+'Input Road LH Schedule'!G7</f>
        <v>0</v>
      </c>
      <c r="N8" s="164">
        <f>+'Input Road LH Schedule'!H7</f>
        <v>461.64993627705928</v>
      </c>
      <c r="O8" s="164">
        <f>+'Input Road LH Schedule'!I7</f>
        <v>0</v>
      </c>
      <c r="P8" s="163">
        <f>+'Input Road LH Schedule'!J7</f>
        <v>0</v>
      </c>
      <c r="Q8" s="157">
        <f>+'Input Road LH Schedule'!K7</f>
        <v>0.79600000000000004</v>
      </c>
      <c r="R8" s="157">
        <f>+'Input Road LH Schedule'!L7</f>
        <v>0</v>
      </c>
      <c r="S8" s="157">
        <f>+'Input Road LH Schedule'!M7</f>
        <v>3.0000000000000001E-3</v>
      </c>
      <c r="T8" s="157">
        <f>+'Input Road LH Schedule'!N7</f>
        <v>0</v>
      </c>
      <c r="U8" s="158">
        <f>+'Input Road LH Schedule'!O7</f>
        <v>6.5000000000000002E-2</v>
      </c>
      <c r="V8" s="162">
        <f>+'Input Road LH Schedule'!P7</f>
        <v>0.13600000000000001</v>
      </c>
      <c r="W8" s="174">
        <f>+'Input Road LH Schedule'!Q7</f>
        <v>1</v>
      </c>
      <c r="X8" s="163">
        <v>0</v>
      </c>
      <c r="Y8" s="162">
        <v>1</v>
      </c>
      <c r="Z8" s="161">
        <v>6.854166666666667</v>
      </c>
      <c r="AA8" s="70">
        <f t="shared" si="2"/>
        <v>0</v>
      </c>
      <c r="AB8" s="70">
        <f t="shared" si="3"/>
        <v>367.47334927653918</v>
      </c>
      <c r="AC8" s="70">
        <f t="shared" si="4"/>
        <v>0</v>
      </c>
      <c r="AD8" s="70">
        <f t="shared" si="5"/>
        <v>1.3849498088311778</v>
      </c>
      <c r="AE8" s="70">
        <f t="shared" si="6"/>
        <v>0</v>
      </c>
      <c r="AF8" s="70">
        <f t="shared" si="7"/>
        <v>30.007245858008854</v>
      </c>
      <c r="AG8" s="70">
        <f t="shared" si="8"/>
        <v>62.78439133368007</v>
      </c>
      <c r="AH8" s="70">
        <f t="shared" si="9"/>
        <v>461.64993627705923</v>
      </c>
    </row>
    <row r="9" spans="4:34" ht="15" customHeight="1" x14ac:dyDescent="0.35">
      <c r="D9" t="s">
        <v>292</v>
      </c>
      <c r="E9" t="s">
        <v>302</v>
      </c>
      <c r="F9" t="s">
        <v>303</v>
      </c>
      <c r="G9" s="70">
        <f t="shared" si="0"/>
        <v>17</v>
      </c>
      <c r="H9" s="159" t="str">
        <f>+'Input Road LH Schedule'!B8</f>
        <v>TOP CUSTOMER - 5</v>
      </c>
      <c r="I9" s="165" t="str">
        <f>+'Input Road LH Schedule'!C8</f>
        <v>5-Friday</v>
      </c>
      <c r="J9" s="160">
        <f>+'Input Road LH Schedule'!D8</f>
        <v>0.73506944444444444</v>
      </c>
      <c r="K9" s="159" t="str">
        <f>+'Input Road LH Schedule'!E8</f>
        <v>Trailer</v>
      </c>
      <c r="L9" s="159" t="str">
        <f>+'Input Road LH Schedule'!F8</f>
        <v>Loose Trailer</v>
      </c>
      <c r="M9" s="159">
        <f>+'Input Road LH Schedule'!G8</f>
        <v>0</v>
      </c>
      <c r="N9" s="164">
        <f>+'Input Road LH Schedule'!H8</f>
        <v>514.64993627705928</v>
      </c>
      <c r="O9" s="164">
        <f>+'Input Road LH Schedule'!I8</f>
        <v>0</v>
      </c>
      <c r="P9" s="163">
        <f>+'Input Road LH Schedule'!J8</f>
        <v>0</v>
      </c>
      <c r="Q9" s="157">
        <f>+'Input Road LH Schedule'!K8</f>
        <v>0.79600000000000004</v>
      </c>
      <c r="R9" s="157">
        <f>+'Input Road LH Schedule'!L8</f>
        <v>0</v>
      </c>
      <c r="S9" s="157">
        <f>+'Input Road LH Schedule'!M8</f>
        <v>3.0000000000000001E-3</v>
      </c>
      <c r="T9" s="157">
        <f>+'Input Road LH Schedule'!N8</f>
        <v>0</v>
      </c>
      <c r="U9" s="158">
        <f>+'Input Road LH Schedule'!O8</f>
        <v>6.5000000000000002E-2</v>
      </c>
      <c r="V9" s="162">
        <f>+'Input Road LH Schedule'!P8</f>
        <v>0.13600000000000001</v>
      </c>
      <c r="W9" s="174">
        <f>+'Input Road LH Schedule'!Q8</f>
        <v>1</v>
      </c>
      <c r="X9" s="163">
        <v>0</v>
      </c>
      <c r="Y9" s="162">
        <v>1</v>
      </c>
      <c r="Z9" s="161">
        <v>6.1215277777777777</v>
      </c>
      <c r="AA9" s="70">
        <f t="shared" si="2"/>
        <v>0</v>
      </c>
      <c r="AB9" s="70">
        <f t="shared" si="3"/>
        <v>409.66134927653923</v>
      </c>
      <c r="AC9" s="70">
        <f t="shared" si="4"/>
        <v>0</v>
      </c>
      <c r="AD9" s="70">
        <f t="shared" si="5"/>
        <v>1.5439498088311778</v>
      </c>
      <c r="AE9" s="70">
        <f t="shared" si="6"/>
        <v>0</v>
      </c>
      <c r="AF9" s="70">
        <f t="shared" si="7"/>
        <v>33.452245858008851</v>
      </c>
      <c r="AG9" s="70">
        <f t="shared" si="8"/>
        <v>69.992391333680061</v>
      </c>
      <c r="AH9" s="70">
        <f t="shared" si="9"/>
        <v>514.64993627705928</v>
      </c>
    </row>
    <row r="10" spans="4:34" ht="15" customHeight="1" x14ac:dyDescent="0.35">
      <c r="D10" t="s">
        <v>292</v>
      </c>
      <c r="E10" t="s">
        <v>302</v>
      </c>
      <c r="F10" t="s">
        <v>303</v>
      </c>
      <c r="G10" s="70">
        <f t="shared" si="0"/>
        <v>17</v>
      </c>
      <c r="H10" s="159" t="str">
        <f>+'Input Road LH Schedule'!B9</f>
        <v>TOP CUSTOMER - 6</v>
      </c>
      <c r="I10" s="165" t="str">
        <f>+'Input Road LH Schedule'!C9</f>
        <v>5-Friday</v>
      </c>
      <c r="J10" s="160">
        <f>+'Input Road LH Schedule'!D9</f>
        <v>0.74813657407407408</v>
      </c>
      <c r="K10" s="159" t="str">
        <f>+'Input Road LH Schedule'!E9</f>
        <v>Trailer</v>
      </c>
      <c r="L10" s="159" t="str">
        <f>+'Input Road LH Schedule'!F9</f>
        <v>Loose Trailer</v>
      </c>
      <c r="M10" s="159">
        <f>+'Input Road LH Schedule'!G9</f>
        <v>0</v>
      </c>
      <c r="N10" s="164">
        <f>+'Input Road LH Schedule'!H9</f>
        <v>621.64993627705928</v>
      </c>
      <c r="O10" s="164">
        <f>+'Input Road LH Schedule'!I9</f>
        <v>0</v>
      </c>
      <c r="P10" s="163">
        <f>+'Input Road LH Schedule'!J9</f>
        <v>0</v>
      </c>
      <c r="Q10" s="157">
        <f>+'Input Road LH Schedule'!K9</f>
        <v>0.79600000000000004</v>
      </c>
      <c r="R10" s="157">
        <f>+'Input Road LH Schedule'!L9</f>
        <v>0</v>
      </c>
      <c r="S10" s="157">
        <f>+'Input Road LH Schedule'!M9</f>
        <v>3.0000000000000001E-3</v>
      </c>
      <c r="T10" s="157">
        <f>+'Input Road LH Schedule'!N9</f>
        <v>0</v>
      </c>
      <c r="U10" s="158">
        <f>+'Input Road LH Schedule'!O9</f>
        <v>6.5000000000000002E-2</v>
      </c>
      <c r="V10" s="162">
        <f>+'Input Road LH Schedule'!P9</f>
        <v>0.13600000000000001</v>
      </c>
      <c r="W10" s="174">
        <f>+'Input Road LH Schedule'!Q9</f>
        <v>1</v>
      </c>
      <c r="X10" s="163">
        <v>0</v>
      </c>
      <c r="Y10" s="162">
        <v>1</v>
      </c>
      <c r="Z10" s="161">
        <v>6.760416666666667</v>
      </c>
      <c r="AA10" s="70">
        <f t="shared" si="2"/>
        <v>0</v>
      </c>
      <c r="AB10" s="70">
        <f t="shared" si="3"/>
        <v>494.8333492765392</v>
      </c>
      <c r="AC10" s="70">
        <f t="shared" si="4"/>
        <v>0</v>
      </c>
      <c r="AD10" s="70">
        <f t="shared" si="5"/>
        <v>1.8649498088311778</v>
      </c>
      <c r="AE10" s="70">
        <f t="shared" si="6"/>
        <v>0</v>
      </c>
      <c r="AF10" s="70">
        <f t="shared" si="7"/>
        <v>40.407245858008856</v>
      </c>
      <c r="AG10" s="70">
        <f t="shared" si="8"/>
        <v>84.544391333680068</v>
      </c>
      <c r="AH10" s="70">
        <f t="shared" si="9"/>
        <v>621.64993627705928</v>
      </c>
    </row>
    <row r="11" spans="4:34" ht="15" customHeight="1" x14ac:dyDescent="0.35">
      <c r="D11" t="s">
        <v>292</v>
      </c>
      <c r="E11" t="s">
        <v>302</v>
      </c>
      <c r="F11" t="s">
        <v>303</v>
      </c>
      <c r="G11" s="70">
        <f t="shared" si="0"/>
        <v>14</v>
      </c>
      <c r="H11" s="159" t="str">
        <f>+'Input Road LH Schedule'!B10</f>
        <v>TOP CUSTOMER - 7</v>
      </c>
      <c r="I11" s="165" t="str">
        <f>+'Input Road LH Schedule'!C10</f>
        <v>5-Friday</v>
      </c>
      <c r="J11" s="160">
        <f>+'Input Road LH Schedule'!D10</f>
        <v>0.60045138888888883</v>
      </c>
      <c r="K11" s="159" t="str">
        <f>+'Input Road LH Schedule'!E10</f>
        <v>Trailer</v>
      </c>
      <c r="L11" s="159" t="str">
        <f>+'Input Road LH Schedule'!F10</f>
        <v>Loose Trailer</v>
      </c>
      <c r="M11" s="159">
        <f>+'Input Road LH Schedule'!G10</f>
        <v>0</v>
      </c>
      <c r="N11" s="164">
        <f>+'Input Road LH Schedule'!H10</f>
        <v>607.64993627705928</v>
      </c>
      <c r="O11" s="164">
        <f>+'Input Road LH Schedule'!I10</f>
        <v>0</v>
      </c>
      <c r="P11" s="163">
        <f>+'Input Road LH Schedule'!J10</f>
        <v>0</v>
      </c>
      <c r="Q11" s="157">
        <f>+'Input Road LH Schedule'!K10</f>
        <v>0.79600000000000004</v>
      </c>
      <c r="R11" s="157">
        <f>+'Input Road LH Schedule'!L10</f>
        <v>0</v>
      </c>
      <c r="S11" s="157">
        <f>+'Input Road LH Schedule'!M10</f>
        <v>3.0000000000000001E-3</v>
      </c>
      <c r="T11" s="157">
        <f>+'Input Road LH Schedule'!N10</f>
        <v>0</v>
      </c>
      <c r="U11" s="158">
        <f>+'Input Road LH Schedule'!O10</f>
        <v>6.5000000000000002E-2</v>
      </c>
      <c r="V11" s="162">
        <f>+'Input Road LH Schedule'!P10</f>
        <v>0.13600000000000001</v>
      </c>
      <c r="W11" s="174">
        <f>+'Input Road LH Schedule'!Q10</f>
        <v>1</v>
      </c>
      <c r="X11" s="163">
        <v>0</v>
      </c>
      <c r="Y11" s="162">
        <v>1</v>
      </c>
      <c r="Z11" s="161">
        <v>6.8298611111111107</v>
      </c>
      <c r="AA11" s="70">
        <f t="shared" si="2"/>
        <v>0</v>
      </c>
      <c r="AB11" s="70">
        <f t="shared" si="3"/>
        <v>483.68934927653919</v>
      </c>
      <c r="AC11" s="70">
        <f t="shared" si="4"/>
        <v>0</v>
      </c>
      <c r="AD11" s="70">
        <f t="shared" si="5"/>
        <v>1.822949808831178</v>
      </c>
      <c r="AE11" s="70">
        <f t="shared" si="6"/>
        <v>0</v>
      </c>
      <c r="AF11" s="70">
        <f t="shared" si="7"/>
        <v>39.497245858008853</v>
      </c>
      <c r="AG11" s="70">
        <f t="shared" si="8"/>
        <v>82.640391333680071</v>
      </c>
      <c r="AH11" s="70">
        <f t="shared" si="9"/>
        <v>607.6499362770594</v>
      </c>
    </row>
    <row r="12" spans="4:34" ht="15" customHeight="1" x14ac:dyDescent="0.35">
      <c r="D12" t="s">
        <v>292</v>
      </c>
      <c r="E12" t="s">
        <v>302</v>
      </c>
      <c r="F12" t="s">
        <v>303</v>
      </c>
      <c r="G12" s="70">
        <f t="shared" si="0"/>
        <v>18</v>
      </c>
      <c r="H12" s="159" t="str">
        <f>+'Input Road LH Schedule'!B11</f>
        <v>TOP CUSTOMER - 8</v>
      </c>
      <c r="I12" s="165" t="str">
        <f>+'Input Road LH Schedule'!C11</f>
        <v>5-Friday</v>
      </c>
      <c r="J12" s="160">
        <f>+'Input Road LH Schedule'!D11</f>
        <v>0.78340277777777778</v>
      </c>
      <c r="K12" s="159" t="str">
        <f>+'Input Road LH Schedule'!E11</f>
        <v>Trailer</v>
      </c>
      <c r="L12" s="159" t="str">
        <f>+'Input Road LH Schedule'!F11</f>
        <v>Loose Trailer</v>
      </c>
      <c r="M12" s="159">
        <f>+'Input Road LH Schedule'!G11</f>
        <v>0</v>
      </c>
      <c r="N12" s="164">
        <f>+'Input Road LH Schedule'!H11</f>
        <v>534.64993627705928</v>
      </c>
      <c r="O12" s="164">
        <f>+'Input Road LH Schedule'!I11</f>
        <v>0</v>
      </c>
      <c r="P12" s="163">
        <f>+'Input Road LH Schedule'!J11</f>
        <v>0</v>
      </c>
      <c r="Q12" s="157">
        <f>+'Input Road LH Schedule'!K11</f>
        <v>0.79600000000000004</v>
      </c>
      <c r="R12" s="157">
        <f>+'Input Road LH Schedule'!L11</f>
        <v>0</v>
      </c>
      <c r="S12" s="157">
        <f>+'Input Road LH Schedule'!M11</f>
        <v>3.0000000000000001E-3</v>
      </c>
      <c r="T12" s="157">
        <f>+'Input Road LH Schedule'!N11</f>
        <v>0</v>
      </c>
      <c r="U12" s="158">
        <f>+'Input Road LH Schedule'!O11</f>
        <v>6.5000000000000002E-2</v>
      </c>
      <c r="V12" s="162">
        <f>+'Input Road LH Schedule'!P11</f>
        <v>0.13600000000000001</v>
      </c>
      <c r="W12" s="174">
        <f>+'Input Road LH Schedule'!Q11</f>
        <v>1</v>
      </c>
      <c r="X12" s="163">
        <v>0</v>
      </c>
      <c r="Y12" s="162">
        <v>1</v>
      </c>
      <c r="Z12" s="161">
        <v>6.8875000000000002</v>
      </c>
      <c r="AA12" s="70">
        <f t="shared" si="2"/>
        <v>0</v>
      </c>
      <c r="AB12" s="70">
        <f t="shared" si="3"/>
        <v>425.58134927653919</v>
      </c>
      <c r="AC12" s="70">
        <f t="shared" si="4"/>
        <v>0</v>
      </c>
      <c r="AD12" s="70">
        <f t="shared" si="5"/>
        <v>1.6039498088311779</v>
      </c>
      <c r="AE12" s="70">
        <f t="shared" si="6"/>
        <v>0</v>
      </c>
      <c r="AF12" s="70">
        <f t="shared" si="7"/>
        <v>34.752245858008855</v>
      </c>
      <c r="AG12" s="70">
        <f t="shared" si="8"/>
        <v>72.712391333680074</v>
      </c>
      <c r="AH12" s="70">
        <f t="shared" si="9"/>
        <v>534.64993627705928</v>
      </c>
    </row>
    <row r="13" spans="4:34" ht="15" customHeight="1" x14ac:dyDescent="0.35">
      <c r="D13" t="s">
        <v>292</v>
      </c>
      <c r="E13" t="s">
        <v>302</v>
      </c>
      <c r="F13" t="s">
        <v>303</v>
      </c>
      <c r="G13" s="70">
        <f t="shared" si="0"/>
        <v>18</v>
      </c>
      <c r="H13" s="159" t="str">
        <f>+'Input Road LH Schedule'!B12</f>
        <v>TOP CUSTOMER - 9</v>
      </c>
      <c r="I13" s="165" t="str">
        <f>+'Input Road LH Schedule'!C12</f>
        <v>5-Friday</v>
      </c>
      <c r="J13" s="160">
        <f>+'Input Road LH Schedule'!D12</f>
        <v>0.75085648148148154</v>
      </c>
      <c r="K13" s="159" t="str">
        <f>+'Input Road LH Schedule'!E12</f>
        <v>Trailer</v>
      </c>
      <c r="L13" s="159" t="str">
        <f>+'Input Road LH Schedule'!F12</f>
        <v>Loose Trailer</v>
      </c>
      <c r="M13" s="159">
        <f>+'Input Road LH Schedule'!G12</f>
        <v>0</v>
      </c>
      <c r="N13" s="164">
        <f>+'Input Road LH Schedule'!H12</f>
        <v>666.64993627705928</v>
      </c>
      <c r="O13" s="164">
        <f>+'Input Road LH Schedule'!I12</f>
        <v>0</v>
      </c>
      <c r="P13" s="163">
        <f>+'Input Road LH Schedule'!J12</f>
        <v>0</v>
      </c>
      <c r="Q13" s="157">
        <f>+'Input Road LH Schedule'!K12</f>
        <v>0.79600000000000004</v>
      </c>
      <c r="R13" s="157">
        <f>+'Input Road LH Schedule'!L12</f>
        <v>0</v>
      </c>
      <c r="S13" s="157">
        <f>+'Input Road LH Schedule'!M12</f>
        <v>3.0000000000000001E-3</v>
      </c>
      <c r="T13" s="157">
        <f>+'Input Road LH Schedule'!N12</f>
        <v>0</v>
      </c>
      <c r="U13" s="158">
        <f>+'Input Road LH Schedule'!O12</f>
        <v>6.5000000000000002E-2</v>
      </c>
      <c r="V13" s="162">
        <f>+'Input Road LH Schedule'!P12</f>
        <v>0.13600000000000001</v>
      </c>
      <c r="W13" s="174">
        <f>+'Input Road LH Schedule'!Q12</f>
        <v>1</v>
      </c>
      <c r="X13" s="163">
        <v>0</v>
      </c>
      <c r="Y13" s="162">
        <v>1</v>
      </c>
      <c r="Z13" s="161">
        <v>6.9673611111111109</v>
      </c>
      <c r="AA13" s="70">
        <f t="shared" si="2"/>
        <v>0</v>
      </c>
      <c r="AB13" s="70">
        <f t="shared" si="3"/>
        <v>530.65334927653919</v>
      </c>
      <c r="AC13" s="70">
        <f t="shared" si="4"/>
        <v>0</v>
      </c>
      <c r="AD13" s="70">
        <f t="shared" si="5"/>
        <v>1.9999498088311778</v>
      </c>
      <c r="AE13" s="70">
        <f t="shared" si="6"/>
        <v>0</v>
      </c>
      <c r="AF13" s="70">
        <f t="shared" si="7"/>
        <v>43.332245858008854</v>
      </c>
      <c r="AG13" s="70">
        <f t="shared" si="8"/>
        <v>90.664391333680072</v>
      </c>
      <c r="AH13" s="70">
        <f t="shared" si="9"/>
        <v>666.64993627705928</v>
      </c>
    </row>
    <row r="14" spans="4:34" ht="15" customHeight="1" x14ac:dyDescent="0.35">
      <c r="D14" t="s">
        <v>292</v>
      </c>
      <c r="E14" t="s">
        <v>302</v>
      </c>
      <c r="F14" t="s">
        <v>303</v>
      </c>
      <c r="G14" s="70">
        <f t="shared" si="0"/>
        <v>19</v>
      </c>
      <c r="H14" s="159" t="str">
        <f>+'Input Road LH Schedule'!B13</f>
        <v>TOP CUSTOMER - 10</v>
      </c>
      <c r="I14" s="165" t="str">
        <f>+'Input Road LH Schedule'!C13</f>
        <v>5-Friday</v>
      </c>
      <c r="J14" s="160">
        <f>+'Input Road LH Schedule'!D13</f>
        <v>0.81707175925925923</v>
      </c>
      <c r="K14" s="159" t="str">
        <f>+'Input Road LH Schedule'!E13</f>
        <v>Trailer</v>
      </c>
      <c r="L14" s="159" t="str">
        <f>+'Input Road LH Schedule'!F13</f>
        <v>Loose Trailer</v>
      </c>
      <c r="M14" s="159">
        <f>+'Input Road LH Schedule'!G13</f>
        <v>0</v>
      </c>
      <c r="N14" s="164">
        <f>+'Input Road LH Schedule'!H13</f>
        <v>434.64993627705928</v>
      </c>
      <c r="O14" s="164">
        <f>+'Input Road LH Schedule'!I13</f>
        <v>0</v>
      </c>
      <c r="P14" s="163">
        <f>+'Input Road LH Schedule'!J13</f>
        <v>0</v>
      </c>
      <c r="Q14" s="157">
        <f>+'Input Road LH Schedule'!K13</f>
        <v>0.79600000000000004</v>
      </c>
      <c r="R14" s="157">
        <f>+'Input Road LH Schedule'!L13</f>
        <v>0</v>
      </c>
      <c r="S14" s="157">
        <f>+'Input Road LH Schedule'!M13</f>
        <v>3.0000000000000001E-3</v>
      </c>
      <c r="T14" s="157">
        <f>+'Input Road LH Schedule'!N13</f>
        <v>0</v>
      </c>
      <c r="U14" s="158">
        <f>+'Input Road LH Schedule'!O13</f>
        <v>6.5000000000000002E-2</v>
      </c>
      <c r="V14" s="162">
        <f>+'Input Road LH Schedule'!P13</f>
        <v>0.13600000000000001</v>
      </c>
      <c r="W14" s="174">
        <f>+'Input Road LH Schedule'!Q13</f>
        <v>1</v>
      </c>
      <c r="X14" s="163">
        <v>0</v>
      </c>
      <c r="Y14" s="162">
        <v>1</v>
      </c>
      <c r="Z14" s="161">
        <v>6.510416666666667</v>
      </c>
      <c r="AA14" s="70">
        <f t="shared" si="2"/>
        <v>0</v>
      </c>
      <c r="AB14" s="70">
        <f t="shared" si="3"/>
        <v>345.98134927653922</v>
      </c>
      <c r="AC14" s="70">
        <f t="shared" si="4"/>
        <v>0</v>
      </c>
      <c r="AD14" s="70">
        <f t="shared" si="5"/>
        <v>1.3039498088311778</v>
      </c>
      <c r="AE14" s="70">
        <f t="shared" si="6"/>
        <v>0</v>
      </c>
      <c r="AF14" s="70">
        <f t="shared" si="7"/>
        <v>28.252245858008855</v>
      </c>
      <c r="AG14" s="70">
        <f t="shared" si="8"/>
        <v>59.112391333680065</v>
      </c>
      <c r="AH14" s="70">
        <f t="shared" si="9"/>
        <v>434.64993627705934</v>
      </c>
    </row>
    <row r="15" spans="4:34" ht="15" customHeight="1" x14ac:dyDescent="0.35">
      <c r="D15" t="s">
        <v>292</v>
      </c>
      <c r="E15" t="s">
        <v>302</v>
      </c>
      <c r="F15" t="s">
        <v>303</v>
      </c>
      <c r="G15" s="70">
        <f t="shared" si="0"/>
        <v>15</v>
      </c>
      <c r="H15" s="159" t="str">
        <f>+'Input Road LH Schedule'!B14</f>
        <v>TOP CUSTOMER - 11</v>
      </c>
      <c r="I15" s="165" t="str">
        <f>+'Input Road LH Schedule'!C14</f>
        <v>5-Friday</v>
      </c>
      <c r="J15" s="160">
        <f>+'Input Road LH Schedule'!D14</f>
        <v>0.66401620370370373</v>
      </c>
      <c r="K15" s="159" t="str">
        <f>+'Input Road LH Schedule'!E14</f>
        <v>Trailer</v>
      </c>
      <c r="L15" s="159" t="str">
        <f>+'Input Road LH Schedule'!F14</f>
        <v>Loose Trailer</v>
      </c>
      <c r="M15" s="159">
        <f>+'Input Road LH Schedule'!G14</f>
        <v>0</v>
      </c>
      <c r="N15" s="164">
        <f>+'Input Road LH Schedule'!H14</f>
        <v>550.64993627705928</v>
      </c>
      <c r="O15" s="164">
        <f>+'Input Road LH Schedule'!I14</f>
        <v>0</v>
      </c>
      <c r="P15" s="163">
        <f>+'Input Road LH Schedule'!J14</f>
        <v>0</v>
      </c>
      <c r="Q15" s="157">
        <f>+'Input Road LH Schedule'!K14</f>
        <v>0.79600000000000004</v>
      </c>
      <c r="R15" s="157">
        <f>+'Input Road LH Schedule'!L14</f>
        <v>0</v>
      </c>
      <c r="S15" s="157">
        <f>+'Input Road LH Schedule'!M14</f>
        <v>3.0000000000000001E-3</v>
      </c>
      <c r="T15" s="157">
        <f>+'Input Road LH Schedule'!N14</f>
        <v>0</v>
      </c>
      <c r="U15" s="158">
        <f>+'Input Road LH Schedule'!O14</f>
        <v>6.5000000000000002E-2</v>
      </c>
      <c r="V15" s="162">
        <f>+'Input Road LH Schedule'!P14</f>
        <v>0.13600000000000001</v>
      </c>
      <c r="W15" s="174">
        <f>+'Input Road LH Schedule'!Q14</f>
        <v>1</v>
      </c>
      <c r="X15" s="163">
        <v>0</v>
      </c>
      <c r="Y15" s="162">
        <v>1</v>
      </c>
      <c r="Z15" s="161">
        <v>6.3902777777777775</v>
      </c>
      <c r="AA15" s="70">
        <f t="shared" si="2"/>
        <v>0</v>
      </c>
      <c r="AB15" s="70">
        <f t="shared" si="3"/>
        <v>438.31734927653923</v>
      </c>
      <c r="AC15" s="70">
        <f t="shared" si="4"/>
        <v>0</v>
      </c>
      <c r="AD15" s="70">
        <f t="shared" si="5"/>
        <v>1.6519498088311779</v>
      </c>
      <c r="AE15" s="70">
        <f t="shared" si="6"/>
        <v>0</v>
      </c>
      <c r="AF15" s="70">
        <f t="shared" si="7"/>
        <v>35.792245858008854</v>
      </c>
      <c r="AG15" s="70">
        <f t="shared" si="8"/>
        <v>74.888391333680062</v>
      </c>
      <c r="AH15" s="70">
        <f t="shared" si="9"/>
        <v>550.6499362770594</v>
      </c>
    </row>
    <row r="16" spans="4:34" ht="15" customHeight="1" x14ac:dyDescent="0.35">
      <c r="D16" t="s">
        <v>292</v>
      </c>
      <c r="E16" t="s">
        <v>302</v>
      </c>
      <c r="F16" t="s">
        <v>303</v>
      </c>
      <c r="G16" s="70">
        <f t="shared" si="0"/>
        <v>19</v>
      </c>
      <c r="H16" s="159" t="str">
        <f>+'Input Road LH Schedule'!B15</f>
        <v>TOP CUSTOMER - 12</v>
      </c>
      <c r="I16" s="165" t="str">
        <f>+'Input Road LH Schedule'!C15</f>
        <v>5-Friday</v>
      </c>
      <c r="J16" s="160">
        <f>+'Input Road LH Schedule'!D15</f>
        <v>0.8064930555555555</v>
      </c>
      <c r="K16" s="159" t="str">
        <f>+'Input Road LH Schedule'!E15</f>
        <v>Trailer</v>
      </c>
      <c r="L16" s="159" t="str">
        <f>+'Input Road LH Schedule'!F15</f>
        <v>Loose Trailer</v>
      </c>
      <c r="M16" s="159">
        <f>+'Input Road LH Schedule'!G15</f>
        <v>0</v>
      </c>
      <c r="N16" s="164">
        <f>+'Input Road LH Schedule'!H15</f>
        <v>462.64993627705928</v>
      </c>
      <c r="O16" s="164">
        <f>+'Input Road LH Schedule'!I15</f>
        <v>0</v>
      </c>
      <c r="P16" s="163">
        <f>+'Input Road LH Schedule'!J15</f>
        <v>0</v>
      </c>
      <c r="Q16" s="157">
        <f>+'Input Road LH Schedule'!K15</f>
        <v>0.79600000000000004</v>
      </c>
      <c r="R16" s="157">
        <f>+'Input Road LH Schedule'!L15</f>
        <v>0</v>
      </c>
      <c r="S16" s="157">
        <f>+'Input Road LH Schedule'!M15</f>
        <v>3.0000000000000001E-3</v>
      </c>
      <c r="T16" s="157">
        <f>+'Input Road LH Schedule'!N15</f>
        <v>0</v>
      </c>
      <c r="U16" s="158">
        <f>+'Input Road LH Schedule'!O15</f>
        <v>6.5000000000000002E-2</v>
      </c>
      <c r="V16" s="162">
        <f>+'Input Road LH Schedule'!P15</f>
        <v>0.13600000000000001</v>
      </c>
      <c r="W16" s="174">
        <f>+'Input Road LH Schedule'!Q15</f>
        <v>1</v>
      </c>
      <c r="X16" s="163">
        <v>0</v>
      </c>
      <c r="Y16" s="162">
        <v>1</v>
      </c>
      <c r="Z16" s="161">
        <v>6.583333333333333</v>
      </c>
      <c r="AA16" s="70">
        <f t="shared" si="2"/>
        <v>0</v>
      </c>
      <c r="AB16" s="70">
        <f t="shared" si="3"/>
        <v>368.26934927653923</v>
      </c>
      <c r="AC16" s="70">
        <f t="shared" si="4"/>
        <v>0</v>
      </c>
      <c r="AD16" s="70">
        <f t="shared" si="5"/>
        <v>1.3879498088311779</v>
      </c>
      <c r="AE16" s="70">
        <f t="shared" si="6"/>
        <v>0</v>
      </c>
      <c r="AF16" s="70">
        <f t="shared" si="7"/>
        <v>30.072245858008856</v>
      </c>
      <c r="AG16" s="70">
        <f t="shared" si="8"/>
        <v>62.920391333680065</v>
      </c>
      <c r="AH16" s="70">
        <f t="shared" si="9"/>
        <v>462.64993627705934</v>
      </c>
    </row>
    <row r="17" spans="4:34" ht="15" customHeight="1" x14ac:dyDescent="0.35">
      <c r="D17" t="s">
        <v>292</v>
      </c>
      <c r="E17" t="s">
        <v>302</v>
      </c>
      <c r="F17" t="s">
        <v>303</v>
      </c>
      <c r="G17" s="70">
        <f t="shared" si="0"/>
        <v>14</v>
      </c>
      <c r="H17" s="159" t="str">
        <f>+'Input Road LH Schedule'!B16</f>
        <v>TOP CUSTOMER - 13</v>
      </c>
      <c r="I17" s="165" t="str">
        <f>+'Input Road LH Schedule'!C16</f>
        <v>5-Friday</v>
      </c>
      <c r="J17" s="160">
        <f>+'Input Road LH Schedule'!D16</f>
        <v>0.61914351851851845</v>
      </c>
      <c r="K17" s="159" t="str">
        <f>+'Input Road LH Schedule'!E16</f>
        <v>Trailer</v>
      </c>
      <c r="L17" s="159" t="str">
        <f>+'Input Road LH Schedule'!F16</f>
        <v>Loose Trailer</v>
      </c>
      <c r="M17" s="159">
        <f>+'Input Road LH Schedule'!G16</f>
        <v>0</v>
      </c>
      <c r="N17" s="164">
        <f>+'Input Road LH Schedule'!H16</f>
        <v>477.64993627705928</v>
      </c>
      <c r="O17" s="164">
        <f>+'Input Road LH Schedule'!I16</f>
        <v>0</v>
      </c>
      <c r="P17" s="163">
        <f>+'Input Road LH Schedule'!J16</f>
        <v>0</v>
      </c>
      <c r="Q17" s="157">
        <f>+'Input Road LH Schedule'!K16</f>
        <v>0.79600000000000004</v>
      </c>
      <c r="R17" s="157">
        <f>+'Input Road LH Schedule'!L16</f>
        <v>0</v>
      </c>
      <c r="S17" s="157">
        <f>+'Input Road LH Schedule'!M16</f>
        <v>3.0000000000000001E-3</v>
      </c>
      <c r="T17" s="157">
        <f>+'Input Road LH Schedule'!N16</f>
        <v>0</v>
      </c>
      <c r="U17" s="158">
        <f>+'Input Road LH Schedule'!O16</f>
        <v>6.5000000000000002E-2</v>
      </c>
      <c r="V17" s="162">
        <f>+'Input Road LH Schedule'!P16</f>
        <v>0.13600000000000001</v>
      </c>
      <c r="W17" s="174">
        <f>+'Input Road LH Schedule'!Q16</f>
        <v>1</v>
      </c>
      <c r="X17" s="163">
        <v>0</v>
      </c>
      <c r="Y17" s="162">
        <v>1</v>
      </c>
      <c r="Z17" s="161">
        <v>6.7194444444444441</v>
      </c>
      <c r="AA17" s="70">
        <f t="shared" si="2"/>
        <v>0</v>
      </c>
      <c r="AB17" s="70">
        <f t="shared" si="3"/>
        <v>380.20934927653923</v>
      </c>
      <c r="AC17" s="70">
        <f t="shared" si="4"/>
        <v>0</v>
      </c>
      <c r="AD17" s="70">
        <f t="shared" si="5"/>
        <v>1.4329498088311778</v>
      </c>
      <c r="AE17" s="70">
        <f t="shared" si="6"/>
        <v>0</v>
      </c>
      <c r="AF17" s="70">
        <f t="shared" si="7"/>
        <v>31.047245858008854</v>
      </c>
      <c r="AG17" s="70">
        <f t="shared" si="8"/>
        <v>64.960391333680064</v>
      </c>
      <c r="AH17" s="70">
        <f t="shared" si="9"/>
        <v>477.64993627705928</v>
      </c>
    </row>
    <row r="18" spans="4:34" ht="15" customHeight="1" x14ac:dyDescent="0.35">
      <c r="D18" t="s">
        <v>292</v>
      </c>
      <c r="E18" t="s">
        <v>302</v>
      </c>
      <c r="F18" t="s">
        <v>303</v>
      </c>
      <c r="G18" s="70">
        <f t="shared" si="0"/>
        <v>19</v>
      </c>
      <c r="H18" s="159" t="str">
        <f>+'Input Road LH Schedule'!B17</f>
        <v>TOP CUSTOMER - 14</v>
      </c>
      <c r="I18" s="165" t="str">
        <f>+'Input Road LH Schedule'!C17</f>
        <v>5-Friday</v>
      </c>
      <c r="J18" s="160">
        <f>+'Input Road LH Schedule'!D17</f>
        <v>0.82008101851851845</v>
      </c>
      <c r="K18" s="159" t="str">
        <f>+'Input Road LH Schedule'!E17</f>
        <v>Trailer</v>
      </c>
      <c r="L18" s="159" t="str">
        <f>+'Input Road LH Schedule'!F17</f>
        <v>Loose Trailer</v>
      </c>
      <c r="M18" s="159">
        <f>+'Input Road LH Schedule'!G17</f>
        <v>0</v>
      </c>
      <c r="N18" s="164">
        <f>+'Input Road LH Schedule'!H17</f>
        <v>467.64993627705928</v>
      </c>
      <c r="O18" s="164">
        <f>+'Input Road LH Schedule'!I17</f>
        <v>0</v>
      </c>
      <c r="P18" s="163">
        <f>+'Input Road LH Schedule'!J17</f>
        <v>0</v>
      </c>
      <c r="Q18" s="157">
        <f>+'Input Road LH Schedule'!K17</f>
        <v>0.79600000000000004</v>
      </c>
      <c r="R18" s="157">
        <f>+'Input Road LH Schedule'!L17</f>
        <v>0</v>
      </c>
      <c r="S18" s="157">
        <f>+'Input Road LH Schedule'!M17</f>
        <v>3.0000000000000001E-3</v>
      </c>
      <c r="T18" s="157">
        <f>+'Input Road LH Schedule'!N17</f>
        <v>0</v>
      </c>
      <c r="U18" s="158">
        <f>+'Input Road LH Schedule'!O17</f>
        <v>6.5000000000000002E-2</v>
      </c>
      <c r="V18" s="162">
        <f>+'Input Road LH Schedule'!P17</f>
        <v>0.13600000000000001</v>
      </c>
      <c r="W18" s="174">
        <f>+'Input Road LH Schedule'!Q17</f>
        <v>1</v>
      </c>
      <c r="X18" s="163">
        <v>0</v>
      </c>
      <c r="Y18" s="162">
        <v>1</v>
      </c>
      <c r="Z18" s="161">
        <v>6.8659722222222221</v>
      </c>
      <c r="AA18" s="70">
        <f t="shared" si="2"/>
        <v>0</v>
      </c>
      <c r="AB18" s="70">
        <f t="shared" si="3"/>
        <v>372.24934927653919</v>
      </c>
      <c r="AC18" s="70">
        <f t="shared" si="4"/>
        <v>0</v>
      </c>
      <c r="AD18" s="70">
        <f t="shared" si="5"/>
        <v>1.4029498088311778</v>
      </c>
      <c r="AE18" s="70">
        <f t="shared" si="6"/>
        <v>0</v>
      </c>
      <c r="AF18" s="70">
        <f t="shared" si="7"/>
        <v>30.397245858008855</v>
      </c>
      <c r="AG18" s="70">
        <f t="shared" si="8"/>
        <v>63.600391333680065</v>
      </c>
      <c r="AH18" s="70">
        <f t="shared" si="9"/>
        <v>467.64993627705928</v>
      </c>
    </row>
    <row r="19" spans="4:34" ht="15" customHeight="1" x14ac:dyDescent="0.35">
      <c r="D19" t="s">
        <v>292</v>
      </c>
      <c r="E19" t="s">
        <v>302</v>
      </c>
      <c r="F19" t="s">
        <v>303</v>
      </c>
      <c r="G19" s="70">
        <f t="shared" si="0"/>
        <v>20</v>
      </c>
      <c r="H19" s="159" t="str">
        <f>+'Input Road LH Schedule'!B18</f>
        <v>TOP CUSTOMER - 15</v>
      </c>
      <c r="I19" s="165" t="str">
        <f>+'Input Road LH Schedule'!C18</f>
        <v>5-Friday</v>
      </c>
      <c r="J19" s="160">
        <f>+'Input Road LH Schedule'!D18</f>
        <v>0.86844907407407401</v>
      </c>
      <c r="K19" s="159" t="str">
        <f>+'Input Road LH Schedule'!E18</f>
        <v>Trailer</v>
      </c>
      <c r="L19" s="159" t="str">
        <f>+'Input Road LH Schedule'!F18</f>
        <v>Loose Trailer</v>
      </c>
      <c r="M19" s="159">
        <f>+'Input Road LH Schedule'!G18</f>
        <v>0</v>
      </c>
      <c r="N19" s="164">
        <f>+'Input Road LH Schedule'!H18</f>
        <v>601.64993627705928</v>
      </c>
      <c r="O19" s="164">
        <f>+'Input Road LH Schedule'!I18</f>
        <v>0</v>
      </c>
      <c r="P19" s="163">
        <f>+'Input Road LH Schedule'!J18</f>
        <v>0</v>
      </c>
      <c r="Q19" s="157">
        <f>+'Input Road LH Schedule'!K18</f>
        <v>0.79600000000000004</v>
      </c>
      <c r="R19" s="157">
        <f>+'Input Road LH Schedule'!L18</f>
        <v>0</v>
      </c>
      <c r="S19" s="157">
        <f>+'Input Road LH Schedule'!M18</f>
        <v>3.0000000000000001E-3</v>
      </c>
      <c r="T19" s="157">
        <f>+'Input Road LH Schedule'!N18</f>
        <v>0</v>
      </c>
      <c r="U19" s="158">
        <f>+'Input Road LH Schedule'!O18</f>
        <v>6.5000000000000002E-2</v>
      </c>
      <c r="V19" s="162">
        <f>+'Input Road LH Schedule'!P18</f>
        <v>0.13600000000000001</v>
      </c>
      <c r="W19" s="174">
        <f>+'Input Road LH Schedule'!Q18</f>
        <v>1</v>
      </c>
      <c r="X19" s="163">
        <v>0</v>
      </c>
      <c r="Y19" s="162">
        <v>1</v>
      </c>
      <c r="Z19" s="161">
        <v>6.9409722222222223</v>
      </c>
      <c r="AA19" s="70">
        <f t="shared" si="2"/>
        <v>0</v>
      </c>
      <c r="AB19" s="70">
        <f t="shared" si="3"/>
        <v>478.91334927653924</v>
      </c>
      <c r="AC19" s="70">
        <f t="shared" si="4"/>
        <v>0</v>
      </c>
      <c r="AD19" s="70">
        <f t="shared" si="5"/>
        <v>1.8049498088311779</v>
      </c>
      <c r="AE19" s="70">
        <f t="shared" si="6"/>
        <v>0</v>
      </c>
      <c r="AF19" s="70">
        <f t="shared" si="7"/>
        <v>39.107245858008852</v>
      </c>
      <c r="AG19" s="70">
        <f t="shared" si="8"/>
        <v>81.824391333680069</v>
      </c>
      <c r="AH19" s="70">
        <f t="shared" si="9"/>
        <v>601.64993627705928</v>
      </c>
    </row>
    <row r="20" spans="4:34" ht="15" customHeight="1" x14ac:dyDescent="0.35">
      <c r="D20" t="s">
        <v>292</v>
      </c>
      <c r="E20" t="s">
        <v>302</v>
      </c>
      <c r="F20" t="s">
        <v>303</v>
      </c>
      <c r="G20" s="70">
        <f t="shared" si="0"/>
        <v>14</v>
      </c>
      <c r="H20" s="159" t="str">
        <f>+'Input Road LH Schedule'!B19</f>
        <v>TOP CUSTOMER - 16</v>
      </c>
      <c r="I20" s="165" t="str">
        <f>+'Input Road LH Schedule'!C19</f>
        <v>5-Friday</v>
      </c>
      <c r="J20" s="160">
        <f>+'Input Road LH Schedule'!D19</f>
        <v>0.59398148148148155</v>
      </c>
      <c r="K20" s="159" t="str">
        <f>+'Input Road LH Schedule'!E19</f>
        <v>Trailer</v>
      </c>
      <c r="L20" s="159" t="str">
        <f>+'Input Road LH Schedule'!F19</f>
        <v>Loose Trailer</v>
      </c>
      <c r="M20" s="159">
        <f>+'Input Road LH Schedule'!G19</f>
        <v>0</v>
      </c>
      <c r="N20" s="164">
        <f>+'Input Road LH Schedule'!H19</f>
        <v>635.64993627705928</v>
      </c>
      <c r="O20" s="164">
        <f>+'Input Road LH Schedule'!I19</f>
        <v>0</v>
      </c>
      <c r="P20" s="163">
        <f>+'Input Road LH Schedule'!J19</f>
        <v>0</v>
      </c>
      <c r="Q20" s="157">
        <f>+'Input Road LH Schedule'!K19</f>
        <v>0.79600000000000004</v>
      </c>
      <c r="R20" s="157">
        <f>+'Input Road LH Schedule'!L19</f>
        <v>0</v>
      </c>
      <c r="S20" s="157">
        <f>+'Input Road LH Schedule'!M19</f>
        <v>3.0000000000000001E-3</v>
      </c>
      <c r="T20" s="157">
        <f>+'Input Road LH Schedule'!N19</f>
        <v>0</v>
      </c>
      <c r="U20" s="158">
        <f>+'Input Road LH Schedule'!O19</f>
        <v>6.5000000000000002E-2</v>
      </c>
      <c r="V20" s="162">
        <f>+'Input Road LH Schedule'!P19</f>
        <v>0.13600000000000001</v>
      </c>
      <c r="W20" s="174">
        <f>+'Input Road LH Schedule'!Q19</f>
        <v>1</v>
      </c>
      <c r="X20" s="163">
        <v>0</v>
      </c>
      <c r="Y20" s="162">
        <v>1</v>
      </c>
      <c r="Z20" s="161">
        <v>6.677083333333333</v>
      </c>
      <c r="AA20" s="70">
        <f t="shared" si="2"/>
        <v>0</v>
      </c>
      <c r="AB20" s="70">
        <f t="shared" si="3"/>
        <v>505.9773492765392</v>
      </c>
      <c r="AC20" s="70">
        <f t="shared" si="4"/>
        <v>0</v>
      </c>
      <c r="AD20" s="70">
        <f t="shared" si="5"/>
        <v>1.9069498088311778</v>
      </c>
      <c r="AE20" s="70">
        <f t="shared" si="6"/>
        <v>0</v>
      </c>
      <c r="AF20" s="70">
        <f t="shared" si="7"/>
        <v>41.317245858008853</v>
      </c>
      <c r="AG20" s="70">
        <f t="shared" si="8"/>
        <v>86.448391333680064</v>
      </c>
      <c r="AH20" s="70">
        <f t="shared" si="9"/>
        <v>635.6499362770594</v>
      </c>
    </row>
    <row r="21" spans="4:34" ht="15" customHeight="1" x14ac:dyDescent="0.35">
      <c r="D21" t="s">
        <v>292</v>
      </c>
      <c r="E21" t="s">
        <v>302</v>
      </c>
      <c r="F21" t="s">
        <v>303</v>
      </c>
      <c r="G21" s="70">
        <f t="shared" si="0"/>
        <v>20</v>
      </c>
      <c r="H21" s="159" t="str">
        <f>+'Input Road LH Schedule'!B20</f>
        <v>TOP CUSTOMER - 17</v>
      </c>
      <c r="I21" s="165" t="str">
        <f>+'Input Road LH Schedule'!C20</f>
        <v>5-Friday</v>
      </c>
      <c r="J21" s="160">
        <f>+'Input Road LH Schedule'!D20</f>
        <v>0.83509259259259261</v>
      </c>
      <c r="K21" s="159" t="str">
        <f>+'Input Road LH Schedule'!E20</f>
        <v>Trailer</v>
      </c>
      <c r="L21" s="159" t="str">
        <f>+'Input Road LH Schedule'!F20</f>
        <v>Loose Trailer</v>
      </c>
      <c r="M21" s="159">
        <f>+'Input Road LH Schedule'!G20</f>
        <v>0</v>
      </c>
      <c r="N21" s="164">
        <f>+'Input Road LH Schedule'!H20</f>
        <v>597.64993627705928</v>
      </c>
      <c r="O21" s="164">
        <f>+'Input Road LH Schedule'!I20</f>
        <v>0</v>
      </c>
      <c r="P21" s="163">
        <f>+'Input Road LH Schedule'!J20</f>
        <v>0</v>
      </c>
      <c r="Q21" s="157">
        <f>+'Input Road LH Schedule'!K20</f>
        <v>0.79600000000000004</v>
      </c>
      <c r="R21" s="157">
        <f>+'Input Road LH Schedule'!L20</f>
        <v>0</v>
      </c>
      <c r="S21" s="157">
        <f>+'Input Road LH Schedule'!M20</f>
        <v>3.0000000000000001E-3</v>
      </c>
      <c r="T21" s="157">
        <f>+'Input Road LH Schedule'!N20</f>
        <v>0</v>
      </c>
      <c r="U21" s="158">
        <f>+'Input Road LH Schedule'!O20</f>
        <v>6.5000000000000002E-2</v>
      </c>
      <c r="V21" s="162">
        <f>+'Input Road LH Schedule'!P20</f>
        <v>0.13600000000000001</v>
      </c>
      <c r="W21" s="174">
        <f>+'Input Road LH Schedule'!Q20</f>
        <v>1</v>
      </c>
      <c r="X21" s="163">
        <v>0</v>
      </c>
      <c r="Y21" s="162">
        <v>1</v>
      </c>
      <c r="Z21" s="161">
        <v>6.760416666666667</v>
      </c>
      <c r="AA21" s="70">
        <f t="shared" si="2"/>
        <v>0</v>
      </c>
      <c r="AB21" s="70">
        <f t="shared" si="3"/>
        <v>475.72934927653921</v>
      </c>
      <c r="AC21" s="70">
        <f t="shared" si="4"/>
        <v>0</v>
      </c>
      <c r="AD21" s="70">
        <f t="shared" si="5"/>
        <v>1.7929498088311779</v>
      </c>
      <c r="AE21" s="70">
        <f t="shared" si="6"/>
        <v>0</v>
      </c>
      <c r="AF21" s="70">
        <f t="shared" si="7"/>
        <v>38.847245858008854</v>
      </c>
      <c r="AG21" s="70">
        <f t="shared" si="8"/>
        <v>81.280391333680072</v>
      </c>
      <c r="AH21" s="70">
        <f t="shared" si="9"/>
        <v>597.64993627705928</v>
      </c>
    </row>
    <row r="22" spans="4:34" ht="15" customHeight="1" x14ac:dyDescent="0.35">
      <c r="D22" t="s">
        <v>292</v>
      </c>
      <c r="E22" t="s">
        <v>302</v>
      </c>
      <c r="F22" t="s">
        <v>303</v>
      </c>
      <c r="G22" s="70">
        <f t="shared" si="0"/>
        <v>17</v>
      </c>
      <c r="H22" s="159" t="str">
        <f>+'Input Road LH Schedule'!B21</f>
        <v>TOP CUSTOMER - 18</v>
      </c>
      <c r="I22" s="165" t="str">
        <f>+'Input Road LH Schedule'!C21</f>
        <v>5-Friday</v>
      </c>
      <c r="J22" s="160">
        <f>+'Input Road LH Schedule'!D21</f>
        <v>0.73509259259259263</v>
      </c>
      <c r="K22" s="159" t="str">
        <f>+'Input Road LH Schedule'!E21</f>
        <v>Trailer</v>
      </c>
      <c r="L22" s="159" t="str">
        <f>+'Input Road LH Schedule'!F21</f>
        <v>Loose Trailer</v>
      </c>
      <c r="M22" s="159">
        <f>+'Input Road LH Schedule'!G21</f>
        <v>0</v>
      </c>
      <c r="N22" s="164">
        <f>+'Input Road LH Schedule'!H21</f>
        <v>593.64993627705928</v>
      </c>
      <c r="O22" s="164">
        <f>+'Input Road LH Schedule'!I21</f>
        <v>0</v>
      </c>
      <c r="P22" s="163">
        <f>+'Input Road LH Schedule'!J21</f>
        <v>0</v>
      </c>
      <c r="Q22" s="157">
        <f>+'Input Road LH Schedule'!K21</f>
        <v>0.79600000000000004</v>
      </c>
      <c r="R22" s="157">
        <f>+'Input Road LH Schedule'!L21</f>
        <v>0</v>
      </c>
      <c r="S22" s="157">
        <f>+'Input Road LH Schedule'!M21</f>
        <v>3.0000000000000001E-3</v>
      </c>
      <c r="T22" s="157">
        <f>+'Input Road LH Schedule'!N21</f>
        <v>0</v>
      </c>
      <c r="U22" s="158">
        <f>+'Input Road LH Schedule'!O21</f>
        <v>6.5000000000000002E-2</v>
      </c>
      <c r="V22" s="162">
        <f>+'Input Road LH Schedule'!P21</f>
        <v>0.13600000000000001</v>
      </c>
      <c r="W22" s="174">
        <f>+'Input Road LH Schedule'!Q21</f>
        <v>1</v>
      </c>
      <c r="X22" s="163">
        <v>0</v>
      </c>
      <c r="Y22" s="162">
        <v>1</v>
      </c>
      <c r="Z22" s="161">
        <v>6.8090277777777777</v>
      </c>
      <c r="AA22" s="70">
        <f t="shared" si="2"/>
        <v>0</v>
      </c>
      <c r="AB22" s="70">
        <f t="shared" si="3"/>
        <v>472.54534927653924</v>
      </c>
      <c r="AC22" s="70">
        <f t="shared" si="4"/>
        <v>0</v>
      </c>
      <c r="AD22" s="70">
        <f t="shared" si="5"/>
        <v>1.7809498088311779</v>
      </c>
      <c r="AE22" s="70">
        <f t="shared" si="6"/>
        <v>0</v>
      </c>
      <c r="AF22" s="70">
        <f t="shared" si="7"/>
        <v>38.587245858008856</v>
      </c>
      <c r="AG22" s="70">
        <f t="shared" si="8"/>
        <v>80.736391333680075</v>
      </c>
      <c r="AH22" s="70">
        <f t="shared" si="9"/>
        <v>593.6499362770594</v>
      </c>
    </row>
    <row r="23" spans="4:34" ht="15" customHeight="1" x14ac:dyDescent="0.35">
      <c r="D23" t="s">
        <v>292</v>
      </c>
      <c r="E23" t="s">
        <v>302</v>
      </c>
      <c r="F23" t="s">
        <v>303</v>
      </c>
      <c r="G23" s="70">
        <f t="shared" si="0"/>
        <v>20</v>
      </c>
      <c r="H23" s="159" t="str">
        <f>+'Input Road LH Schedule'!B22</f>
        <v>TOP CUSTOMER - 19</v>
      </c>
      <c r="I23" s="165" t="str">
        <f>+'Input Road LH Schedule'!C22</f>
        <v>5-Friday</v>
      </c>
      <c r="J23" s="160">
        <f>+'Input Road LH Schedule'!D22</f>
        <v>0.864375</v>
      </c>
      <c r="K23" s="159" t="str">
        <f>+'Input Road LH Schedule'!E22</f>
        <v>Trailer</v>
      </c>
      <c r="L23" s="159" t="str">
        <f>+'Input Road LH Schedule'!F22</f>
        <v>Loose Trailer</v>
      </c>
      <c r="M23" s="159">
        <f>+'Input Road LH Schedule'!G22</f>
        <v>0</v>
      </c>
      <c r="N23" s="164">
        <f>+'Input Road LH Schedule'!H22</f>
        <v>476.64993627705928</v>
      </c>
      <c r="O23" s="164">
        <f>+'Input Road LH Schedule'!I22</f>
        <v>0</v>
      </c>
      <c r="P23" s="163">
        <f>+'Input Road LH Schedule'!J22</f>
        <v>0</v>
      </c>
      <c r="Q23" s="157">
        <f>+'Input Road LH Schedule'!K22</f>
        <v>0.79600000000000004</v>
      </c>
      <c r="R23" s="157">
        <f>+'Input Road LH Schedule'!L22</f>
        <v>0</v>
      </c>
      <c r="S23" s="157">
        <f>+'Input Road LH Schedule'!M22</f>
        <v>3.0000000000000001E-3</v>
      </c>
      <c r="T23" s="157">
        <f>+'Input Road LH Schedule'!N22</f>
        <v>0</v>
      </c>
      <c r="U23" s="158">
        <f>+'Input Road LH Schedule'!O22</f>
        <v>6.5000000000000002E-2</v>
      </c>
      <c r="V23" s="162">
        <f>+'Input Road LH Schedule'!P22</f>
        <v>0.13600000000000001</v>
      </c>
      <c r="W23" s="174">
        <f>+'Input Road LH Schedule'!Q22</f>
        <v>1</v>
      </c>
      <c r="X23" s="163">
        <v>0</v>
      </c>
      <c r="Y23" s="162">
        <v>1</v>
      </c>
      <c r="Z23" s="161">
        <v>6.9027777777777777</v>
      </c>
      <c r="AA23" s="70">
        <f t="shared" si="2"/>
        <v>0</v>
      </c>
      <c r="AB23" s="70">
        <f t="shared" si="3"/>
        <v>379.41334927653924</v>
      </c>
      <c r="AC23" s="70">
        <f t="shared" si="4"/>
        <v>0</v>
      </c>
      <c r="AD23" s="70">
        <f t="shared" si="5"/>
        <v>1.4299498088311779</v>
      </c>
      <c r="AE23" s="70">
        <f t="shared" si="6"/>
        <v>0</v>
      </c>
      <c r="AF23" s="70">
        <f t="shared" si="7"/>
        <v>30.982245858008856</v>
      </c>
      <c r="AG23" s="70">
        <f t="shared" si="8"/>
        <v>64.824391333680069</v>
      </c>
      <c r="AH23" s="70">
        <f t="shared" si="9"/>
        <v>476.64993627705934</v>
      </c>
    </row>
    <row r="24" spans="4:34" ht="15" customHeight="1" x14ac:dyDescent="0.35">
      <c r="D24" t="s">
        <v>292</v>
      </c>
      <c r="E24" t="s">
        <v>302</v>
      </c>
      <c r="F24" t="s">
        <v>303</v>
      </c>
      <c r="G24" s="70">
        <f t="shared" si="0"/>
        <v>21</v>
      </c>
      <c r="H24" s="159" t="str">
        <f>+'Input Road LH Schedule'!B23</f>
        <v>TOP CUSTOMER - 20</v>
      </c>
      <c r="I24" s="165" t="str">
        <f>+'Input Road LH Schedule'!C23</f>
        <v>5-Friday</v>
      </c>
      <c r="J24" s="160">
        <f>+'Input Road LH Schedule'!D23</f>
        <v>0.89959490740740744</v>
      </c>
      <c r="K24" s="159" t="str">
        <f>+'Input Road LH Schedule'!E23</f>
        <v>Trailer</v>
      </c>
      <c r="L24" s="159" t="str">
        <f>+'Input Road LH Schedule'!F23</f>
        <v>Loose Trailer</v>
      </c>
      <c r="M24" s="159">
        <f>+'Input Road LH Schedule'!G23</f>
        <v>0</v>
      </c>
      <c r="N24" s="164">
        <f>+'Input Road LH Schedule'!H23</f>
        <v>714.64993627705928</v>
      </c>
      <c r="O24" s="164">
        <f>+'Input Road LH Schedule'!I23</f>
        <v>0</v>
      </c>
      <c r="P24" s="163">
        <f>+'Input Road LH Schedule'!J23</f>
        <v>0</v>
      </c>
      <c r="Q24" s="157">
        <f>+'Input Road LH Schedule'!K23</f>
        <v>0.79600000000000004</v>
      </c>
      <c r="R24" s="157">
        <f>+'Input Road LH Schedule'!L23</f>
        <v>0</v>
      </c>
      <c r="S24" s="157">
        <f>+'Input Road LH Schedule'!M23</f>
        <v>3.0000000000000001E-3</v>
      </c>
      <c r="T24" s="157">
        <f>+'Input Road LH Schedule'!N23</f>
        <v>0</v>
      </c>
      <c r="U24" s="158">
        <f>+'Input Road LH Schedule'!O23</f>
        <v>6.5000000000000002E-2</v>
      </c>
      <c r="V24" s="162">
        <f>+'Input Road LH Schedule'!P23</f>
        <v>0.13600000000000001</v>
      </c>
      <c r="W24" s="174">
        <f>+'Input Road LH Schedule'!Q23</f>
        <v>1</v>
      </c>
      <c r="X24" s="163">
        <v>0</v>
      </c>
      <c r="Y24" s="162">
        <v>1</v>
      </c>
      <c r="Z24" s="161">
        <v>6.9534722222222225</v>
      </c>
      <c r="AA24" s="70">
        <f t="shared" si="2"/>
        <v>0</v>
      </c>
      <c r="AB24" s="70">
        <f t="shared" si="3"/>
        <v>568.86134927653927</v>
      </c>
      <c r="AC24" s="70">
        <f t="shared" si="4"/>
        <v>0</v>
      </c>
      <c r="AD24" s="70">
        <f t="shared" si="5"/>
        <v>2.1439498088311777</v>
      </c>
      <c r="AE24" s="70">
        <f t="shared" si="6"/>
        <v>0</v>
      </c>
      <c r="AF24" s="70">
        <f t="shared" si="7"/>
        <v>46.452245858008858</v>
      </c>
      <c r="AG24" s="70">
        <f t="shared" si="8"/>
        <v>97.192391333680064</v>
      </c>
      <c r="AH24" s="70">
        <f t="shared" si="9"/>
        <v>714.6499362770594</v>
      </c>
    </row>
    <row r="25" spans="4:34" ht="15" customHeight="1" x14ac:dyDescent="0.35">
      <c r="D25" t="s">
        <v>292</v>
      </c>
      <c r="E25" t="s">
        <v>302</v>
      </c>
      <c r="F25" t="s">
        <v>303</v>
      </c>
      <c r="G25" s="70">
        <f t="shared" si="0"/>
        <v>21</v>
      </c>
      <c r="H25" s="159" t="str">
        <f>+'Input Road LH Schedule'!B24</f>
        <v>TOP CUSTOMER - 21</v>
      </c>
      <c r="I25" s="165" t="str">
        <f>+'Input Road LH Schedule'!C24</f>
        <v>5-Friday</v>
      </c>
      <c r="J25" s="160">
        <f>+'Input Road LH Schedule'!D24</f>
        <v>0.90091435185185187</v>
      </c>
      <c r="K25" s="159" t="str">
        <f>+'Input Road LH Schedule'!E24</f>
        <v>Trailer</v>
      </c>
      <c r="L25" s="159" t="str">
        <f>+'Input Road LH Schedule'!F24</f>
        <v>Loose Trailer</v>
      </c>
      <c r="M25" s="159">
        <f>+'Input Road LH Schedule'!G24</f>
        <v>0</v>
      </c>
      <c r="N25" s="164">
        <f>+'Input Road LH Schedule'!H24</f>
        <v>513.64993627705928</v>
      </c>
      <c r="O25" s="164">
        <f>+'Input Road LH Schedule'!I24</f>
        <v>0</v>
      </c>
      <c r="P25" s="163">
        <f>+'Input Road LH Schedule'!J24</f>
        <v>0</v>
      </c>
      <c r="Q25" s="157">
        <f>+'Input Road LH Schedule'!K24</f>
        <v>0.79600000000000004</v>
      </c>
      <c r="R25" s="157">
        <f>+'Input Road LH Schedule'!L24</f>
        <v>0</v>
      </c>
      <c r="S25" s="157">
        <f>+'Input Road LH Schedule'!M24</f>
        <v>3.0000000000000001E-3</v>
      </c>
      <c r="T25" s="157">
        <f>+'Input Road LH Schedule'!N24</f>
        <v>0</v>
      </c>
      <c r="U25" s="158">
        <f>+'Input Road LH Schedule'!O24</f>
        <v>6.5000000000000002E-2</v>
      </c>
      <c r="V25" s="162">
        <f>+'Input Road LH Schedule'!P24</f>
        <v>0.13600000000000001</v>
      </c>
      <c r="W25" s="174">
        <f>+'Input Road LH Schedule'!Q24</f>
        <v>1</v>
      </c>
      <c r="X25" s="163">
        <v>0</v>
      </c>
      <c r="Y25" s="162">
        <v>1</v>
      </c>
      <c r="Z25" s="161">
        <v>6.989583333333333</v>
      </c>
      <c r="AA25" s="70">
        <f t="shared" si="2"/>
        <v>0</v>
      </c>
      <c r="AB25" s="70">
        <f t="shared" si="3"/>
        <v>408.86534927653923</v>
      </c>
      <c r="AC25" s="70">
        <f t="shared" si="4"/>
        <v>0</v>
      </c>
      <c r="AD25" s="70">
        <f t="shared" si="5"/>
        <v>1.5409498088311779</v>
      </c>
      <c r="AE25" s="70">
        <f t="shared" si="6"/>
        <v>0</v>
      </c>
      <c r="AF25" s="70">
        <f t="shared" si="7"/>
        <v>33.387245858008853</v>
      </c>
      <c r="AG25" s="70">
        <f t="shared" si="8"/>
        <v>69.856391333680065</v>
      </c>
      <c r="AH25" s="70">
        <f t="shared" si="9"/>
        <v>513.64993627705928</v>
      </c>
    </row>
    <row r="26" spans="4:34" ht="15" customHeight="1" x14ac:dyDescent="0.35">
      <c r="D26" t="s">
        <v>292</v>
      </c>
      <c r="E26" t="s">
        <v>302</v>
      </c>
      <c r="F26" t="s">
        <v>303</v>
      </c>
      <c r="G26" s="70">
        <f t="shared" si="0"/>
        <v>16</v>
      </c>
      <c r="H26" s="159" t="str">
        <f>+'Input Road LH Schedule'!B25</f>
        <v>TOP CUSTOMER - 22</v>
      </c>
      <c r="I26" s="165" t="str">
        <f>+'Input Road LH Schedule'!C25</f>
        <v>5-Friday</v>
      </c>
      <c r="J26" s="160">
        <f>+'Input Road LH Schedule'!D25</f>
        <v>0.69150462962962955</v>
      </c>
      <c r="K26" s="159" t="str">
        <f>+'Input Road LH Schedule'!E25</f>
        <v>Trailer</v>
      </c>
      <c r="L26" s="159" t="str">
        <f>+'Input Road LH Schedule'!F25</f>
        <v>Loose Trailer</v>
      </c>
      <c r="M26" s="159">
        <f>+'Input Road LH Schedule'!G25</f>
        <v>0</v>
      </c>
      <c r="N26" s="164">
        <f>+'Input Road LH Schedule'!H25</f>
        <v>640.64993627705928</v>
      </c>
      <c r="O26" s="164">
        <f>+'Input Road LH Schedule'!I25</f>
        <v>0</v>
      </c>
      <c r="P26" s="163">
        <f>+'Input Road LH Schedule'!J25</f>
        <v>0</v>
      </c>
      <c r="Q26" s="157">
        <f>+'Input Road LH Schedule'!K25</f>
        <v>0.79600000000000004</v>
      </c>
      <c r="R26" s="157">
        <f>+'Input Road LH Schedule'!L25</f>
        <v>0</v>
      </c>
      <c r="S26" s="157">
        <f>+'Input Road LH Schedule'!M25</f>
        <v>3.0000000000000001E-3</v>
      </c>
      <c r="T26" s="157">
        <f>+'Input Road LH Schedule'!N25</f>
        <v>0</v>
      </c>
      <c r="U26" s="158">
        <f>+'Input Road LH Schedule'!O25</f>
        <v>6.5000000000000002E-2</v>
      </c>
      <c r="V26" s="162">
        <f>+'Input Road LH Schedule'!P25</f>
        <v>0.13600000000000001</v>
      </c>
      <c r="W26" s="174">
        <f>+'Input Road LH Schedule'!Q25</f>
        <v>1</v>
      </c>
      <c r="X26" s="163">
        <v>0</v>
      </c>
      <c r="Y26" s="162">
        <v>1</v>
      </c>
      <c r="Z26" s="161">
        <v>6.7847222222222223</v>
      </c>
      <c r="AA26" s="70">
        <f t="shared" si="2"/>
        <v>0</v>
      </c>
      <c r="AB26" s="70">
        <f t="shared" si="3"/>
        <v>509.95734927653922</v>
      </c>
      <c r="AC26" s="70">
        <f t="shared" si="4"/>
        <v>0</v>
      </c>
      <c r="AD26" s="70">
        <f t="shared" si="5"/>
        <v>1.9219498088311779</v>
      </c>
      <c r="AE26" s="70">
        <f t="shared" si="6"/>
        <v>0</v>
      </c>
      <c r="AF26" s="70">
        <f t="shared" si="7"/>
        <v>41.642245858008856</v>
      </c>
      <c r="AG26" s="70">
        <f t="shared" si="8"/>
        <v>87.128391333680071</v>
      </c>
      <c r="AH26" s="70">
        <f t="shared" si="9"/>
        <v>640.64993627705928</v>
      </c>
    </row>
    <row r="27" spans="4:34" ht="15" customHeight="1" x14ac:dyDescent="0.35">
      <c r="D27" t="s">
        <v>292</v>
      </c>
      <c r="E27" t="s">
        <v>302</v>
      </c>
      <c r="F27" t="s">
        <v>303</v>
      </c>
      <c r="G27" s="70">
        <f t="shared" si="0"/>
        <v>15</v>
      </c>
      <c r="H27" s="159" t="str">
        <f>+'Input Road LH Schedule'!B26</f>
        <v>TOP CUSTOMER - 23</v>
      </c>
      <c r="I27" s="165" t="str">
        <f>+'Input Road LH Schedule'!C26</f>
        <v>5-Friday</v>
      </c>
      <c r="J27" s="160">
        <f>+'Input Road LH Schedule'!D26</f>
        <v>0.65111111111111108</v>
      </c>
      <c r="K27" s="159" t="str">
        <f>+'Input Road LH Schedule'!E26</f>
        <v>Trailer</v>
      </c>
      <c r="L27" s="159" t="str">
        <f>+'Input Road LH Schedule'!F26</f>
        <v>Loose Trailer</v>
      </c>
      <c r="M27" s="159">
        <f>+'Input Road LH Schedule'!G26</f>
        <v>0</v>
      </c>
      <c r="N27" s="164">
        <f>+'Input Road LH Schedule'!H26</f>
        <v>507.64993627705928</v>
      </c>
      <c r="O27" s="164">
        <f>+'Input Road LH Schedule'!I26</f>
        <v>0</v>
      </c>
      <c r="P27" s="163">
        <f>+'Input Road LH Schedule'!J26</f>
        <v>0</v>
      </c>
      <c r="Q27" s="157">
        <f>+'Input Road LH Schedule'!K26</f>
        <v>0.79600000000000004</v>
      </c>
      <c r="R27" s="157">
        <f>+'Input Road LH Schedule'!L26</f>
        <v>0</v>
      </c>
      <c r="S27" s="157">
        <f>+'Input Road LH Schedule'!M26</f>
        <v>3.0000000000000001E-3</v>
      </c>
      <c r="T27" s="157">
        <f>+'Input Road LH Schedule'!N26</f>
        <v>0</v>
      </c>
      <c r="U27" s="158">
        <f>+'Input Road LH Schedule'!O26</f>
        <v>6.5000000000000002E-2</v>
      </c>
      <c r="V27" s="162">
        <f>+'Input Road LH Schedule'!P26</f>
        <v>0.13600000000000001</v>
      </c>
      <c r="W27" s="174">
        <f>+'Input Road LH Schedule'!Q26</f>
        <v>1</v>
      </c>
      <c r="X27" s="163">
        <v>0</v>
      </c>
      <c r="Y27" s="162">
        <v>1</v>
      </c>
      <c r="Z27" s="161">
        <v>6.5666666666666664</v>
      </c>
      <c r="AA27" s="70">
        <f t="shared" si="2"/>
        <v>0</v>
      </c>
      <c r="AB27" s="70">
        <f t="shared" si="3"/>
        <v>404.08934927653922</v>
      </c>
      <c r="AC27" s="70">
        <f t="shared" si="4"/>
        <v>0</v>
      </c>
      <c r="AD27" s="70">
        <f t="shared" si="5"/>
        <v>1.5229498088311779</v>
      </c>
      <c r="AE27" s="70">
        <f t="shared" si="6"/>
        <v>0</v>
      </c>
      <c r="AF27" s="70">
        <f t="shared" si="7"/>
        <v>32.997245858008853</v>
      </c>
      <c r="AG27" s="70">
        <f t="shared" si="8"/>
        <v>69.040391333680063</v>
      </c>
      <c r="AH27" s="70">
        <f t="shared" si="9"/>
        <v>507.64993627705934</v>
      </c>
    </row>
    <row r="28" spans="4:34" ht="15" customHeight="1" x14ac:dyDescent="0.35">
      <c r="D28" t="s">
        <v>292</v>
      </c>
      <c r="E28" t="s">
        <v>302</v>
      </c>
      <c r="F28" t="s">
        <v>303</v>
      </c>
      <c r="G28" s="70">
        <f t="shared" si="0"/>
        <v>18</v>
      </c>
      <c r="H28" s="159" t="str">
        <f>+'Input Road LH Schedule'!B27</f>
        <v>TOP CUSTOMER - 24</v>
      </c>
      <c r="I28" s="165" t="str">
        <f>+'Input Road LH Schedule'!C27</f>
        <v>5-Friday</v>
      </c>
      <c r="J28" s="160">
        <f>+'Input Road LH Schedule'!D27</f>
        <v>0.76878472222222216</v>
      </c>
      <c r="K28" s="159" t="str">
        <f>+'Input Road LH Schedule'!E27</f>
        <v>Trailer</v>
      </c>
      <c r="L28" s="159" t="str">
        <f>+'Input Road LH Schedule'!F27</f>
        <v>Loose Trailer</v>
      </c>
      <c r="M28" s="159">
        <f>+'Input Road LH Schedule'!G27</f>
        <v>0</v>
      </c>
      <c r="N28" s="164">
        <f>+'Input Road LH Schedule'!H27</f>
        <v>456.64993627705928</v>
      </c>
      <c r="O28" s="164">
        <f>+'Input Road LH Schedule'!I27</f>
        <v>0</v>
      </c>
      <c r="P28" s="163">
        <f>+'Input Road LH Schedule'!J27</f>
        <v>0</v>
      </c>
      <c r="Q28" s="157">
        <f>+'Input Road LH Schedule'!K27</f>
        <v>0.79600000000000004</v>
      </c>
      <c r="R28" s="157">
        <f>+'Input Road LH Schedule'!L27</f>
        <v>0</v>
      </c>
      <c r="S28" s="157">
        <f>+'Input Road LH Schedule'!M27</f>
        <v>3.0000000000000001E-3</v>
      </c>
      <c r="T28" s="157">
        <f>+'Input Road LH Schedule'!N27</f>
        <v>0</v>
      </c>
      <c r="U28" s="158">
        <f>+'Input Road LH Schedule'!O27</f>
        <v>6.5000000000000002E-2</v>
      </c>
      <c r="V28" s="162">
        <f>+'Input Road LH Schedule'!P27</f>
        <v>0.13600000000000001</v>
      </c>
      <c r="W28" s="174">
        <f>+'Input Road LH Schedule'!Q27</f>
        <v>1</v>
      </c>
      <c r="X28" s="163">
        <v>0</v>
      </c>
      <c r="Y28" s="162">
        <v>1</v>
      </c>
      <c r="Z28" s="161">
        <v>6.635416666666667</v>
      </c>
      <c r="AA28" s="70">
        <f t="shared" si="2"/>
        <v>0</v>
      </c>
      <c r="AB28" s="70">
        <f t="shared" si="3"/>
        <v>363.49334927653922</v>
      </c>
      <c r="AC28" s="70">
        <f t="shared" si="4"/>
        <v>0</v>
      </c>
      <c r="AD28" s="70">
        <f t="shared" si="5"/>
        <v>1.3699498088311779</v>
      </c>
      <c r="AE28" s="70">
        <f t="shared" si="6"/>
        <v>0</v>
      </c>
      <c r="AF28" s="70">
        <f t="shared" si="7"/>
        <v>29.682245858008855</v>
      </c>
      <c r="AG28" s="70">
        <f t="shared" si="8"/>
        <v>62.10439133368007</v>
      </c>
      <c r="AH28" s="70">
        <f t="shared" si="9"/>
        <v>456.64993627705928</v>
      </c>
    </row>
    <row r="29" spans="4:34" ht="15" customHeight="1" x14ac:dyDescent="0.35">
      <c r="D29" t="s">
        <v>292</v>
      </c>
      <c r="E29" t="s">
        <v>302</v>
      </c>
      <c r="F29" t="s">
        <v>303</v>
      </c>
      <c r="G29" s="70">
        <f t="shared" si="0"/>
        <v>18</v>
      </c>
      <c r="H29" s="159" t="str">
        <f>+'Input Road LH Schedule'!B28</f>
        <v>TOP CUSTOMER - 25</v>
      </c>
      <c r="I29" s="165" t="str">
        <f>+'Input Road LH Schedule'!C28</f>
        <v>5-Friday</v>
      </c>
      <c r="J29" s="160">
        <f>+'Input Road LH Schedule'!D28</f>
        <v>0.7622106481481481</v>
      </c>
      <c r="K29" s="159" t="str">
        <f>+'Input Road LH Schedule'!E28</f>
        <v>Trailer</v>
      </c>
      <c r="L29" s="159" t="str">
        <f>+'Input Road LH Schedule'!F28</f>
        <v>Loose Trailer</v>
      </c>
      <c r="M29" s="159">
        <f>+'Input Road LH Schedule'!G28</f>
        <v>0</v>
      </c>
      <c r="N29" s="164">
        <f>+'Input Road LH Schedule'!H28</f>
        <v>493.64993627705928</v>
      </c>
      <c r="O29" s="164">
        <f>+'Input Road LH Schedule'!I28</f>
        <v>0</v>
      </c>
      <c r="P29" s="163">
        <f>+'Input Road LH Schedule'!J28</f>
        <v>0</v>
      </c>
      <c r="Q29" s="157">
        <f>+'Input Road LH Schedule'!K28</f>
        <v>0.79600000000000004</v>
      </c>
      <c r="R29" s="157">
        <f>+'Input Road LH Schedule'!L28</f>
        <v>0</v>
      </c>
      <c r="S29" s="157">
        <f>+'Input Road LH Schedule'!M28</f>
        <v>3.0000000000000001E-3</v>
      </c>
      <c r="T29" s="157">
        <f>+'Input Road LH Schedule'!N28</f>
        <v>0</v>
      </c>
      <c r="U29" s="158">
        <f>+'Input Road LH Schedule'!O28</f>
        <v>6.5000000000000002E-2</v>
      </c>
      <c r="V29" s="162">
        <f>+'Input Road LH Schedule'!P28</f>
        <v>0.13600000000000001</v>
      </c>
      <c r="W29" s="174">
        <f>+'Input Road LH Schedule'!Q28</f>
        <v>1</v>
      </c>
      <c r="X29" s="163">
        <v>0</v>
      </c>
      <c r="Y29" s="162">
        <v>1</v>
      </c>
      <c r="Z29" s="161">
        <v>6.729166666666667</v>
      </c>
      <c r="AA29" s="70">
        <f t="shared" si="2"/>
        <v>0</v>
      </c>
      <c r="AB29" s="70">
        <f t="shared" si="3"/>
        <v>392.94534927653922</v>
      </c>
      <c r="AC29" s="70">
        <f t="shared" si="4"/>
        <v>0</v>
      </c>
      <c r="AD29" s="70">
        <f t="shared" si="5"/>
        <v>1.4809498088311779</v>
      </c>
      <c r="AE29" s="70">
        <f t="shared" si="6"/>
        <v>0</v>
      </c>
      <c r="AF29" s="70">
        <f t="shared" si="7"/>
        <v>32.087245858008856</v>
      </c>
      <c r="AG29" s="70">
        <f t="shared" si="8"/>
        <v>67.136391333680066</v>
      </c>
      <c r="AH29" s="70">
        <f t="shared" si="9"/>
        <v>493.64993627705928</v>
      </c>
    </row>
    <row r="30" spans="4:34" ht="15" customHeight="1" x14ac:dyDescent="0.35">
      <c r="D30" t="s">
        <v>292</v>
      </c>
      <c r="E30" t="s">
        <v>302</v>
      </c>
      <c r="F30" t="s">
        <v>303</v>
      </c>
      <c r="G30" s="70">
        <f t="shared" si="0"/>
        <v>21</v>
      </c>
      <c r="H30" s="159" t="str">
        <f>+'Input Road LH Schedule'!B29</f>
        <v>TOP CUSTOMER - 26</v>
      </c>
      <c r="I30" s="165" t="str">
        <f>+'Input Road LH Schedule'!C29</f>
        <v>5-Friday</v>
      </c>
      <c r="J30" s="160">
        <f>+'Input Road LH Schedule'!D29</f>
        <v>0.90128472222222233</v>
      </c>
      <c r="K30" s="159" t="str">
        <f>+'Input Road LH Schedule'!E29</f>
        <v>Trailer</v>
      </c>
      <c r="L30" s="159" t="str">
        <f>+'Input Road LH Schedule'!F29</f>
        <v>Loose Trailer</v>
      </c>
      <c r="M30" s="159">
        <f>+'Input Road LH Schedule'!G29</f>
        <v>0</v>
      </c>
      <c r="N30" s="164">
        <f>+'Input Road LH Schedule'!H29</f>
        <v>713.64993627705928</v>
      </c>
      <c r="O30" s="164">
        <f>+'Input Road LH Schedule'!I29</f>
        <v>0</v>
      </c>
      <c r="P30" s="163">
        <f>+'Input Road LH Schedule'!J29</f>
        <v>0</v>
      </c>
      <c r="Q30" s="157">
        <f>+'Input Road LH Schedule'!K29</f>
        <v>0.79600000000000004</v>
      </c>
      <c r="R30" s="157">
        <f>+'Input Road LH Schedule'!L29</f>
        <v>0</v>
      </c>
      <c r="S30" s="157">
        <f>+'Input Road LH Schedule'!M29</f>
        <v>3.0000000000000001E-3</v>
      </c>
      <c r="T30" s="157">
        <f>+'Input Road LH Schedule'!N29</f>
        <v>0</v>
      </c>
      <c r="U30" s="158">
        <f>+'Input Road LH Schedule'!O29</f>
        <v>6.5000000000000002E-2</v>
      </c>
      <c r="V30" s="162">
        <f>+'Input Road LH Schedule'!P29</f>
        <v>0.13600000000000001</v>
      </c>
      <c r="W30" s="174">
        <f>+'Input Road LH Schedule'!Q29</f>
        <v>1</v>
      </c>
      <c r="X30" s="163">
        <v>0</v>
      </c>
      <c r="Y30" s="162">
        <v>1</v>
      </c>
      <c r="Z30" s="161">
        <v>6.4965277777777777</v>
      </c>
      <c r="AA30" s="70">
        <f t="shared" si="2"/>
        <v>0</v>
      </c>
      <c r="AB30" s="70">
        <f t="shared" si="3"/>
        <v>568.06534927653922</v>
      </c>
      <c r="AC30" s="70">
        <f t="shared" si="4"/>
        <v>0</v>
      </c>
      <c r="AD30" s="70">
        <f t="shared" si="5"/>
        <v>2.140949808831178</v>
      </c>
      <c r="AE30" s="70">
        <f t="shared" si="6"/>
        <v>0</v>
      </c>
      <c r="AF30" s="70">
        <f t="shared" si="7"/>
        <v>46.387245858008853</v>
      </c>
      <c r="AG30" s="70">
        <f t="shared" si="8"/>
        <v>97.056391333680068</v>
      </c>
      <c r="AH30" s="70">
        <f t="shared" si="9"/>
        <v>713.64993627705928</v>
      </c>
    </row>
    <row r="31" spans="4:34" ht="15" customHeight="1" x14ac:dyDescent="0.35">
      <c r="D31" t="s">
        <v>292</v>
      </c>
      <c r="E31" t="s">
        <v>302</v>
      </c>
      <c r="F31" t="s">
        <v>303</v>
      </c>
      <c r="G31" s="70">
        <f t="shared" si="0"/>
        <v>15</v>
      </c>
      <c r="H31" s="159" t="str">
        <f>+'Input Road LH Schedule'!B30</f>
        <v>TOP CUSTOMER - 27</v>
      </c>
      <c r="I31" s="165" t="str">
        <f>+'Input Road LH Schedule'!C30</f>
        <v>5-Friday</v>
      </c>
      <c r="J31" s="160">
        <f>+'Input Road LH Schedule'!D30</f>
        <v>0.65678240740740745</v>
      </c>
      <c r="K31" s="159" t="str">
        <f>+'Input Road LH Schedule'!E30</f>
        <v>Trailer</v>
      </c>
      <c r="L31" s="159" t="str">
        <f>+'Input Road LH Schedule'!F30</f>
        <v>Loose Trailer</v>
      </c>
      <c r="M31" s="159">
        <f>+'Input Road LH Schedule'!G30</f>
        <v>0</v>
      </c>
      <c r="N31" s="164">
        <f>+'Input Road LH Schedule'!H30</f>
        <v>644.64993627705928</v>
      </c>
      <c r="O31" s="164">
        <f>+'Input Road LH Schedule'!I30</f>
        <v>0</v>
      </c>
      <c r="P31" s="163">
        <f>+'Input Road LH Schedule'!J30</f>
        <v>0</v>
      </c>
      <c r="Q31" s="157">
        <f>+'Input Road LH Schedule'!K30</f>
        <v>0.79600000000000004</v>
      </c>
      <c r="R31" s="157">
        <f>+'Input Road LH Schedule'!L30</f>
        <v>0</v>
      </c>
      <c r="S31" s="157">
        <f>+'Input Road LH Schedule'!M30</f>
        <v>3.0000000000000001E-3</v>
      </c>
      <c r="T31" s="157">
        <f>+'Input Road LH Schedule'!N30</f>
        <v>0</v>
      </c>
      <c r="U31" s="158">
        <f>+'Input Road LH Schedule'!O30</f>
        <v>6.5000000000000002E-2</v>
      </c>
      <c r="V31" s="162">
        <f>+'Input Road LH Schedule'!P30</f>
        <v>0.13600000000000001</v>
      </c>
      <c r="W31" s="174">
        <f>+'Input Road LH Schedule'!Q30</f>
        <v>1</v>
      </c>
      <c r="X31" s="163">
        <v>0</v>
      </c>
      <c r="Y31" s="162">
        <v>1</v>
      </c>
      <c r="Z31" s="161">
        <v>6.2222222222222223</v>
      </c>
      <c r="AA31" s="70">
        <f t="shared" si="2"/>
        <v>0</v>
      </c>
      <c r="AB31" s="70">
        <f t="shared" si="3"/>
        <v>513.14134927653924</v>
      </c>
      <c r="AC31" s="70">
        <f t="shared" si="4"/>
        <v>0</v>
      </c>
      <c r="AD31" s="70">
        <f t="shared" si="5"/>
        <v>1.933949808831178</v>
      </c>
      <c r="AE31" s="70">
        <f t="shared" si="6"/>
        <v>0</v>
      </c>
      <c r="AF31" s="70">
        <f t="shared" si="7"/>
        <v>41.902245858008854</v>
      </c>
      <c r="AG31" s="70">
        <f t="shared" si="8"/>
        <v>87.672391333680068</v>
      </c>
      <c r="AH31" s="70">
        <f t="shared" si="9"/>
        <v>644.64993627705928</v>
      </c>
    </row>
    <row r="32" spans="4:34" ht="15" customHeight="1" x14ac:dyDescent="0.35">
      <c r="D32" t="s">
        <v>292</v>
      </c>
      <c r="E32" t="s">
        <v>302</v>
      </c>
      <c r="F32" t="s">
        <v>303</v>
      </c>
      <c r="G32" s="70">
        <f t="shared" si="0"/>
        <v>22</v>
      </c>
      <c r="H32" s="159" t="str">
        <f>+'Input Road LH Schedule'!B31</f>
        <v>TOP CUSTOMER - 28</v>
      </c>
      <c r="I32" s="165" t="str">
        <f>+'Input Road LH Schedule'!C31</f>
        <v>5-Friday</v>
      </c>
      <c r="J32" s="160">
        <f>+'Input Road LH Schedule'!D31</f>
        <v>0.94646990740740744</v>
      </c>
      <c r="K32" s="159" t="str">
        <f>+'Input Road LH Schedule'!E31</f>
        <v>Trailer</v>
      </c>
      <c r="L32" s="159" t="str">
        <f>+'Input Road LH Schedule'!F31</f>
        <v>Loose Trailer</v>
      </c>
      <c r="M32" s="159">
        <f>+'Input Road LH Schedule'!G31</f>
        <v>0</v>
      </c>
      <c r="N32" s="164">
        <f>+'Input Road LH Schedule'!H31</f>
        <v>621.64993627705928</v>
      </c>
      <c r="O32" s="164">
        <f>+'Input Road LH Schedule'!I31</f>
        <v>0</v>
      </c>
      <c r="P32" s="163">
        <f>+'Input Road LH Schedule'!J31</f>
        <v>0</v>
      </c>
      <c r="Q32" s="157">
        <f>+'Input Road LH Schedule'!K31</f>
        <v>0.79600000000000004</v>
      </c>
      <c r="R32" s="157">
        <f>+'Input Road LH Schedule'!L31</f>
        <v>0</v>
      </c>
      <c r="S32" s="157">
        <f>+'Input Road LH Schedule'!M31</f>
        <v>3.0000000000000001E-3</v>
      </c>
      <c r="T32" s="157">
        <f>+'Input Road LH Schedule'!N31</f>
        <v>0</v>
      </c>
      <c r="U32" s="158">
        <f>+'Input Road LH Schedule'!O31</f>
        <v>6.5000000000000002E-2</v>
      </c>
      <c r="V32" s="162">
        <f>+'Input Road LH Schedule'!P31</f>
        <v>0.13600000000000001</v>
      </c>
      <c r="W32" s="174">
        <f>+'Input Road LH Schedule'!Q31</f>
        <v>1</v>
      </c>
      <c r="X32" s="163">
        <v>0</v>
      </c>
      <c r="Y32" s="162">
        <v>1</v>
      </c>
      <c r="Z32" s="161">
        <v>6.75</v>
      </c>
      <c r="AA32" s="70">
        <f t="shared" si="2"/>
        <v>0</v>
      </c>
      <c r="AB32" s="70">
        <f t="shared" si="3"/>
        <v>494.8333492765392</v>
      </c>
      <c r="AC32" s="70">
        <f t="shared" si="4"/>
        <v>0</v>
      </c>
      <c r="AD32" s="70">
        <f t="shared" si="5"/>
        <v>1.8649498088311778</v>
      </c>
      <c r="AE32" s="70">
        <f t="shared" si="6"/>
        <v>0</v>
      </c>
      <c r="AF32" s="70">
        <f t="shared" si="7"/>
        <v>40.407245858008856</v>
      </c>
      <c r="AG32" s="70">
        <f t="shared" si="8"/>
        <v>84.544391333680068</v>
      </c>
      <c r="AH32" s="70">
        <f t="shared" si="9"/>
        <v>621.64993627705928</v>
      </c>
    </row>
    <row r="33" spans="4:34" ht="15" customHeight="1" x14ac:dyDescent="0.35">
      <c r="D33" t="s">
        <v>292</v>
      </c>
      <c r="E33" t="s">
        <v>302</v>
      </c>
      <c r="F33" t="s">
        <v>303</v>
      </c>
      <c r="G33" s="70">
        <f t="shared" si="0"/>
        <v>22</v>
      </c>
      <c r="H33" s="159" t="str">
        <f>+'Input Road LH Schedule'!B32</f>
        <v>TOP CUSTOMER - 29</v>
      </c>
      <c r="I33" s="165" t="str">
        <f>+'Input Road LH Schedule'!C32</f>
        <v>5-Friday</v>
      </c>
      <c r="J33" s="160">
        <f>+'Input Road LH Schedule'!D32</f>
        <v>0.92041666666666666</v>
      </c>
      <c r="K33" s="159" t="str">
        <f>+'Input Road LH Schedule'!E32</f>
        <v>Trailer</v>
      </c>
      <c r="L33" s="159" t="str">
        <f>+'Input Road LH Schedule'!F32</f>
        <v>Loose Trailer</v>
      </c>
      <c r="M33" s="159">
        <f>+'Input Road LH Schedule'!G32</f>
        <v>0</v>
      </c>
      <c r="N33" s="164">
        <f>+'Input Road LH Schedule'!H32</f>
        <v>554.64993627705928</v>
      </c>
      <c r="O33" s="164">
        <f>+'Input Road LH Schedule'!I32</f>
        <v>0</v>
      </c>
      <c r="P33" s="163">
        <f>+'Input Road LH Schedule'!J32</f>
        <v>0</v>
      </c>
      <c r="Q33" s="157">
        <f>+'Input Road LH Schedule'!K32</f>
        <v>0.79600000000000004</v>
      </c>
      <c r="R33" s="157">
        <f>+'Input Road LH Schedule'!L32</f>
        <v>0</v>
      </c>
      <c r="S33" s="157">
        <f>+'Input Road LH Schedule'!M32</f>
        <v>3.0000000000000001E-3</v>
      </c>
      <c r="T33" s="157">
        <f>+'Input Road LH Schedule'!N32</f>
        <v>0</v>
      </c>
      <c r="U33" s="158">
        <f>+'Input Road LH Schedule'!O32</f>
        <v>6.5000000000000002E-2</v>
      </c>
      <c r="V33" s="162">
        <f>+'Input Road LH Schedule'!P32</f>
        <v>0.13600000000000001</v>
      </c>
      <c r="W33" s="174">
        <f>+'Input Road LH Schedule'!Q32</f>
        <v>1</v>
      </c>
      <c r="X33" s="163">
        <v>0</v>
      </c>
      <c r="Y33" s="162">
        <v>1</v>
      </c>
      <c r="Z33" s="161">
        <v>6.8465277777777782</v>
      </c>
      <c r="AA33" s="70">
        <f t="shared" si="2"/>
        <v>0</v>
      </c>
      <c r="AB33" s="70">
        <f t="shared" si="3"/>
        <v>441.5013492765392</v>
      </c>
      <c r="AC33" s="70">
        <f t="shared" si="4"/>
        <v>0</v>
      </c>
      <c r="AD33" s="70">
        <f t="shared" si="5"/>
        <v>1.6639498088311779</v>
      </c>
      <c r="AE33" s="70">
        <f t="shared" si="6"/>
        <v>0</v>
      </c>
      <c r="AF33" s="70">
        <f t="shared" si="7"/>
        <v>36.052245858008853</v>
      </c>
      <c r="AG33" s="70">
        <f t="shared" si="8"/>
        <v>75.432391333680073</v>
      </c>
      <c r="AH33" s="70">
        <f t="shared" si="9"/>
        <v>554.6499362770594</v>
      </c>
    </row>
    <row r="34" spans="4:34" ht="15" customHeight="1" x14ac:dyDescent="0.35">
      <c r="D34" t="s">
        <v>292</v>
      </c>
      <c r="E34" t="s">
        <v>302</v>
      </c>
      <c r="F34" t="s">
        <v>303</v>
      </c>
      <c r="G34" s="70">
        <f t="shared" si="0"/>
        <v>22</v>
      </c>
      <c r="H34" s="159" t="str">
        <f>+'Input Road LH Schedule'!B33</f>
        <v>TOP CUSTOMER - 30</v>
      </c>
      <c r="I34" s="165" t="str">
        <f>+'Input Road LH Schedule'!C33</f>
        <v>5-Friday</v>
      </c>
      <c r="J34" s="160">
        <f>+'Input Road LH Schedule'!D33</f>
        <v>0.93638888888888883</v>
      </c>
      <c r="K34" s="159" t="str">
        <f>+'Input Road LH Schedule'!E33</f>
        <v>Trailer</v>
      </c>
      <c r="L34" s="159" t="str">
        <f>+'Input Road LH Schedule'!F33</f>
        <v>Loose Trailer</v>
      </c>
      <c r="M34" s="159">
        <f>+'Input Road LH Schedule'!G33</f>
        <v>0</v>
      </c>
      <c r="N34" s="164">
        <f>+'Input Road LH Schedule'!H33</f>
        <v>585.64993627705928</v>
      </c>
      <c r="O34" s="164">
        <f>+'Input Road LH Schedule'!I33</f>
        <v>0</v>
      </c>
      <c r="P34" s="163">
        <f>+'Input Road LH Schedule'!J33</f>
        <v>0</v>
      </c>
      <c r="Q34" s="157">
        <f>+'Input Road LH Schedule'!K33</f>
        <v>0.79600000000000004</v>
      </c>
      <c r="R34" s="157">
        <f>+'Input Road LH Schedule'!L33</f>
        <v>0</v>
      </c>
      <c r="S34" s="157">
        <f>+'Input Road LH Schedule'!M33</f>
        <v>3.0000000000000001E-3</v>
      </c>
      <c r="T34" s="157">
        <f>+'Input Road LH Schedule'!N33</f>
        <v>0</v>
      </c>
      <c r="U34" s="158">
        <f>+'Input Road LH Schedule'!O33</f>
        <v>6.5000000000000002E-2</v>
      </c>
      <c r="V34" s="162">
        <f>+'Input Road LH Schedule'!P33</f>
        <v>0.13600000000000001</v>
      </c>
      <c r="W34" s="174">
        <f>+'Input Road LH Schedule'!Q33</f>
        <v>1</v>
      </c>
      <c r="X34" s="163">
        <v>0</v>
      </c>
      <c r="Y34" s="162">
        <v>1</v>
      </c>
      <c r="Z34" s="161">
        <v>6.9201388888888893</v>
      </c>
      <c r="AA34" s="70">
        <f t="shared" si="2"/>
        <v>0</v>
      </c>
      <c r="AB34" s="70">
        <f t="shared" si="3"/>
        <v>466.17734927653919</v>
      </c>
      <c r="AC34" s="70">
        <f t="shared" si="4"/>
        <v>0</v>
      </c>
      <c r="AD34" s="70">
        <f t="shared" si="5"/>
        <v>1.7569498088311779</v>
      </c>
      <c r="AE34" s="70">
        <f t="shared" si="6"/>
        <v>0</v>
      </c>
      <c r="AF34" s="70">
        <f t="shared" si="7"/>
        <v>38.067245858008853</v>
      </c>
      <c r="AG34" s="70">
        <f t="shared" si="8"/>
        <v>79.648391333680067</v>
      </c>
      <c r="AH34" s="70">
        <f t="shared" si="9"/>
        <v>585.64993627705928</v>
      </c>
    </row>
    <row r="35" spans="4:34" ht="15" customHeight="1" x14ac:dyDescent="0.35">
      <c r="D35" t="s">
        <v>292</v>
      </c>
      <c r="E35" t="s">
        <v>302</v>
      </c>
      <c r="F35" t="s">
        <v>303</v>
      </c>
      <c r="G35" s="70">
        <f t="shared" si="0"/>
        <v>14</v>
      </c>
      <c r="H35" s="159" t="str">
        <f>+'Input Road LH Schedule'!B34</f>
        <v>TOP CUSTOMER - 31</v>
      </c>
      <c r="I35" s="165" t="str">
        <f>+'Input Road LH Schedule'!C34</f>
        <v>5-Friday</v>
      </c>
      <c r="J35" s="160">
        <f>+'Input Road LH Schedule'!D34</f>
        <v>0.60415509259259259</v>
      </c>
      <c r="K35" s="159" t="str">
        <f>+'Input Road LH Schedule'!E34</f>
        <v>Trailer</v>
      </c>
      <c r="L35" s="159" t="str">
        <f>+'Input Road LH Schedule'!F34</f>
        <v>Loose Trailer</v>
      </c>
      <c r="M35" s="159">
        <f>+'Input Road LH Schedule'!G34</f>
        <v>0</v>
      </c>
      <c r="N35" s="164">
        <f>+'Input Road LH Schedule'!H34</f>
        <v>661.64993627705928</v>
      </c>
      <c r="O35" s="164">
        <f>+'Input Road LH Schedule'!I34</f>
        <v>0</v>
      </c>
      <c r="P35" s="163">
        <f>+'Input Road LH Schedule'!J34</f>
        <v>0</v>
      </c>
      <c r="Q35" s="157">
        <f>+'Input Road LH Schedule'!K34</f>
        <v>0.79600000000000004</v>
      </c>
      <c r="R35" s="157">
        <f>+'Input Road LH Schedule'!L34</f>
        <v>0</v>
      </c>
      <c r="S35" s="157">
        <f>+'Input Road LH Schedule'!M34</f>
        <v>3.0000000000000001E-3</v>
      </c>
      <c r="T35" s="157">
        <f>+'Input Road LH Schedule'!N34</f>
        <v>0</v>
      </c>
      <c r="U35" s="158">
        <f>+'Input Road LH Schedule'!O34</f>
        <v>6.5000000000000002E-2</v>
      </c>
      <c r="V35" s="162">
        <f>+'Input Road LH Schedule'!P34</f>
        <v>0.13600000000000001</v>
      </c>
      <c r="W35" s="174">
        <f>+'Input Road LH Schedule'!Q34</f>
        <v>1</v>
      </c>
      <c r="X35" s="163">
        <v>0</v>
      </c>
      <c r="Y35" s="162">
        <v>1</v>
      </c>
      <c r="Z35" s="161">
        <v>6.020833333333333</v>
      </c>
      <c r="AA35" s="70">
        <f t="shared" si="2"/>
        <v>0</v>
      </c>
      <c r="AB35" s="70">
        <f t="shared" si="3"/>
        <v>526.67334927653917</v>
      </c>
      <c r="AC35" s="70">
        <f t="shared" si="4"/>
        <v>0</v>
      </c>
      <c r="AD35" s="70">
        <f t="shared" si="5"/>
        <v>1.9849498088311779</v>
      </c>
      <c r="AE35" s="70">
        <f t="shared" si="6"/>
        <v>0</v>
      </c>
      <c r="AF35" s="70">
        <f t="shared" si="7"/>
        <v>43.007245858008858</v>
      </c>
      <c r="AG35" s="70">
        <f t="shared" si="8"/>
        <v>89.984391333680065</v>
      </c>
      <c r="AH35" s="70">
        <f t="shared" si="9"/>
        <v>661.64993627705928</v>
      </c>
    </row>
    <row r="36" spans="4:34" ht="15" customHeight="1" x14ac:dyDescent="0.35">
      <c r="D36" t="s">
        <v>292</v>
      </c>
      <c r="E36" t="s">
        <v>302</v>
      </c>
      <c r="F36" t="s">
        <v>303</v>
      </c>
      <c r="G36" s="70">
        <f t="shared" si="0"/>
        <v>14</v>
      </c>
      <c r="H36" s="159" t="str">
        <f>+'Input Road LH Schedule'!B35</f>
        <v>TOP CUSTOMER - 32</v>
      </c>
      <c r="I36" s="165" t="str">
        <f>+'Input Road LH Schedule'!C35</f>
        <v>5-Friday</v>
      </c>
      <c r="J36" s="160">
        <f>+'Input Road LH Schedule'!D35</f>
        <v>0.62364583333333334</v>
      </c>
      <c r="K36" s="159" t="str">
        <f>+'Input Road LH Schedule'!E35</f>
        <v>Trailer</v>
      </c>
      <c r="L36" s="159" t="str">
        <f>+'Input Road LH Schedule'!F35</f>
        <v>Loose Trailer</v>
      </c>
      <c r="M36" s="159">
        <f>+'Input Road LH Schedule'!G35</f>
        <v>0</v>
      </c>
      <c r="N36" s="164">
        <f>+'Input Road LH Schedule'!H35</f>
        <v>644.64993627705928</v>
      </c>
      <c r="O36" s="164">
        <f>+'Input Road LH Schedule'!I35</f>
        <v>0</v>
      </c>
      <c r="P36" s="163">
        <f>+'Input Road LH Schedule'!J35</f>
        <v>0</v>
      </c>
      <c r="Q36" s="157">
        <f>+'Input Road LH Schedule'!K35</f>
        <v>0.79600000000000004</v>
      </c>
      <c r="R36" s="157">
        <f>+'Input Road LH Schedule'!L35</f>
        <v>0</v>
      </c>
      <c r="S36" s="157">
        <f>+'Input Road LH Schedule'!M35</f>
        <v>3.0000000000000001E-3</v>
      </c>
      <c r="T36" s="157">
        <f>+'Input Road LH Schedule'!N35</f>
        <v>0</v>
      </c>
      <c r="U36" s="158">
        <f>+'Input Road LH Schedule'!O35</f>
        <v>6.5000000000000002E-2</v>
      </c>
      <c r="V36" s="162">
        <f>+'Input Road LH Schedule'!P35</f>
        <v>0.13600000000000001</v>
      </c>
      <c r="W36" s="174">
        <f>+'Input Road LH Schedule'!Q35</f>
        <v>1</v>
      </c>
      <c r="X36" s="163">
        <v>0</v>
      </c>
      <c r="Y36" s="162">
        <v>1</v>
      </c>
      <c r="Z36" s="161">
        <v>6.7381944444444439</v>
      </c>
      <c r="AA36" s="70">
        <f t="shared" si="2"/>
        <v>0</v>
      </c>
      <c r="AB36" s="70">
        <f t="shared" si="3"/>
        <v>513.14134927653924</v>
      </c>
      <c r="AC36" s="70">
        <f t="shared" si="4"/>
        <v>0</v>
      </c>
      <c r="AD36" s="70">
        <f t="shared" si="5"/>
        <v>1.933949808831178</v>
      </c>
      <c r="AE36" s="70">
        <f t="shared" si="6"/>
        <v>0</v>
      </c>
      <c r="AF36" s="70">
        <f t="shared" si="7"/>
        <v>41.902245858008854</v>
      </c>
      <c r="AG36" s="70">
        <f t="shared" si="8"/>
        <v>87.672391333680068</v>
      </c>
      <c r="AH36" s="70">
        <f t="shared" si="9"/>
        <v>644.64993627705928</v>
      </c>
    </row>
    <row r="37" spans="4:34" ht="15" customHeight="1" x14ac:dyDescent="0.35">
      <c r="D37" t="s">
        <v>292</v>
      </c>
      <c r="E37" t="s">
        <v>302</v>
      </c>
      <c r="F37" t="s">
        <v>303</v>
      </c>
      <c r="G37" s="70">
        <f t="shared" si="0"/>
        <v>23</v>
      </c>
      <c r="H37" s="159" t="str">
        <f>+'Input Road LH Schedule'!B36</f>
        <v>TOP CUSTOMER - 33</v>
      </c>
      <c r="I37" s="165" t="str">
        <f>+'Input Road LH Schedule'!C36</f>
        <v>5-Friday</v>
      </c>
      <c r="J37" s="160">
        <f>+'Input Road LH Schedule'!D36</f>
        <v>0.98815972222222215</v>
      </c>
      <c r="K37" s="159" t="str">
        <f>+'Input Road LH Schedule'!E36</f>
        <v>Trailer</v>
      </c>
      <c r="L37" s="159" t="str">
        <f>+'Input Road LH Schedule'!F36</f>
        <v>Loose Trailer</v>
      </c>
      <c r="M37" s="159">
        <f>+'Input Road LH Schedule'!G36</f>
        <v>0</v>
      </c>
      <c r="N37" s="164">
        <f>+'Input Road LH Schedule'!H36</f>
        <v>470.64993627705928</v>
      </c>
      <c r="O37" s="164">
        <f>+'Input Road LH Schedule'!I36</f>
        <v>0</v>
      </c>
      <c r="P37" s="163">
        <f>+'Input Road LH Schedule'!J36</f>
        <v>0</v>
      </c>
      <c r="Q37" s="157">
        <f>+'Input Road LH Schedule'!K36</f>
        <v>0.79600000000000004</v>
      </c>
      <c r="R37" s="157">
        <f>+'Input Road LH Schedule'!L36</f>
        <v>0</v>
      </c>
      <c r="S37" s="157">
        <f>+'Input Road LH Schedule'!M36</f>
        <v>3.0000000000000001E-3</v>
      </c>
      <c r="T37" s="157">
        <f>+'Input Road LH Schedule'!N36</f>
        <v>0</v>
      </c>
      <c r="U37" s="158">
        <f>+'Input Road LH Schedule'!O36</f>
        <v>6.5000000000000002E-2</v>
      </c>
      <c r="V37" s="162">
        <f>+'Input Road LH Schedule'!P36</f>
        <v>0.13600000000000001</v>
      </c>
      <c r="W37" s="174">
        <f>+'Input Road LH Schedule'!Q36</f>
        <v>1</v>
      </c>
      <c r="X37" s="163">
        <v>0</v>
      </c>
      <c r="Y37" s="162">
        <v>1</v>
      </c>
      <c r="Z37" s="161">
        <v>6.78125</v>
      </c>
      <c r="AA37" s="70">
        <f t="shared" si="2"/>
        <v>0</v>
      </c>
      <c r="AB37" s="70">
        <f t="shared" si="3"/>
        <v>374.63734927653923</v>
      </c>
      <c r="AC37" s="70">
        <f t="shared" si="4"/>
        <v>0</v>
      </c>
      <c r="AD37" s="70">
        <f t="shared" si="5"/>
        <v>1.4119498088311779</v>
      </c>
      <c r="AE37" s="70">
        <f t="shared" si="6"/>
        <v>0</v>
      </c>
      <c r="AF37" s="70">
        <f t="shared" si="7"/>
        <v>30.592245858008855</v>
      </c>
      <c r="AG37" s="70">
        <f t="shared" si="8"/>
        <v>64.008391333680066</v>
      </c>
      <c r="AH37" s="70">
        <f t="shared" si="9"/>
        <v>470.6499362770594</v>
      </c>
    </row>
    <row r="38" spans="4:34" ht="15" customHeight="1" x14ac:dyDescent="0.35">
      <c r="D38" t="s">
        <v>292</v>
      </c>
      <c r="E38" t="s">
        <v>302</v>
      </c>
      <c r="F38" t="s">
        <v>303</v>
      </c>
      <c r="G38" s="70">
        <f t="shared" si="0"/>
        <v>23</v>
      </c>
      <c r="H38" s="159" t="str">
        <f>+'Input Road LH Schedule'!B37</f>
        <v>TOP CUSTOMER - 34</v>
      </c>
      <c r="I38" s="165" t="str">
        <f>+'Input Road LH Schedule'!C37</f>
        <v>5-Friday</v>
      </c>
      <c r="J38" s="160">
        <f>+'Input Road LH Schedule'!D37</f>
        <v>0.98290509259259251</v>
      </c>
      <c r="K38" s="159" t="str">
        <f>+'Input Road LH Schedule'!E37</f>
        <v>Trailer</v>
      </c>
      <c r="L38" s="159" t="str">
        <f>+'Input Road LH Schedule'!F37</f>
        <v>Loose Trailer</v>
      </c>
      <c r="M38" s="159">
        <f>+'Input Road LH Schedule'!G37</f>
        <v>0</v>
      </c>
      <c r="N38" s="164">
        <f>+'Input Road LH Schedule'!H37</f>
        <v>447.64993627705928</v>
      </c>
      <c r="O38" s="164">
        <f>+'Input Road LH Schedule'!I37</f>
        <v>0</v>
      </c>
      <c r="P38" s="163">
        <f>+'Input Road LH Schedule'!J37</f>
        <v>0</v>
      </c>
      <c r="Q38" s="157">
        <f>+'Input Road LH Schedule'!K37</f>
        <v>0.79600000000000004</v>
      </c>
      <c r="R38" s="157">
        <f>+'Input Road LH Schedule'!L37</f>
        <v>0</v>
      </c>
      <c r="S38" s="157">
        <f>+'Input Road LH Schedule'!M37</f>
        <v>3.0000000000000001E-3</v>
      </c>
      <c r="T38" s="157">
        <f>+'Input Road LH Schedule'!N37</f>
        <v>0</v>
      </c>
      <c r="U38" s="158">
        <f>+'Input Road LH Schedule'!O37</f>
        <v>6.5000000000000002E-2</v>
      </c>
      <c r="V38" s="162">
        <f>+'Input Road LH Schedule'!P37</f>
        <v>0.13600000000000001</v>
      </c>
      <c r="W38" s="174">
        <f>+'Input Road LH Schedule'!Q37</f>
        <v>1</v>
      </c>
      <c r="X38" s="163">
        <v>0</v>
      </c>
      <c r="Y38" s="162">
        <v>1</v>
      </c>
      <c r="Z38" s="161">
        <v>6.8055555555555554</v>
      </c>
      <c r="AA38" s="70">
        <f t="shared" si="2"/>
        <v>0</v>
      </c>
      <c r="AB38" s="70">
        <f t="shared" si="3"/>
        <v>356.32934927653923</v>
      </c>
      <c r="AC38" s="70">
        <f t="shared" si="4"/>
        <v>0</v>
      </c>
      <c r="AD38" s="70">
        <f t="shared" si="5"/>
        <v>1.342949808831178</v>
      </c>
      <c r="AE38" s="70">
        <f t="shared" si="6"/>
        <v>0</v>
      </c>
      <c r="AF38" s="70">
        <f t="shared" si="7"/>
        <v>29.097245858008854</v>
      </c>
      <c r="AG38" s="70">
        <f t="shared" si="8"/>
        <v>60.880391333680066</v>
      </c>
      <c r="AH38" s="70">
        <f t="shared" si="9"/>
        <v>447.64993627705934</v>
      </c>
    </row>
    <row r="39" spans="4:34" ht="15" customHeight="1" x14ac:dyDescent="0.35">
      <c r="D39" t="s">
        <v>292</v>
      </c>
      <c r="E39" t="s">
        <v>302</v>
      </c>
      <c r="F39" t="s">
        <v>303</v>
      </c>
      <c r="G39" s="70">
        <f t="shared" si="0"/>
        <v>23</v>
      </c>
      <c r="H39" s="159" t="str">
        <f>+'Input Road LH Schedule'!B38</f>
        <v>TOP CUSTOMER - 35</v>
      </c>
      <c r="I39" s="165" t="str">
        <f>+'Input Road LH Schedule'!C38</f>
        <v>5-Friday</v>
      </c>
      <c r="J39" s="160">
        <f>+'Input Road LH Schedule'!D38</f>
        <v>0.96777777777777774</v>
      </c>
      <c r="K39" s="159" t="str">
        <f>+'Input Road LH Schedule'!E38</f>
        <v>Trailer</v>
      </c>
      <c r="L39" s="159" t="str">
        <f>+'Input Road LH Schedule'!F38</f>
        <v>Loose Trailer</v>
      </c>
      <c r="M39" s="159">
        <f>+'Input Road LH Schedule'!G38</f>
        <v>0</v>
      </c>
      <c r="N39" s="164">
        <f>+'Input Road LH Schedule'!H38</f>
        <v>623.64993627705928</v>
      </c>
      <c r="O39" s="164">
        <f>+'Input Road LH Schedule'!I38</f>
        <v>0</v>
      </c>
      <c r="P39" s="163">
        <f>+'Input Road LH Schedule'!J38</f>
        <v>0</v>
      </c>
      <c r="Q39" s="157">
        <f>+'Input Road LH Schedule'!K38</f>
        <v>0.79600000000000004</v>
      </c>
      <c r="R39" s="157">
        <f>+'Input Road LH Schedule'!L38</f>
        <v>0</v>
      </c>
      <c r="S39" s="157">
        <f>+'Input Road LH Schedule'!M38</f>
        <v>3.0000000000000001E-3</v>
      </c>
      <c r="T39" s="157">
        <f>+'Input Road LH Schedule'!N38</f>
        <v>0</v>
      </c>
      <c r="U39" s="158">
        <f>+'Input Road LH Schedule'!O38</f>
        <v>6.5000000000000002E-2</v>
      </c>
      <c r="V39" s="162">
        <f>+'Input Road LH Schedule'!P38</f>
        <v>0.13600000000000001</v>
      </c>
      <c r="W39" s="174">
        <f>+'Input Road LH Schedule'!Q38</f>
        <v>1</v>
      </c>
      <c r="X39" s="163">
        <v>0</v>
      </c>
      <c r="Y39" s="162">
        <v>1</v>
      </c>
      <c r="Z39" s="161">
        <v>6.6319444444444446</v>
      </c>
      <c r="AA39" s="70">
        <f t="shared" si="2"/>
        <v>0</v>
      </c>
      <c r="AB39" s="70">
        <f t="shared" si="3"/>
        <v>496.42534927653924</v>
      </c>
      <c r="AC39" s="70">
        <f t="shared" si="4"/>
        <v>0</v>
      </c>
      <c r="AD39" s="70">
        <f t="shared" si="5"/>
        <v>1.8709498088311778</v>
      </c>
      <c r="AE39" s="70">
        <f t="shared" si="6"/>
        <v>0</v>
      </c>
      <c r="AF39" s="70">
        <f t="shared" si="7"/>
        <v>40.537245858008852</v>
      </c>
      <c r="AG39" s="70">
        <f t="shared" si="8"/>
        <v>84.816391333680073</v>
      </c>
      <c r="AH39" s="70">
        <f t="shared" si="9"/>
        <v>623.64993627705928</v>
      </c>
    </row>
    <row r="40" spans="4:34" ht="15" customHeight="1" x14ac:dyDescent="0.35">
      <c r="D40" t="s">
        <v>292</v>
      </c>
      <c r="E40" t="s">
        <v>302</v>
      </c>
      <c r="F40" t="s">
        <v>303</v>
      </c>
      <c r="G40" s="70">
        <f t="shared" si="0"/>
        <v>15</v>
      </c>
      <c r="H40" s="159" t="str">
        <f>+'Input Road LH Schedule'!B39</f>
        <v>TOP CUSTOMER - 36</v>
      </c>
      <c r="I40" s="165" t="str">
        <f>+'Input Road LH Schedule'!C39</f>
        <v>5-Friday</v>
      </c>
      <c r="J40" s="160">
        <f>+'Input Road LH Schedule'!D39</f>
        <v>0.6468518518518519</v>
      </c>
      <c r="K40" s="159" t="str">
        <f>+'Input Road LH Schedule'!E39</f>
        <v>Trailer</v>
      </c>
      <c r="L40" s="159" t="str">
        <f>+'Input Road LH Schedule'!F39</f>
        <v>Loose Trailer</v>
      </c>
      <c r="M40" s="159">
        <f>+'Input Road LH Schedule'!G39</f>
        <v>0</v>
      </c>
      <c r="N40" s="164">
        <f>+'Input Road LH Schedule'!H39</f>
        <v>452.64993627705928</v>
      </c>
      <c r="O40" s="164">
        <f>+'Input Road LH Schedule'!I39</f>
        <v>0</v>
      </c>
      <c r="P40" s="163">
        <f>+'Input Road LH Schedule'!J39</f>
        <v>0</v>
      </c>
      <c r="Q40" s="157">
        <f>+'Input Road LH Schedule'!K39</f>
        <v>0.79600000000000004</v>
      </c>
      <c r="R40" s="157">
        <f>+'Input Road LH Schedule'!L39</f>
        <v>0</v>
      </c>
      <c r="S40" s="157">
        <f>+'Input Road LH Schedule'!M39</f>
        <v>3.0000000000000001E-3</v>
      </c>
      <c r="T40" s="157">
        <f>+'Input Road LH Schedule'!N39</f>
        <v>0</v>
      </c>
      <c r="U40" s="158">
        <f>+'Input Road LH Schedule'!O39</f>
        <v>6.5000000000000002E-2</v>
      </c>
      <c r="V40" s="162">
        <f>+'Input Road LH Schedule'!P39</f>
        <v>0.13600000000000001</v>
      </c>
      <c r="W40" s="174">
        <f>+'Input Road LH Schedule'!Q39</f>
        <v>1</v>
      </c>
      <c r="X40" s="163">
        <v>0</v>
      </c>
      <c r="Y40" s="162">
        <v>1</v>
      </c>
      <c r="Z40" s="161">
        <v>6.739583333333333</v>
      </c>
      <c r="AA40" s="70">
        <f t="shared" si="2"/>
        <v>0</v>
      </c>
      <c r="AB40" s="70">
        <f t="shared" si="3"/>
        <v>360.30934927653919</v>
      </c>
      <c r="AC40" s="70">
        <f t="shared" si="4"/>
        <v>0</v>
      </c>
      <c r="AD40" s="70">
        <f t="shared" si="5"/>
        <v>1.3579498088311779</v>
      </c>
      <c r="AE40" s="70">
        <f t="shared" si="6"/>
        <v>0</v>
      </c>
      <c r="AF40" s="70">
        <f t="shared" si="7"/>
        <v>29.422245858008854</v>
      </c>
      <c r="AG40" s="70">
        <f t="shared" si="8"/>
        <v>61.560391333680066</v>
      </c>
      <c r="AH40" s="70">
        <f t="shared" si="9"/>
        <v>452.64993627705928</v>
      </c>
    </row>
    <row r="41" spans="4:34" ht="15" customHeight="1" x14ac:dyDescent="0.35">
      <c r="D41" t="s">
        <v>300</v>
      </c>
      <c r="E41" t="s">
        <v>302</v>
      </c>
      <c r="F41" t="s">
        <v>303</v>
      </c>
      <c r="G41" s="70">
        <f t="shared" ref="G41:G47" si="10">+IFERROR(HOUR(J41),0)</f>
        <v>17</v>
      </c>
      <c r="H41" s="159" t="str">
        <f>+'Input Road LH Schedule'!B40</f>
        <v>ANGOL - 1</v>
      </c>
      <c r="I41" s="165" t="str">
        <f>+'Input Road LH Schedule'!C40</f>
        <v>5-Friday</v>
      </c>
      <c r="J41" s="160">
        <f>+'Input Road LH Schedule'!D40</f>
        <v>0.72569444444444453</v>
      </c>
      <c r="K41" s="159" t="str">
        <f>+'Input Road LH Schedule'!E40</f>
        <v>Trailer</v>
      </c>
      <c r="L41" s="159" t="str">
        <f>+'Input Road LH Schedule'!F40</f>
        <v>Loose Trailer</v>
      </c>
      <c r="M41" s="159">
        <f>+'Input Road LH Schedule'!G40</f>
        <v>0</v>
      </c>
      <c r="N41" s="164">
        <f>+'Input Road LH Schedule'!H40</f>
        <v>82.950066319653601</v>
      </c>
      <c r="O41" s="164">
        <f>+'Input Road LH Schedule'!I40</f>
        <v>0</v>
      </c>
      <c r="P41" s="163">
        <f>+'Input Road LH Schedule'!J40</f>
        <v>0</v>
      </c>
      <c r="Q41" s="157">
        <f>+'Input Road LH Schedule'!K40</f>
        <v>0.86199999999999999</v>
      </c>
      <c r="R41" s="157">
        <f>+'Input Road LH Schedule'!L40</f>
        <v>0</v>
      </c>
      <c r="S41" s="157">
        <f>+'Input Road LH Schedule'!M40</f>
        <v>1E-3</v>
      </c>
      <c r="T41" s="157">
        <f>+'Input Road LH Schedule'!N40</f>
        <v>0</v>
      </c>
      <c r="U41" s="158">
        <f>+'Input Road LH Schedule'!O40</f>
        <v>5.0999999999999997E-2</v>
      </c>
      <c r="V41" s="162">
        <f>+'Input Road LH Schedule'!P40</f>
        <v>8.5999999999999993E-2</v>
      </c>
      <c r="W41" s="174">
        <f>+'Input Road LH Schedule'!Q40</f>
        <v>1</v>
      </c>
      <c r="X41" s="163">
        <f>+'Input Road LH Schedule'!R40</f>
        <v>0</v>
      </c>
      <c r="Y41" s="162">
        <f>+'Input Road LH Schedule'!S40</f>
        <v>0</v>
      </c>
      <c r="Z41" s="161">
        <f>+'Input Road LH Schedule'!T40</f>
        <v>0</v>
      </c>
      <c r="AA41" s="70">
        <f t="shared" si="2"/>
        <v>0</v>
      </c>
      <c r="AB41" s="70">
        <f t="shared" si="3"/>
        <v>71.502957167541396</v>
      </c>
      <c r="AC41" s="70">
        <f t="shared" si="4"/>
        <v>0</v>
      </c>
      <c r="AD41" s="70">
        <f t="shared" si="5"/>
        <v>8.2950066319653598E-2</v>
      </c>
      <c r="AE41" s="70">
        <f t="shared" si="6"/>
        <v>0</v>
      </c>
      <c r="AF41" s="70">
        <f t="shared" si="7"/>
        <v>4.2304533823023336</v>
      </c>
      <c r="AG41" s="70">
        <f t="shared" si="8"/>
        <v>7.1337057034902092</v>
      </c>
      <c r="AH41" s="70">
        <f t="shared" si="9"/>
        <v>82.950066319653587</v>
      </c>
    </row>
    <row r="42" spans="4:34" ht="15" customHeight="1" x14ac:dyDescent="0.35">
      <c r="D42" t="s">
        <v>300</v>
      </c>
      <c r="E42" t="s">
        <v>302</v>
      </c>
      <c r="F42" t="s">
        <v>303</v>
      </c>
      <c r="G42" s="70">
        <f t="shared" si="10"/>
        <v>9</v>
      </c>
      <c r="H42" s="159" t="str">
        <f>+'Input Road LH Schedule'!B41</f>
        <v>ANTOFAGASTA - 1</v>
      </c>
      <c r="I42" s="165" t="str">
        <f>+'Input Road LH Schedule'!C41</f>
        <v>5-Friday</v>
      </c>
      <c r="J42" s="160">
        <f>+'Input Road LH Schedule'!D41</f>
        <v>0.3923611111111111</v>
      </c>
      <c r="K42" s="159" t="str">
        <f>+'Input Road LH Schedule'!E41</f>
        <v>Trailer</v>
      </c>
      <c r="L42" s="159" t="str">
        <f>+'Input Road LH Schedule'!F41</f>
        <v>Loose Trailer</v>
      </c>
      <c r="M42" s="159">
        <f>+'Input Road LH Schedule'!G41</f>
        <v>0</v>
      </c>
      <c r="N42" s="164">
        <f>+'Input Road LH Schedule'!H41</f>
        <v>312.19910520959411</v>
      </c>
      <c r="O42" s="164">
        <f>+'Input Road LH Schedule'!I41</f>
        <v>0</v>
      </c>
      <c r="P42" s="163">
        <f>+'Input Road LH Schedule'!J41</f>
        <v>0</v>
      </c>
      <c r="Q42" s="157">
        <f>+'Input Road LH Schedule'!K41</f>
        <v>0.86199999999999999</v>
      </c>
      <c r="R42" s="157">
        <f>+'Input Road LH Schedule'!L41</f>
        <v>0</v>
      </c>
      <c r="S42" s="157">
        <f>+'Input Road LH Schedule'!M41</f>
        <v>1E-3</v>
      </c>
      <c r="T42" s="157">
        <f>+'Input Road LH Schedule'!N41</f>
        <v>0</v>
      </c>
      <c r="U42" s="158">
        <f>+'Input Road LH Schedule'!O41</f>
        <v>5.0999999999999997E-2</v>
      </c>
      <c r="V42" s="162">
        <f>+'Input Road LH Schedule'!P41</f>
        <v>8.5999999999999993E-2</v>
      </c>
      <c r="W42" s="174">
        <f>+'Input Road LH Schedule'!Q41</f>
        <v>1</v>
      </c>
      <c r="X42" s="163">
        <f>+'Input Road LH Schedule'!R41</f>
        <v>0</v>
      </c>
      <c r="Y42" s="162">
        <f>+'Input Road LH Schedule'!S41</f>
        <v>0</v>
      </c>
      <c r="Z42" s="161">
        <f>+'Input Road LH Schedule'!T41</f>
        <v>0</v>
      </c>
      <c r="AA42" s="70">
        <f t="shared" si="2"/>
        <v>0</v>
      </c>
      <c r="AB42" s="70">
        <f t="shared" si="3"/>
        <v>269.11562869067012</v>
      </c>
      <c r="AC42" s="70">
        <f t="shared" si="4"/>
        <v>0</v>
      </c>
      <c r="AD42" s="70">
        <f t="shared" si="5"/>
        <v>0.3121991052095941</v>
      </c>
      <c r="AE42" s="70">
        <f t="shared" si="6"/>
        <v>0</v>
      </c>
      <c r="AF42" s="70">
        <f t="shared" si="7"/>
        <v>15.922154365689298</v>
      </c>
      <c r="AG42" s="70">
        <f t="shared" si="8"/>
        <v>26.849123048025092</v>
      </c>
      <c r="AH42" s="70">
        <f t="shared" si="9"/>
        <v>312.19910520959411</v>
      </c>
    </row>
    <row r="43" spans="4:34" ht="15" customHeight="1" x14ac:dyDescent="0.35">
      <c r="D43" t="s">
        <v>300</v>
      </c>
      <c r="E43" t="s">
        <v>302</v>
      </c>
      <c r="F43" t="s">
        <v>303</v>
      </c>
      <c r="G43" s="70">
        <f t="shared" si="10"/>
        <v>10</v>
      </c>
      <c r="H43" s="159" t="str">
        <f>+'Input Road LH Schedule'!B42</f>
        <v>ARICA - 1</v>
      </c>
      <c r="I43" s="165" t="str">
        <f>+'Input Road LH Schedule'!C42</f>
        <v>5-Friday</v>
      </c>
      <c r="J43" s="160">
        <f>+'Input Road LH Schedule'!D42</f>
        <v>0.4236111111111111</v>
      </c>
      <c r="K43" s="159" t="str">
        <f>+'Input Road LH Schedule'!E42</f>
        <v>Trailer</v>
      </c>
      <c r="L43" s="159" t="str">
        <f>+'Input Road LH Schedule'!F42</f>
        <v>Loose Trailer</v>
      </c>
      <c r="M43" s="159">
        <f>+'Input Road LH Schedule'!G42</f>
        <v>0</v>
      </c>
      <c r="N43" s="164">
        <f>+'Input Road LH Schedule'!H42</f>
        <v>131.24944125028404</v>
      </c>
      <c r="O43" s="164">
        <f>+'Input Road LH Schedule'!I42</f>
        <v>0</v>
      </c>
      <c r="P43" s="163">
        <f>+'Input Road LH Schedule'!J42</f>
        <v>0</v>
      </c>
      <c r="Q43" s="157">
        <f>+'Input Road LH Schedule'!K42</f>
        <v>0.86199999999999999</v>
      </c>
      <c r="R43" s="157">
        <f>+'Input Road LH Schedule'!L42</f>
        <v>0</v>
      </c>
      <c r="S43" s="157">
        <f>+'Input Road LH Schedule'!M42</f>
        <v>1E-3</v>
      </c>
      <c r="T43" s="157">
        <f>+'Input Road LH Schedule'!N42</f>
        <v>0</v>
      </c>
      <c r="U43" s="158">
        <f>+'Input Road LH Schedule'!O42</f>
        <v>5.0999999999999997E-2</v>
      </c>
      <c r="V43" s="162">
        <f>+'Input Road LH Schedule'!P42</f>
        <v>8.5999999999999993E-2</v>
      </c>
      <c r="W43" s="174">
        <f>+'Input Road LH Schedule'!Q42</f>
        <v>1</v>
      </c>
      <c r="X43" s="163">
        <f>+'Input Road LH Schedule'!R42</f>
        <v>0</v>
      </c>
      <c r="Y43" s="162">
        <f>+'Input Road LH Schedule'!S42</f>
        <v>0</v>
      </c>
      <c r="Z43" s="161">
        <f>+'Input Road LH Schedule'!T42</f>
        <v>0</v>
      </c>
      <c r="AA43" s="70">
        <f t="shared" si="2"/>
        <v>0</v>
      </c>
      <c r="AB43" s="70">
        <f t="shared" si="3"/>
        <v>113.13701835774484</v>
      </c>
      <c r="AC43" s="70">
        <f t="shared" si="4"/>
        <v>0</v>
      </c>
      <c r="AD43" s="70">
        <f t="shared" si="5"/>
        <v>0.13124944125028404</v>
      </c>
      <c r="AE43" s="70">
        <f t="shared" si="6"/>
        <v>0</v>
      </c>
      <c r="AF43" s="70">
        <f t="shared" si="7"/>
        <v>6.6937215037644853</v>
      </c>
      <c r="AG43" s="70">
        <f t="shared" si="8"/>
        <v>11.287451947524426</v>
      </c>
      <c r="AH43" s="70">
        <f t="shared" si="9"/>
        <v>131.24944125028404</v>
      </c>
    </row>
    <row r="44" spans="4:34" ht="15" customHeight="1" x14ac:dyDescent="0.35">
      <c r="D44" t="s">
        <v>300</v>
      </c>
      <c r="E44" t="s">
        <v>302</v>
      </c>
      <c r="F44" t="s">
        <v>303</v>
      </c>
      <c r="G44" s="70">
        <f t="shared" si="10"/>
        <v>11</v>
      </c>
      <c r="H44" s="159" t="str">
        <f>+'Input Road LH Schedule'!B43</f>
        <v>CALAMA - 1</v>
      </c>
      <c r="I44" s="165" t="str">
        <f>+'Input Road LH Schedule'!C43</f>
        <v>5-Friday</v>
      </c>
      <c r="J44" s="160">
        <f>+'Input Road LH Schedule'!D43</f>
        <v>0.4861111111111111</v>
      </c>
      <c r="K44" s="159" t="str">
        <f>+'Input Road LH Schedule'!E43</f>
        <v>Trailer</v>
      </c>
      <c r="L44" s="159" t="str">
        <f>+'Input Road LH Schedule'!F43</f>
        <v>Loose Trailer</v>
      </c>
      <c r="M44" s="159">
        <f>+'Input Road LH Schedule'!G43</f>
        <v>0</v>
      </c>
      <c r="N44" s="164">
        <f>+'Input Road LH Schedule'!H43</f>
        <v>119.69357360928791</v>
      </c>
      <c r="O44" s="164">
        <f>+'Input Road LH Schedule'!I43</f>
        <v>0</v>
      </c>
      <c r="P44" s="163">
        <f>+'Input Road LH Schedule'!J43</f>
        <v>0</v>
      </c>
      <c r="Q44" s="157">
        <f>+'Input Road LH Schedule'!K43</f>
        <v>0.86199999999999999</v>
      </c>
      <c r="R44" s="157">
        <f>+'Input Road LH Schedule'!L43</f>
        <v>0</v>
      </c>
      <c r="S44" s="157">
        <f>+'Input Road LH Schedule'!M43</f>
        <v>1E-3</v>
      </c>
      <c r="T44" s="157">
        <f>+'Input Road LH Schedule'!N43</f>
        <v>0</v>
      </c>
      <c r="U44" s="158">
        <f>+'Input Road LH Schedule'!O43</f>
        <v>5.0999999999999997E-2</v>
      </c>
      <c r="V44" s="162">
        <f>+'Input Road LH Schedule'!P43</f>
        <v>8.5999999999999993E-2</v>
      </c>
      <c r="W44" s="174">
        <f>+'Input Road LH Schedule'!Q43</f>
        <v>1</v>
      </c>
      <c r="X44" s="163">
        <f>+'Input Road LH Schedule'!R43</f>
        <v>0</v>
      </c>
      <c r="Y44" s="162">
        <f>+'Input Road LH Schedule'!S43</f>
        <v>0</v>
      </c>
      <c r="Z44" s="161">
        <f>+'Input Road LH Schedule'!T43</f>
        <v>0</v>
      </c>
      <c r="AA44" s="70">
        <f t="shared" si="2"/>
        <v>0</v>
      </c>
      <c r="AB44" s="70">
        <f t="shared" si="3"/>
        <v>103.17586045120618</v>
      </c>
      <c r="AC44" s="70">
        <f t="shared" si="4"/>
        <v>0</v>
      </c>
      <c r="AD44" s="70">
        <f t="shared" si="5"/>
        <v>0.11969357360928791</v>
      </c>
      <c r="AE44" s="70">
        <f t="shared" si="6"/>
        <v>0</v>
      </c>
      <c r="AF44" s="70">
        <f t="shared" si="7"/>
        <v>6.1043722540736827</v>
      </c>
      <c r="AG44" s="70">
        <f t="shared" si="8"/>
        <v>10.293647330398759</v>
      </c>
      <c r="AH44" s="70">
        <f t="shared" si="9"/>
        <v>119.6935736092879</v>
      </c>
    </row>
    <row r="45" spans="4:34" ht="15" customHeight="1" x14ac:dyDescent="0.35">
      <c r="D45" t="s">
        <v>300</v>
      </c>
      <c r="E45" t="s">
        <v>302</v>
      </c>
      <c r="F45" t="s">
        <v>303</v>
      </c>
      <c r="G45" s="70">
        <f t="shared" si="10"/>
        <v>10</v>
      </c>
      <c r="H45" s="159" t="str">
        <f>+'Input Road LH Schedule'!B44</f>
        <v>CASTRO - 1</v>
      </c>
      <c r="I45" s="165" t="str">
        <f>+'Input Road LH Schedule'!C44</f>
        <v>5-Friday</v>
      </c>
      <c r="J45" s="160">
        <f>+'Input Road LH Schedule'!D44</f>
        <v>0.4513888888888889</v>
      </c>
      <c r="K45" s="159" t="str">
        <f>+'Input Road LH Schedule'!E44</f>
        <v>Trailer</v>
      </c>
      <c r="L45" s="159" t="str">
        <f>+'Input Road LH Schedule'!F44</f>
        <v>Loose Trailer</v>
      </c>
      <c r="M45" s="159">
        <f>+'Input Road LH Schedule'!G44</f>
        <v>0</v>
      </c>
      <c r="N45" s="164">
        <f>+'Input Road LH Schedule'!H44</f>
        <v>141.62896308351404</v>
      </c>
      <c r="O45" s="164">
        <f>+'Input Road LH Schedule'!I44</f>
        <v>0</v>
      </c>
      <c r="P45" s="163">
        <f>+'Input Road LH Schedule'!J44</f>
        <v>0</v>
      </c>
      <c r="Q45" s="157">
        <f>+'Input Road LH Schedule'!K44</f>
        <v>0.86199999999999999</v>
      </c>
      <c r="R45" s="157">
        <f>+'Input Road LH Schedule'!L44</f>
        <v>0</v>
      </c>
      <c r="S45" s="157">
        <f>+'Input Road LH Schedule'!M44</f>
        <v>1E-3</v>
      </c>
      <c r="T45" s="157">
        <f>+'Input Road LH Schedule'!N44</f>
        <v>0</v>
      </c>
      <c r="U45" s="158">
        <f>+'Input Road LH Schedule'!O44</f>
        <v>5.0999999999999997E-2</v>
      </c>
      <c r="V45" s="162">
        <f>+'Input Road LH Schedule'!P44</f>
        <v>8.5999999999999993E-2</v>
      </c>
      <c r="W45" s="174">
        <f>+'Input Road LH Schedule'!Q44</f>
        <v>1</v>
      </c>
      <c r="X45" s="163">
        <f>+'Input Road LH Schedule'!R44</f>
        <v>0</v>
      </c>
      <c r="Y45" s="162">
        <f>+'Input Road LH Schedule'!S44</f>
        <v>0</v>
      </c>
      <c r="Z45" s="161">
        <f>+'Input Road LH Schedule'!T44</f>
        <v>0</v>
      </c>
      <c r="AA45" s="70">
        <f t="shared" si="2"/>
        <v>0</v>
      </c>
      <c r="AB45" s="70">
        <f t="shared" si="3"/>
        <v>122.0841661779891</v>
      </c>
      <c r="AC45" s="70">
        <f t="shared" si="4"/>
        <v>0</v>
      </c>
      <c r="AD45" s="70">
        <f t="shared" si="5"/>
        <v>0.14162896308351405</v>
      </c>
      <c r="AE45" s="70">
        <f t="shared" si="6"/>
        <v>0</v>
      </c>
      <c r="AF45" s="70">
        <f t="shared" si="7"/>
        <v>7.2230771172592156</v>
      </c>
      <c r="AG45" s="70">
        <f t="shared" si="8"/>
        <v>12.180090825182207</v>
      </c>
      <c r="AH45" s="70">
        <f t="shared" si="9"/>
        <v>141.62896308351407</v>
      </c>
    </row>
    <row r="46" spans="4:34" ht="15" customHeight="1" x14ac:dyDescent="0.35">
      <c r="D46" t="s">
        <v>300</v>
      </c>
      <c r="E46" t="s">
        <v>302</v>
      </c>
      <c r="F46" t="s">
        <v>303</v>
      </c>
      <c r="G46" s="70">
        <f t="shared" si="10"/>
        <v>19</v>
      </c>
      <c r="H46" s="159" t="str">
        <f>+'Input Road LH Schedule'!B45</f>
        <v>CHILLAN - 1</v>
      </c>
      <c r="I46" s="165" t="str">
        <f>+'Input Road LH Schedule'!C45</f>
        <v>5-Friday</v>
      </c>
      <c r="J46" s="160">
        <f>+'Input Road LH Schedule'!D45</f>
        <v>0.80833333333333324</v>
      </c>
      <c r="K46" s="159" t="str">
        <f>+'Input Road LH Schedule'!E45</f>
        <v>Trailer</v>
      </c>
      <c r="L46" s="159" t="str">
        <f>+'Input Road LH Schedule'!F45</f>
        <v>Loose Trailer</v>
      </c>
      <c r="M46" s="159">
        <f>+'Input Road LH Schedule'!G45</f>
        <v>0</v>
      </c>
      <c r="N46" s="164">
        <f>+'Input Road LH Schedule'!H45</f>
        <v>92.706816842889808</v>
      </c>
      <c r="O46" s="164">
        <f>+'Input Road LH Schedule'!I45</f>
        <v>0</v>
      </c>
      <c r="P46" s="163">
        <f>+'Input Road LH Schedule'!J45</f>
        <v>0</v>
      </c>
      <c r="Q46" s="157">
        <f>+'Input Road LH Schedule'!K45</f>
        <v>0.86199999999999999</v>
      </c>
      <c r="R46" s="157">
        <f>+'Input Road LH Schedule'!L45</f>
        <v>0</v>
      </c>
      <c r="S46" s="157">
        <f>+'Input Road LH Schedule'!M45</f>
        <v>1E-3</v>
      </c>
      <c r="T46" s="157">
        <f>+'Input Road LH Schedule'!N45</f>
        <v>0</v>
      </c>
      <c r="U46" s="158">
        <f>+'Input Road LH Schedule'!O45</f>
        <v>5.0999999999999997E-2</v>
      </c>
      <c r="V46" s="162">
        <f>+'Input Road LH Schedule'!P45</f>
        <v>8.5999999999999993E-2</v>
      </c>
      <c r="W46" s="174">
        <f>+'Input Road LH Schedule'!Q45</f>
        <v>1</v>
      </c>
      <c r="X46" s="163">
        <f>+'Input Road LH Schedule'!R45</f>
        <v>0</v>
      </c>
      <c r="Y46" s="162">
        <f>+'Input Road LH Schedule'!S45</f>
        <v>0</v>
      </c>
      <c r="Z46" s="161">
        <f>+'Input Road LH Schedule'!T45</f>
        <v>0</v>
      </c>
      <c r="AA46" s="70">
        <f t="shared" si="2"/>
        <v>0</v>
      </c>
      <c r="AB46" s="70">
        <f t="shared" si="3"/>
        <v>79.913276118571019</v>
      </c>
      <c r="AC46" s="70">
        <f t="shared" si="4"/>
        <v>0</v>
      </c>
      <c r="AD46" s="70">
        <f t="shared" si="5"/>
        <v>9.2706816842889811E-2</v>
      </c>
      <c r="AE46" s="70">
        <f t="shared" si="6"/>
        <v>0</v>
      </c>
      <c r="AF46" s="70">
        <f t="shared" si="7"/>
        <v>4.7280476589873794</v>
      </c>
      <c r="AG46" s="70">
        <f t="shared" si="8"/>
        <v>7.9727862484885232</v>
      </c>
      <c r="AH46" s="70">
        <f t="shared" si="9"/>
        <v>92.706816842889808</v>
      </c>
    </row>
    <row r="47" spans="4:34" ht="15" customHeight="1" x14ac:dyDescent="0.35">
      <c r="D47" t="s">
        <v>300</v>
      </c>
      <c r="E47" t="s">
        <v>302</v>
      </c>
      <c r="F47" t="s">
        <v>303</v>
      </c>
      <c r="G47" s="70">
        <f t="shared" si="10"/>
        <v>17</v>
      </c>
      <c r="H47" s="159" t="str">
        <f>+'Input Road LH Schedule'!B46</f>
        <v>CONCEPCION - 1</v>
      </c>
      <c r="I47" s="165" t="str">
        <f>+'Input Road LH Schedule'!C46</f>
        <v>5-Friday</v>
      </c>
      <c r="J47" s="160">
        <f>+'Input Road LH Schedule'!D46</f>
        <v>0.74305555555555547</v>
      </c>
      <c r="K47" s="159" t="str">
        <f>+'Input Road LH Schedule'!E46</f>
        <v>Trailer</v>
      </c>
      <c r="L47" s="159" t="str">
        <f>+'Input Road LH Schedule'!F46</f>
        <v>Loose Trailer</v>
      </c>
      <c r="M47" s="159">
        <f>+'Input Road LH Schedule'!G46</f>
        <v>0</v>
      </c>
      <c r="N47" s="164">
        <f>+'Input Road LH Schedule'!H46</f>
        <v>607.39270614665622</v>
      </c>
      <c r="O47" s="164">
        <f>+'Input Road LH Schedule'!I46</f>
        <v>0</v>
      </c>
      <c r="P47" s="163">
        <f>+'Input Road LH Schedule'!J46</f>
        <v>0</v>
      </c>
      <c r="Q47" s="157">
        <f>+'Input Road LH Schedule'!K46</f>
        <v>0.86199999999999999</v>
      </c>
      <c r="R47" s="157">
        <f>+'Input Road LH Schedule'!L46</f>
        <v>0</v>
      </c>
      <c r="S47" s="157">
        <f>+'Input Road LH Schedule'!M46</f>
        <v>1E-3</v>
      </c>
      <c r="T47" s="157">
        <f>+'Input Road LH Schedule'!N46</f>
        <v>0</v>
      </c>
      <c r="U47" s="158">
        <f>+'Input Road LH Schedule'!O46</f>
        <v>5.0999999999999997E-2</v>
      </c>
      <c r="V47" s="162">
        <f>+'Input Road LH Schedule'!P46</f>
        <v>8.5999999999999993E-2</v>
      </c>
      <c r="W47" s="174">
        <f>+'Input Road LH Schedule'!Q46</f>
        <v>1</v>
      </c>
      <c r="X47" s="163">
        <f>+'Input Road LH Schedule'!R46</f>
        <v>0</v>
      </c>
      <c r="Y47" s="162">
        <f>+'Input Road LH Schedule'!S46</f>
        <v>0</v>
      </c>
      <c r="Z47" s="161">
        <f>+'Input Road LH Schedule'!T46</f>
        <v>0</v>
      </c>
      <c r="AA47" s="70">
        <f t="shared" si="2"/>
        <v>0</v>
      </c>
      <c r="AB47" s="70">
        <f t="shared" si="3"/>
        <v>523.57251269841765</v>
      </c>
      <c r="AC47" s="70">
        <f t="shared" si="4"/>
        <v>0</v>
      </c>
      <c r="AD47" s="70">
        <f t="shared" si="5"/>
        <v>0.60739270614665619</v>
      </c>
      <c r="AE47" s="70">
        <f t="shared" si="6"/>
        <v>0</v>
      </c>
      <c r="AF47" s="70">
        <f t="shared" si="7"/>
        <v>30.977028013479465</v>
      </c>
      <c r="AG47" s="70">
        <f t="shared" si="8"/>
        <v>52.235772728612432</v>
      </c>
      <c r="AH47" s="70">
        <f t="shared" si="9"/>
        <v>607.39270614665622</v>
      </c>
    </row>
    <row r="48" spans="4:34" ht="15" customHeight="1" x14ac:dyDescent="0.35">
      <c r="D48" t="s">
        <v>300</v>
      </c>
      <c r="E48" t="s">
        <v>302</v>
      </c>
      <c r="F48" t="s">
        <v>303</v>
      </c>
      <c r="G48" s="70">
        <f t="shared" ref="G48:G69" si="11">+IFERROR(HOUR(J48),0)</f>
        <v>19</v>
      </c>
      <c r="H48" s="159" t="str">
        <f>+'Input Road LH Schedule'!B47</f>
        <v>COPIAPO - 1</v>
      </c>
      <c r="I48" s="165" t="str">
        <f>+'Input Road LH Schedule'!C47</f>
        <v>5-Friday</v>
      </c>
      <c r="J48" s="160">
        <f>+'Input Road LH Schedule'!D47</f>
        <v>0.82152777777777775</v>
      </c>
      <c r="K48" s="159" t="str">
        <f>+'Input Road LH Schedule'!E47</f>
        <v>Trailer</v>
      </c>
      <c r="L48" s="159" t="str">
        <f>+'Input Road LH Schedule'!F47</f>
        <v>Loose Trailer</v>
      </c>
      <c r="M48" s="159">
        <f>+'Input Road LH Schedule'!G47</f>
        <v>0</v>
      </c>
      <c r="N48" s="164">
        <f>+'Input Road LH Schedule'!H47</f>
        <v>171.59118277543806</v>
      </c>
      <c r="O48" s="164">
        <f>+'Input Road LH Schedule'!I47</f>
        <v>0</v>
      </c>
      <c r="P48" s="163">
        <f>+'Input Road LH Schedule'!J47</f>
        <v>0</v>
      </c>
      <c r="Q48" s="157">
        <f>+'Input Road LH Schedule'!K47</f>
        <v>0.86199999999999999</v>
      </c>
      <c r="R48" s="157">
        <f>+'Input Road LH Schedule'!L47</f>
        <v>0</v>
      </c>
      <c r="S48" s="157">
        <f>+'Input Road LH Schedule'!M47</f>
        <v>1E-3</v>
      </c>
      <c r="T48" s="157">
        <f>+'Input Road LH Schedule'!N47</f>
        <v>0</v>
      </c>
      <c r="U48" s="158">
        <f>+'Input Road LH Schedule'!O47</f>
        <v>5.0999999999999997E-2</v>
      </c>
      <c r="V48" s="162">
        <f>+'Input Road LH Schedule'!P47</f>
        <v>8.5999999999999993E-2</v>
      </c>
      <c r="W48" s="174">
        <f>+'Input Road LH Schedule'!Q47</f>
        <v>1</v>
      </c>
      <c r="X48" s="163">
        <f>+'Input Road LH Schedule'!R47</f>
        <v>0</v>
      </c>
      <c r="Y48" s="162">
        <f>+'Input Road LH Schedule'!S47</f>
        <v>0</v>
      </c>
      <c r="Z48" s="161">
        <f>+'Input Road LH Schedule'!T47</f>
        <v>0</v>
      </c>
      <c r="AA48" s="70">
        <f t="shared" si="2"/>
        <v>0</v>
      </c>
      <c r="AB48" s="70">
        <f t="shared" si="3"/>
        <v>147.91159955242759</v>
      </c>
      <c r="AC48" s="70">
        <f t="shared" si="4"/>
        <v>0</v>
      </c>
      <c r="AD48" s="70">
        <f t="shared" si="5"/>
        <v>0.17159118277543806</v>
      </c>
      <c r="AE48" s="70">
        <f t="shared" si="6"/>
        <v>0</v>
      </c>
      <c r="AF48" s="70">
        <f t="shared" si="7"/>
        <v>8.7511503215473407</v>
      </c>
      <c r="AG48" s="70">
        <f t="shared" si="8"/>
        <v>14.756841718687673</v>
      </c>
      <c r="AH48" s="70">
        <f t="shared" si="9"/>
        <v>171.59118277543803</v>
      </c>
    </row>
    <row r="49" spans="4:34" ht="15" customHeight="1" x14ac:dyDescent="0.35">
      <c r="D49" t="s">
        <v>300</v>
      </c>
      <c r="E49" t="s">
        <v>302</v>
      </c>
      <c r="F49" t="s">
        <v>303</v>
      </c>
      <c r="G49" s="70">
        <f t="shared" si="11"/>
        <v>17</v>
      </c>
      <c r="H49" s="159" t="str">
        <f>+'Input Road LH Schedule'!B48</f>
        <v>COYHAIQUE - 1</v>
      </c>
      <c r="I49" s="165" t="str">
        <f>+'Input Road LH Schedule'!C48</f>
        <v>5-Friday</v>
      </c>
      <c r="J49" s="160">
        <f>+'Input Road LH Schedule'!D48</f>
        <v>0.73611111111111116</v>
      </c>
      <c r="K49" s="159" t="str">
        <f>+'Input Road LH Schedule'!E48</f>
        <v>Trailer</v>
      </c>
      <c r="L49" s="159" t="str">
        <f>+'Input Road LH Schedule'!F48</f>
        <v>Loose Trailer</v>
      </c>
      <c r="M49" s="159">
        <f>+'Input Road LH Schedule'!G48</f>
        <v>0</v>
      </c>
      <c r="N49" s="164">
        <f>+'Input Road LH Schedule'!H48</f>
        <v>93.606375401769739</v>
      </c>
      <c r="O49" s="164">
        <f>+'Input Road LH Schedule'!I48</f>
        <v>0</v>
      </c>
      <c r="P49" s="163">
        <f>+'Input Road LH Schedule'!J48</f>
        <v>0</v>
      </c>
      <c r="Q49" s="157">
        <f>+'Input Road LH Schedule'!K48</f>
        <v>0.86199999999999999</v>
      </c>
      <c r="R49" s="157">
        <f>+'Input Road LH Schedule'!L48</f>
        <v>0</v>
      </c>
      <c r="S49" s="157">
        <f>+'Input Road LH Schedule'!M48</f>
        <v>1E-3</v>
      </c>
      <c r="T49" s="157">
        <f>+'Input Road LH Schedule'!N48</f>
        <v>0</v>
      </c>
      <c r="U49" s="158">
        <f>+'Input Road LH Schedule'!O48</f>
        <v>5.0999999999999997E-2</v>
      </c>
      <c r="V49" s="162">
        <f>+'Input Road LH Schedule'!P48</f>
        <v>8.5999999999999993E-2</v>
      </c>
      <c r="W49" s="174">
        <f>+'Input Road LH Schedule'!Q48</f>
        <v>1</v>
      </c>
      <c r="X49" s="163">
        <f>+'Input Road LH Schedule'!R48</f>
        <v>0</v>
      </c>
      <c r="Y49" s="162">
        <f>+'Input Road LH Schedule'!S48</f>
        <v>0</v>
      </c>
      <c r="Z49" s="161">
        <f>+'Input Road LH Schedule'!T48</f>
        <v>0</v>
      </c>
      <c r="AA49" s="70">
        <f t="shared" si="2"/>
        <v>0</v>
      </c>
      <c r="AB49" s="70">
        <f t="shared" si="3"/>
        <v>80.688695596325516</v>
      </c>
      <c r="AC49" s="70">
        <f t="shared" si="4"/>
        <v>0</v>
      </c>
      <c r="AD49" s="70">
        <f t="shared" si="5"/>
        <v>9.3606375401769748E-2</v>
      </c>
      <c r="AE49" s="70">
        <f t="shared" si="6"/>
        <v>0</v>
      </c>
      <c r="AF49" s="70">
        <f t="shared" si="7"/>
        <v>4.7739251454902565</v>
      </c>
      <c r="AG49" s="70">
        <f t="shared" si="8"/>
        <v>8.050148284552197</v>
      </c>
      <c r="AH49" s="70">
        <f t="shared" si="9"/>
        <v>93.606375401769739</v>
      </c>
    </row>
    <row r="50" spans="4:34" ht="15" customHeight="1" x14ac:dyDescent="0.35">
      <c r="D50" t="s">
        <v>300</v>
      </c>
      <c r="E50" t="s">
        <v>302</v>
      </c>
      <c r="F50" t="s">
        <v>303</v>
      </c>
      <c r="G50" s="70">
        <f t="shared" si="11"/>
        <v>9</v>
      </c>
      <c r="H50" s="159" t="str">
        <f>+'Input Road LH Schedule'!B49</f>
        <v>CURICO - 1</v>
      </c>
      <c r="I50" s="165" t="str">
        <f>+'Input Road LH Schedule'!C49</f>
        <v>5-Friday</v>
      </c>
      <c r="J50" s="160">
        <f>+'Input Road LH Schedule'!D49</f>
        <v>0.40416666666666662</v>
      </c>
      <c r="K50" s="159" t="str">
        <f>+'Input Road LH Schedule'!E49</f>
        <v>Trailer</v>
      </c>
      <c r="L50" s="159" t="str">
        <f>+'Input Road LH Schedule'!F49</f>
        <v>Loose Trailer</v>
      </c>
      <c r="M50" s="159">
        <f>+'Input Road LH Schedule'!G49</f>
        <v>0</v>
      </c>
      <c r="N50" s="164">
        <f>+'Input Road LH Schedule'!H49</f>
        <v>110.07521671049474</v>
      </c>
      <c r="O50" s="164">
        <f>+'Input Road LH Schedule'!I49</f>
        <v>0</v>
      </c>
      <c r="P50" s="163">
        <f>+'Input Road LH Schedule'!J49</f>
        <v>0</v>
      </c>
      <c r="Q50" s="157">
        <f>+'Input Road LH Schedule'!K49</f>
        <v>0.86199999999999999</v>
      </c>
      <c r="R50" s="157">
        <f>+'Input Road LH Schedule'!L49</f>
        <v>0</v>
      </c>
      <c r="S50" s="157">
        <f>+'Input Road LH Schedule'!M49</f>
        <v>1E-3</v>
      </c>
      <c r="T50" s="157">
        <f>+'Input Road LH Schedule'!N49</f>
        <v>0</v>
      </c>
      <c r="U50" s="158">
        <f>+'Input Road LH Schedule'!O49</f>
        <v>5.0999999999999997E-2</v>
      </c>
      <c r="V50" s="162">
        <f>+'Input Road LH Schedule'!P49</f>
        <v>8.5999999999999993E-2</v>
      </c>
      <c r="W50" s="174">
        <f>+'Input Road LH Schedule'!Q49</f>
        <v>1</v>
      </c>
      <c r="X50" s="163">
        <f>+'Input Road LH Schedule'!R49</f>
        <v>0</v>
      </c>
      <c r="Y50" s="162">
        <f>+'Input Road LH Schedule'!S49</f>
        <v>0</v>
      </c>
      <c r="Z50" s="161">
        <f>+'Input Road LH Schedule'!T49</f>
        <v>0</v>
      </c>
      <c r="AA50" s="70">
        <f t="shared" si="2"/>
        <v>0</v>
      </c>
      <c r="AB50" s="70">
        <f t="shared" si="3"/>
        <v>94.884836804446465</v>
      </c>
      <c r="AC50" s="70">
        <f t="shared" si="4"/>
        <v>0</v>
      </c>
      <c r="AD50" s="70">
        <f t="shared" si="5"/>
        <v>0.11007521671049475</v>
      </c>
      <c r="AE50" s="70">
        <f t="shared" si="6"/>
        <v>0</v>
      </c>
      <c r="AF50" s="70">
        <f t="shared" si="7"/>
        <v>5.6138360522352313</v>
      </c>
      <c r="AG50" s="70">
        <f t="shared" si="8"/>
        <v>9.4664686371025475</v>
      </c>
      <c r="AH50" s="70">
        <f t="shared" si="9"/>
        <v>110.07521671049474</v>
      </c>
    </row>
    <row r="51" spans="4:34" ht="15" customHeight="1" x14ac:dyDescent="0.35">
      <c r="D51" t="s">
        <v>300</v>
      </c>
      <c r="E51" t="s">
        <v>302</v>
      </c>
      <c r="F51" t="s">
        <v>303</v>
      </c>
      <c r="G51" s="70">
        <f t="shared" si="11"/>
        <v>14</v>
      </c>
      <c r="H51" s="159" t="str">
        <f>+'Input Road LH Schedule'!B50</f>
        <v>IQUIQUE - 1</v>
      </c>
      <c r="I51" s="165" t="str">
        <f>+'Input Road LH Schedule'!C50</f>
        <v>5-Friday</v>
      </c>
      <c r="J51" s="160">
        <f>+'Input Road LH Schedule'!D50</f>
        <v>0.61111111111111105</v>
      </c>
      <c r="K51" s="159" t="str">
        <f>+'Input Road LH Schedule'!E50</f>
        <v>Trailer</v>
      </c>
      <c r="L51" s="159" t="str">
        <f>+'Input Road LH Schedule'!F50</f>
        <v>Loose Trailer</v>
      </c>
      <c r="M51" s="159">
        <f>+'Input Road LH Schedule'!G50</f>
        <v>0</v>
      </c>
      <c r="N51" s="164">
        <f>+'Input Road LH Schedule'!H50</f>
        <v>210.06461037061075</v>
      </c>
      <c r="O51" s="164">
        <f>+'Input Road LH Schedule'!I50</f>
        <v>0</v>
      </c>
      <c r="P51" s="163">
        <f>+'Input Road LH Schedule'!J50</f>
        <v>0</v>
      </c>
      <c r="Q51" s="157">
        <f>+'Input Road LH Schedule'!K50</f>
        <v>0.86199999999999999</v>
      </c>
      <c r="R51" s="157">
        <f>+'Input Road LH Schedule'!L50</f>
        <v>0</v>
      </c>
      <c r="S51" s="157">
        <f>+'Input Road LH Schedule'!M50</f>
        <v>1E-3</v>
      </c>
      <c r="T51" s="157">
        <f>+'Input Road LH Schedule'!N50</f>
        <v>0</v>
      </c>
      <c r="U51" s="158">
        <f>+'Input Road LH Schedule'!O50</f>
        <v>5.0999999999999997E-2</v>
      </c>
      <c r="V51" s="162">
        <f>+'Input Road LH Schedule'!P50</f>
        <v>8.5999999999999993E-2</v>
      </c>
      <c r="W51" s="174">
        <f>+'Input Road LH Schedule'!Q50</f>
        <v>1</v>
      </c>
      <c r="X51" s="163">
        <f>+'Input Road LH Schedule'!R50</f>
        <v>0</v>
      </c>
      <c r="Y51" s="162">
        <f>+'Input Road LH Schedule'!S50</f>
        <v>0</v>
      </c>
      <c r="Z51" s="161">
        <f>+'Input Road LH Schedule'!T50</f>
        <v>0</v>
      </c>
      <c r="AA51" s="70">
        <f t="shared" si="2"/>
        <v>0</v>
      </c>
      <c r="AB51" s="70">
        <f t="shared" si="3"/>
        <v>181.07569413946646</v>
      </c>
      <c r="AC51" s="70">
        <f t="shared" si="4"/>
        <v>0</v>
      </c>
      <c r="AD51" s="70">
        <f t="shared" si="5"/>
        <v>0.21006461037061075</v>
      </c>
      <c r="AE51" s="70">
        <f t="shared" si="6"/>
        <v>0</v>
      </c>
      <c r="AF51" s="70">
        <f t="shared" si="7"/>
        <v>10.713295128901148</v>
      </c>
      <c r="AG51" s="70">
        <f t="shared" si="8"/>
        <v>18.065556491872524</v>
      </c>
      <c r="AH51" s="70">
        <f t="shared" si="9"/>
        <v>210.06461037061072</v>
      </c>
    </row>
    <row r="52" spans="4:34" ht="15" customHeight="1" x14ac:dyDescent="0.35">
      <c r="D52" t="s">
        <v>300</v>
      </c>
      <c r="E52" t="s">
        <v>302</v>
      </c>
      <c r="F52" t="s">
        <v>303</v>
      </c>
      <c r="G52" s="70">
        <f t="shared" si="11"/>
        <v>12</v>
      </c>
      <c r="H52" s="159" t="str">
        <f>+'Input Road LH Schedule'!B51</f>
        <v>LA SERENA - 1</v>
      </c>
      <c r="I52" s="165" t="str">
        <f>+'Input Road LH Schedule'!C51</f>
        <v>5-Friday</v>
      </c>
      <c r="J52" s="160">
        <f>+'Input Road LH Schedule'!D51</f>
        <v>0.53611111111111109</v>
      </c>
      <c r="K52" s="159" t="str">
        <f>+'Input Road LH Schedule'!E51</f>
        <v>Trailer</v>
      </c>
      <c r="L52" s="159" t="str">
        <f>+'Input Road LH Schedule'!F51</f>
        <v>Loose Trailer</v>
      </c>
      <c r="M52" s="159">
        <f>+'Input Road LH Schedule'!G51</f>
        <v>0</v>
      </c>
      <c r="N52" s="164">
        <f>+'Input Road LH Schedule'!H51</f>
        <v>342.09212808929669</v>
      </c>
      <c r="O52" s="164">
        <f>+'Input Road LH Schedule'!I51</f>
        <v>0</v>
      </c>
      <c r="P52" s="163">
        <f>+'Input Road LH Schedule'!J51</f>
        <v>0</v>
      </c>
      <c r="Q52" s="157">
        <f>+'Input Road LH Schedule'!K51</f>
        <v>0.86199999999999999</v>
      </c>
      <c r="R52" s="157">
        <f>+'Input Road LH Schedule'!L51</f>
        <v>0</v>
      </c>
      <c r="S52" s="157">
        <f>+'Input Road LH Schedule'!M51</f>
        <v>1E-3</v>
      </c>
      <c r="T52" s="157">
        <f>+'Input Road LH Schedule'!N51</f>
        <v>0</v>
      </c>
      <c r="U52" s="158">
        <f>+'Input Road LH Schedule'!O51</f>
        <v>5.0999999999999997E-2</v>
      </c>
      <c r="V52" s="162">
        <f>+'Input Road LH Schedule'!P51</f>
        <v>8.5999999999999993E-2</v>
      </c>
      <c r="W52" s="174">
        <f>+'Input Road LH Schedule'!Q51</f>
        <v>1</v>
      </c>
      <c r="X52" s="163">
        <f>+'Input Road LH Schedule'!R51</f>
        <v>0</v>
      </c>
      <c r="Y52" s="162">
        <f>+'Input Road LH Schedule'!S51</f>
        <v>0</v>
      </c>
      <c r="Z52" s="161">
        <f>+'Input Road LH Schedule'!T51</f>
        <v>0</v>
      </c>
      <c r="AA52" s="70">
        <f t="shared" si="2"/>
        <v>0</v>
      </c>
      <c r="AB52" s="70">
        <f t="shared" si="3"/>
        <v>294.88341441297376</v>
      </c>
      <c r="AC52" s="70">
        <f t="shared" si="4"/>
        <v>0</v>
      </c>
      <c r="AD52" s="70">
        <f t="shared" si="5"/>
        <v>0.34209212808929668</v>
      </c>
      <c r="AE52" s="70">
        <f t="shared" si="6"/>
        <v>0</v>
      </c>
      <c r="AF52" s="70">
        <f t="shared" si="7"/>
        <v>17.44669853255413</v>
      </c>
      <c r="AG52" s="70">
        <f t="shared" si="8"/>
        <v>29.419923015679512</v>
      </c>
      <c r="AH52" s="70">
        <f t="shared" si="9"/>
        <v>342.09212808929669</v>
      </c>
    </row>
    <row r="53" spans="4:34" ht="15" customHeight="1" x14ac:dyDescent="0.35">
      <c r="D53" t="s">
        <v>300</v>
      </c>
      <c r="E53" t="s">
        <v>302</v>
      </c>
      <c r="F53" t="s">
        <v>303</v>
      </c>
      <c r="G53" s="70">
        <f t="shared" si="11"/>
        <v>14</v>
      </c>
      <c r="H53" s="159" t="str">
        <f>+'Input Road LH Schedule'!B52</f>
        <v>LINARES - 1</v>
      </c>
      <c r="I53" s="165" t="str">
        <f>+'Input Road LH Schedule'!C52</f>
        <v>5-Friday</v>
      </c>
      <c r="J53" s="160">
        <f>+'Input Road LH Schedule'!D52</f>
        <v>0.59027777777777779</v>
      </c>
      <c r="K53" s="159" t="str">
        <f>+'Input Road LH Schedule'!E52</f>
        <v>Trailer</v>
      </c>
      <c r="L53" s="159" t="str">
        <f>+'Input Road LH Schedule'!F52</f>
        <v>Loose Trailer</v>
      </c>
      <c r="M53" s="159">
        <f>+'Input Road LH Schedule'!G52</f>
        <v>0</v>
      </c>
      <c r="N53" s="164">
        <f>+'Input Road LH Schedule'!H52</f>
        <v>126.12887714589053</v>
      </c>
      <c r="O53" s="164">
        <f>+'Input Road LH Schedule'!I52</f>
        <v>0</v>
      </c>
      <c r="P53" s="163">
        <f>+'Input Road LH Schedule'!J52</f>
        <v>0</v>
      </c>
      <c r="Q53" s="157">
        <f>+'Input Road LH Schedule'!K52</f>
        <v>0.86199999999999999</v>
      </c>
      <c r="R53" s="157">
        <f>+'Input Road LH Schedule'!L52</f>
        <v>0</v>
      </c>
      <c r="S53" s="157">
        <f>+'Input Road LH Schedule'!M52</f>
        <v>1E-3</v>
      </c>
      <c r="T53" s="157">
        <f>+'Input Road LH Schedule'!N52</f>
        <v>0</v>
      </c>
      <c r="U53" s="158">
        <f>+'Input Road LH Schedule'!O52</f>
        <v>5.0999999999999997E-2</v>
      </c>
      <c r="V53" s="162">
        <f>+'Input Road LH Schedule'!P52</f>
        <v>8.5999999999999993E-2</v>
      </c>
      <c r="W53" s="174">
        <f>+'Input Road LH Schedule'!Q52</f>
        <v>1</v>
      </c>
      <c r="X53" s="163">
        <f>+'Input Road LH Schedule'!R52</f>
        <v>0</v>
      </c>
      <c r="Y53" s="162">
        <f>+'Input Road LH Schedule'!S52</f>
        <v>0</v>
      </c>
      <c r="Z53" s="161">
        <f>+'Input Road LH Schedule'!T52</f>
        <v>0</v>
      </c>
      <c r="AA53" s="70">
        <f t="shared" si="2"/>
        <v>0</v>
      </c>
      <c r="AB53" s="70">
        <f t="shared" si="3"/>
        <v>108.72309209975764</v>
      </c>
      <c r="AC53" s="70">
        <f t="shared" si="4"/>
        <v>0</v>
      </c>
      <c r="AD53" s="70">
        <f t="shared" si="5"/>
        <v>0.12612887714589052</v>
      </c>
      <c r="AE53" s="70">
        <f t="shared" si="6"/>
        <v>0</v>
      </c>
      <c r="AF53" s="70">
        <f t="shared" si="7"/>
        <v>6.4325727344404164</v>
      </c>
      <c r="AG53" s="70">
        <f t="shared" si="8"/>
        <v>10.847083434546585</v>
      </c>
      <c r="AH53" s="70">
        <f t="shared" si="9"/>
        <v>126.12887714589053</v>
      </c>
    </row>
    <row r="54" spans="4:34" ht="15" customHeight="1" x14ac:dyDescent="0.35">
      <c r="D54" t="s">
        <v>300</v>
      </c>
      <c r="E54" t="s">
        <v>302</v>
      </c>
      <c r="F54" t="s">
        <v>303</v>
      </c>
      <c r="G54" s="70">
        <f t="shared" si="11"/>
        <v>17</v>
      </c>
      <c r="H54" s="159" t="str">
        <f>+'Input Road LH Schedule'!B53</f>
        <v>LOS ANGELES - 1</v>
      </c>
      <c r="I54" s="165" t="str">
        <f>+'Input Road LH Schedule'!C53</f>
        <v>5-Friday</v>
      </c>
      <c r="J54" s="160">
        <f>+'Input Road LH Schedule'!D53</f>
        <v>0.73611111111111116</v>
      </c>
      <c r="K54" s="159" t="str">
        <f>+'Input Road LH Schedule'!E53</f>
        <v>Trailer</v>
      </c>
      <c r="L54" s="159" t="str">
        <f>+'Input Road LH Schedule'!F53</f>
        <v>Loose Trailer</v>
      </c>
      <c r="M54" s="159">
        <f>+'Input Road LH Schedule'!G53</f>
        <v>0</v>
      </c>
      <c r="N54" s="164">
        <f>+'Input Road LH Schedule'!H53</f>
        <v>125.71369627256131</v>
      </c>
      <c r="O54" s="164">
        <f>+'Input Road LH Schedule'!I53</f>
        <v>0</v>
      </c>
      <c r="P54" s="163">
        <f>+'Input Road LH Schedule'!J53</f>
        <v>0</v>
      </c>
      <c r="Q54" s="157">
        <f>+'Input Road LH Schedule'!K53</f>
        <v>0.86199999999999999</v>
      </c>
      <c r="R54" s="157">
        <f>+'Input Road LH Schedule'!L53</f>
        <v>0</v>
      </c>
      <c r="S54" s="157">
        <f>+'Input Road LH Schedule'!M53</f>
        <v>1E-3</v>
      </c>
      <c r="T54" s="157">
        <f>+'Input Road LH Schedule'!N53</f>
        <v>0</v>
      </c>
      <c r="U54" s="158">
        <f>+'Input Road LH Schedule'!O53</f>
        <v>5.0999999999999997E-2</v>
      </c>
      <c r="V54" s="162">
        <f>+'Input Road LH Schedule'!P53</f>
        <v>8.5999999999999993E-2</v>
      </c>
      <c r="W54" s="174">
        <f>+'Input Road LH Schedule'!Q53</f>
        <v>1</v>
      </c>
      <c r="X54" s="163">
        <f>+'Input Road LH Schedule'!R53</f>
        <v>0</v>
      </c>
      <c r="Y54" s="162">
        <f>+'Input Road LH Schedule'!S53</f>
        <v>0</v>
      </c>
      <c r="Z54" s="161">
        <f>+'Input Road LH Schedule'!T53</f>
        <v>0</v>
      </c>
      <c r="AA54" s="70">
        <f t="shared" si="2"/>
        <v>0</v>
      </c>
      <c r="AB54" s="70">
        <f t="shared" si="3"/>
        <v>108.36520618694784</v>
      </c>
      <c r="AC54" s="70">
        <f t="shared" si="4"/>
        <v>0</v>
      </c>
      <c r="AD54" s="70">
        <f t="shared" si="5"/>
        <v>0.12571369627256132</v>
      </c>
      <c r="AE54" s="70">
        <f t="shared" si="6"/>
        <v>0</v>
      </c>
      <c r="AF54" s="70">
        <f t="shared" si="7"/>
        <v>6.4113985099006259</v>
      </c>
      <c r="AG54" s="70">
        <f t="shared" si="8"/>
        <v>10.811377879440272</v>
      </c>
      <c r="AH54" s="70">
        <f t="shared" si="9"/>
        <v>125.71369627256129</v>
      </c>
    </row>
    <row r="55" spans="4:34" ht="15" customHeight="1" x14ac:dyDescent="0.35">
      <c r="D55" t="s">
        <v>300</v>
      </c>
      <c r="E55" t="s">
        <v>302</v>
      </c>
      <c r="F55" t="s">
        <v>303</v>
      </c>
      <c r="G55" s="70">
        <f t="shared" si="11"/>
        <v>14</v>
      </c>
      <c r="H55" s="159" t="str">
        <f>+'Input Road LH Schedule'!B54</f>
        <v>LOS VILOS - 1</v>
      </c>
      <c r="I55" s="165" t="str">
        <f>+'Input Road LH Schedule'!C54</f>
        <v>5-Friday</v>
      </c>
      <c r="J55" s="160">
        <f>+'Input Road LH Schedule'!D54</f>
        <v>0.58333333333333337</v>
      </c>
      <c r="K55" s="159" t="str">
        <f>+'Input Road LH Schedule'!E54</f>
        <v>Trailer</v>
      </c>
      <c r="L55" s="159" t="str">
        <f>+'Input Road LH Schedule'!F54</f>
        <v>Loose Trailer</v>
      </c>
      <c r="M55" s="159">
        <f>+'Input Road LH Schedule'!G54</f>
        <v>0</v>
      </c>
      <c r="N55" s="164">
        <f>+'Input Road LH Schedule'!H54</f>
        <v>53.818208374387986</v>
      </c>
      <c r="O55" s="164">
        <f>+'Input Road LH Schedule'!I54</f>
        <v>0</v>
      </c>
      <c r="P55" s="163">
        <f>+'Input Road LH Schedule'!J54</f>
        <v>0</v>
      </c>
      <c r="Q55" s="157">
        <f>+'Input Road LH Schedule'!K54</f>
        <v>0.86199999999999999</v>
      </c>
      <c r="R55" s="157">
        <f>+'Input Road LH Schedule'!L54</f>
        <v>0</v>
      </c>
      <c r="S55" s="157">
        <f>+'Input Road LH Schedule'!M54</f>
        <v>1E-3</v>
      </c>
      <c r="T55" s="157">
        <f>+'Input Road LH Schedule'!N54</f>
        <v>0</v>
      </c>
      <c r="U55" s="158">
        <f>+'Input Road LH Schedule'!O54</f>
        <v>5.0999999999999997E-2</v>
      </c>
      <c r="V55" s="162">
        <f>+'Input Road LH Schedule'!P54</f>
        <v>8.5999999999999993E-2</v>
      </c>
      <c r="W55" s="174">
        <f>+'Input Road LH Schedule'!Q54</f>
        <v>1</v>
      </c>
      <c r="X55" s="163">
        <f>+'Input Road LH Schedule'!R54</f>
        <v>0</v>
      </c>
      <c r="Y55" s="162">
        <f>+'Input Road LH Schedule'!S54</f>
        <v>0</v>
      </c>
      <c r="Z55" s="161">
        <f>+'Input Road LH Schedule'!T54</f>
        <v>0</v>
      </c>
      <c r="AA55" s="70">
        <f t="shared" si="2"/>
        <v>0</v>
      </c>
      <c r="AB55" s="70">
        <f t="shared" si="3"/>
        <v>46.391295618722445</v>
      </c>
      <c r="AC55" s="70">
        <f t="shared" si="4"/>
        <v>0</v>
      </c>
      <c r="AD55" s="70">
        <f t="shared" si="5"/>
        <v>5.3818208374387985E-2</v>
      </c>
      <c r="AE55" s="70">
        <f t="shared" si="6"/>
        <v>0</v>
      </c>
      <c r="AF55" s="70">
        <f t="shared" si="7"/>
        <v>2.744728627093787</v>
      </c>
      <c r="AG55" s="70">
        <f t="shared" si="8"/>
        <v>4.6283659201973668</v>
      </c>
      <c r="AH55" s="70">
        <f t="shared" si="9"/>
        <v>53.818208374387986</v>
      </c>
    </row>
    <row r="56" spans="4:34" ht="15" customHeight="1" x14ac:dyDescent="0.35">
      <c r="D56" t="s">
        <v>300</v>
      </c>
      <c r="E56" t="s">
        <v>302</v>
      </c>
      <c r="F56" t="s">
        <v>303</v>
      </c>
      <c r="G56" s="70">
        <f t="shared" si="11"/>
        <v>14</v>
      </c>
      <c r="H56" s="159" t="str">
        <f>+'Input Road LH Schedule'!B55</f>
        <v>OSORNO - 1</v>
      </c>
      <c r="I56" s="165" t="str">
        <f>+'Input Road LH Schedule'!C55</f>
        <v>5-Friday</v>
      </c>
      <c r="J56" s="160">
        <f>+'Input Road LH Schedule'!D55</f>
        <v>0.58333333333333337</v>
      </c>
      <c r="K56" s="159" t="str">
        <f>+'Input Road LH Schedule'!E55</f>
        <v>Trailer</v>
      </c>
      <c r="L56" s="159" t="str">
        <f>+'Input Road LH Schedule'!F55</f>
        <v>Loose Trailer</v>
      </c>
      <c r="M56" s="159">
        <f>+'Input Road LH Schedule'!G55</f>
        <v>0</v>
      </c>
      <c r="N56" s="164">
        <f>+'Input Road LH Schedule'!H55</f>
        <v>119.0708022992941</v>
      </c>
      <c r="O56" s="164">
        <f>+'Input Road LH Schedule'!I55</f>
        <v>0</v>
      </c>
      <c r="P56" s="163">
        <f>+'Input Road LH Schedule'!J55</f>
        <v>0</v>
      </c>
      <c r="Q56" s="157">
        <f>+'Input Road LH Schedule'!K55</f>
        <v>0.86199999999999999</v>
      </c>
      <c r="R56" s="157">
        <f>+'Input Road LH Schedule'!L55</f>
        <v>0</v>
      </c>
      <c r="S56" s="157">
        <f>+'Input Road LH Schedule'!M55</f>
        <v>1E-3</v>
      </c>
      <c r="T56" s="157">
        <f>+'Input Road LH Schedule'!N55</f>
        <v>0</v>
      </c>
      <c r="U56" s="158">
        <f>+'Input Road LH Schedule'!O55</f>
        <v>5.0999999999999997E-2</v>
      </c>
      <c r="V56" s="162">
        <f>+'Input Road LH Schedule'!P55</f>
        <v>8.5999999999999993E-2</v>
      </c>
      <c r="W56" s="174">
        <f>+'Input Road LH Schedule'!Q55</f>
        <v>1</v>
      </c>
      <c r="X56" s="163">
        <f>+'Input Road LH Schedule'!R55</f>
        <v>0</v>
      </c>
      <c r="Y56" s="162">
        <f>+'Input Road LH Schedule'!S55</f>
        <v>0</v>
      </c>
      <c r="Z56" s="161">
        <f>+'Input Road LH Schedule'!T55</f>
        <v>0</v>
      </c>
      <c r="AA56" s="70">
        <f t="shared" si="2"/>
        <v>0</v>
      </c>
      <c r="AB56" s="70">
        <f t="shared" si="3"/>
        <v>102.63903158199152</v>
      </c>
      <c r="AC56" s="70">
        <f t="shared" si="4"/>
        <v>0</v>
      </c>
      <c r="AD56" s="70">
        <f t="shared" si="5"/>
        <v>0.11907080229929411</v>
      </c>
      <c r="AE56" s="70">
        <f t="shared" si="6"/>
        <v>0</v>
      </c>
      <c r="AF56" s="70">
        <f t="shared" si="7"/>
        <v>6.072610917263999</v>
      </c>
      <c r="AG56" s="70">
        <f t="shared" si="8"/>
        <v>10.240088997739292</v>
      </c>
      <c r="AH56" s="70">
        <f t="shared" si="9"/>
        <v>119.0708022992941</v>
      </c>
    </row>
    <row r="57" spans="4:34" ht="15" customHeight="1" x14ac:dyDescent="0.35">
      <c r="D57" t="s">
        <v>300</v>
      </c>
      <c r="E57" t="s">
        <v>302</v>
      </c>
      <c r="F57" t="s">
        <v>303</v>
      </c>
      <c r="G57" s="70">
        <f t="shared" si="11"/>
        <v>18</v>
      </c>
      <c r="H57" s="159" t="str">
        <f>+'Input Road LH Schedule'!B56</f>
        <v>OVALLE - 1</v>
      </c>
      <c r="I57" s="165" t="str">
        <f>+'Input Road LH Schedule'!C56</f>
        <v>5-Friday</v>
      </c>
      <c r="J57" s="160">
        <f>+'Input Road LH Schedule'!D56</f>
        <v>0.7729166666666667</v>
      </c>
      <c r="K57" s="159" t="str">
        <f>+'Input Road LH Schedule'!E56</f>
        <v>Trailer</v>
      </c>
      <c r="L57" s="159" t="str">
        <f>+'Input Road LH Schedule'!F56</f>
        <v>Loose Trailer</v>
      </c>
      <c r="M57" s="159">
        <f>+'Input Road LH Schedule'!G56</f>
        <v>0</v>
      </c>
      <c r="N57" s="164">
        <f>+'Input Road LH Schedule'!H56</f>
        <v>93.744769026212822</v>
      </c>
      <c r="O57" s="164">
        <f>+'Input Road LH Schedule'!I56</f>
        <v>0</v>
      </c>
      <c r="P57" s="163">
        <f>+'Input Road LH Schedule'!J56</f>
        <v>0</v>
      </c>
      <c r="Q57" s="157">
        <f>+'Input Road LH Schedule'!K56</f>
        <v>0.86199999999999999</v>
      </c>
      <c r="R57" s="157">
        <f>+'Input Road LH Schedule'!L56</f>
        <v>0</v>
      </c>
      <c r="S57" s="157">
        <f>+'Input Road LH Schedule'!M56</f>
        <v>1E-3</v>
      </c>
      <c r="T57" s="157">
        <f>+'Input Road LH Schedule'!N56</f>
        <v>0</v>
      </c>
      <c r="U57" s="158">
        <f>+'Input Road LH Schedule'!O56</f>
        <v>5.0999999999999997E-2</v>
      </c>
      <c r="V57" s="162">
        <f>+'Input Road LH Schedule'!P56</f>
        <v>8.5999999999999993E-2</v>
      </c>
      <c r="W57" s="174">
        <f>+'Input Road LH Schedule'!Q56</f>
        <v>1</v>
      </c>
      <c r="X57" s="163">
        <f>+'Input Road LH Schedule'!R56</f>
        <v>0</v>
      </c>
      <c r="Y57" s="162">
        <f>+'Input Road LH Schedule'!S56</f>
        <v>0</v>
      </c>
      <c r="Z57" s="161">
        <f>+'Input Road LH Schedule'!T56</f>
        <v>0</v>
      </c>
      <c r="AA57" s="70">
        <f t="shared" si="2"/>
        <v>0</v>
      </c>
      <c r="AB57" s="70">
        <f t="shared" si="3"/>
        <v>80.807990900595456</v>
      </c>
      <c r="AC57" s="70">
        <f t="shared" si="4"/>
        <v>0</v>
      </c>
      <c r="AD57" s="70">
        <f t="shared" si="5"/>
        <v>9.3744769026212829E-2</v>
      </c>
      <c r="AE57" s="70">
        <f t="shared" si="6"/>
        <v>0</v>
      </c>
      <c r="AF57" s="70">
        <f t="shared" si="7"/>
        <v>4.7809832203368536</v>
      </c>
      <c r="AG57" s="70">
        <f t="shared" si="8"/>
        <v>8.0620501362543013</v>
      </c>
      <c r="AH57" s="70">
        <f t="shared" si="9"/>
        <v>93.744769026212822</v>
      </c>
    </row>
    <row r="58" spans="4:34" ht="15" customHeight="1" x14ac:dyDescent="0.35">
      <c r="D58" t="s">
        <v>300</v>
      </c>
      <c r="E58" t="s">
        <v>302</v>
      </c>
      <c r="F58" t="s">
        <v>303</v>
      </c>
      <c r="G58" s="70">
        <f t="shared" si="11"/>
        <v>23</v>
      </c>
      <c r="H58" s="159" t="str">
        <f>+'Input Road LH Schedule'!B57</f>
        <v>PUERTO MONTT - 1</v>
      </c>
      <c r="I58" s="165" t="str">
        <f>+'Input Road LH Schedule'!C57</f>
        <v>5-Friday</v>
      </c>
      <c r="J58" s="160">
        <f>+'Input Road LH Schedule'!D57</f>
        <v>0.97569444444444453</v>
      </c>
      <c r="K58" s="159" t="str">
        <f>+'Input Road LH Schedule'!E57</f>
        <v>Trailer</v>
      </c>
      <c r="L58" s="159" t="str">
        <f>+'Input Road LH Schedule'!F57</f>
        <v>Loose Trailer</v>
      </c>
      <c r="M58" s="159">
        <f>+'Input Road LH Schedule'!G57</f>
        <v>0</v>
      </c>
      <c r="N58" s="164">
        <f>+'Input Road LH Schedule'!H57</f>
        <v>257.81041080346881</v>
      </c>
      <c r="O58" s="164">
        <f>+'Input Road LH Schedule'!I57</f>
        <v>0</v>
      </c>
      <c r="P58" s="163">
        <f>+'Input Road LH Schedule'!J57</f>
        <v>0</v>
      </c>
      <c r="Q58" s="157">
        <f>+'Input Road LH Schedule'!K57</f>
        <v>0.86199999999999999</v>
      </c>
      <c r="R58" s="157">
        <f>+'Input Road LH Schedule'!L57</f>
        <v>0</v>
      </c>
      <c r="S58" s="157">
        <f>+'Input Road LH Schedule'!M57</f>
        <v>1E-3</v>
      </c>
      <c r="T58" s="157">
        <f>+'Input Road LH Schedule'!N57</f>
        <v>0</v>
      </c>
      <c r="U58" s="158">
        <f>+'Input Road LH Schedule'!O57</f>
        <v>5.0999999999999997E-2</v>
      </c>
      <c r="V58" s="162">
        <f>+'Input Road LH Schedule'!P57</f>
        <v>8.5999999999999993E-2</v>
      </c>
      <c r="W58" s="174">
        <f>+'Input Road LH Schedule'!Q57</f>
        <v>1</v>
      </c>
      <c r="X58" s="163">
        <f>+'Input Road LH Schedule'!R57</f>
        <v>0</v>
      </c>
      <c r="Y58" s="162">
        <f>+'Input Road LH Schedule'!S57</f>
        <v>0</v>
      </c>
      <c r="Z58" s="161">
        <f>+'Input Road LH Schedule'!T57</f>
        <v>0</v>
      </c>
      <c r="AA58" s="70">
        <f t="shared" si="2"/>
        <v>0</v>
      </c>
      <c r="AB58" s="70">
        <f t="shared" si="3"/>
        <v>222.2325741125901</v>
      </c>
      <c r="AC58" s="70">
        <f t="shared" si="4"/>
        <v>0</v>
      </c>
      <c r="AD58" s="70">
        <f t="shared" si="5"/>
        <v>0.25781041080346884</v>
      </c>
      <c r="AE58" s="70">
        <f t="shared" si="6"/>
        <v>0</v>
      </c>
      <c r="AF58" s="70">
        <f t="shared" si="7"/>
        <v>13.148330950976909</v>
      </c>
      <c r="AG58" s="70">
        <f t="shared" si="8"/>
        <v>22.171695329098316</v>
      </c>
      <c r="AH58" s="70">
        <f t="shared" si="9"/>
        <v>257.81041080346881</v>
      </c>
    </row>
    <row r="59" spans="4:34" ht="15" customHeight="1" x14ac:dyDescent="0.35">
      <c r="D59" t="s">
        <v>300</v>
      </c>
      <c r="E59" t="s">
        <v>302</v>
      </c>
      <c r="F59" t="s">
        <v>303</v>
      </c>
      <c r="G59" s="70">
        <f t="shared" si="11"/>
        <v>17</v>
      </c>
      <c r="H59" s="159" t="str">
        <f>+'Input Road LH Schedule'!B58</f>
        <v>PUNTA ARENAS - 1</v>
      </c>
      <c r="I59" s="165" t="str">
        <f>+'Input Road LH Schedule'!C58</f>
        <v>5-Friday</v>
      </c>
      <c r="J59" s="160">
        <f>+'Input Road LH Schedule'!D58</f>
        <v>0.73611111111111116</v>
      </c>
      <c r="K59" s="159" t="str">
        <f>+'Input Road LH Schedule'!E58</f>
        <v>Trailer</v>
      </c>
      <c r="L59" s="159" t="str">
        <f>+'Input Road LH Schedule'!F58</f>
        <v>Loose Trailer</v>
      </c>
      <c r="M59" s="159">
        <f>+'Input Road LH Schedule'!G58</f>
        <v>0</v>
      </c>
      <c r="N59" s="164">
        <f>+'Input Road LH Schedule'!H58</f>
        <v>92.153242345117562</v>
      </c>
      <c r="O59" s="164">
        <f>+'Input Road LH Schedule'!I58</f>
        <v>0</v>
      </c>
      <c r="P59" s="163">
        <f>+'Input Road LH Schedule'!J58</f>
        <v>0</v>
      </c>
      <c r="Q59" s="157">
        <f>+'Input Road LH Schedule'!K58</f>
        <v>0.86199999999999999</v>
      </c>
      <c r="R59" s="157">
        <f>+'Input Road LH Schedule'!L58</f>
        <v>0</v>
      </c>
      <c r="S59" s="157">
        <f>+'Input Road LH Schedule'!M58</f>
        <v>1E-3</v>
      </c>
      <c r="T59" s="157">
        <f>+'Input Road LH Schedule'!N58</f>
        <v>0</v>
      </c>
      <c r="U59" s="158">
        <f>+'Input Road LH Schedule'!O58</f>
        <v>5.0999999999999997E-2</v>
      </c>
      <c r="V59" s="162">
        <f>+'Input Road LH Schedule'!P58</f>
        <v>8.5999999999999993E-2</v>
      </c>
      <c r="W59" s="174">
        <f>+'Input Road LH Schedule'!Q58</f>
        <v>1</v>
      </c>
      <c r="X59" s="163">
        <f>+'Input Road LH Schedule'!R58</f>
        <v>0</v>
      </c>
      <c r="Y59" s="162">
        <f>+'Input Road LH Schedule'!S58</f>
        <v>0</v>
      </c>
      <c r="Z59" s="161">
        <f>+'Input Road LH Schedule'!T58</f>
        <v>0</v>
      </c>
      <c r="AA59" s="70">
        <f t="shared" si="2"/>
        <v>0</v>
      </c>
      <c r="AB59" s="70">
        <f t="shared" si="3"/>
        <v>79.43609490149133</v>
      </c>
      <c r="AC59" s="70">
        <f t="shared" si="4"/>
        <v>0</v>
      </c>
      <c r="AD59" s="70">
        <f t="shared" si="5"/>
        <v>9.215324234511757E-2</v>
      </c>
      <c r="AE59" s="70">
        <f t="shared" si="6"/>
        <v>0</v>
      </c>
      <c r="AF59" s="70">
        <f t="shared" si="7"/>
        <v>4.6998153596009953</v>
      </c>
      <c r="AG59" s="70">
        <f t="shared" si="8"/>
        <v>7.9251788416801094</v>
      </c>
      <c r="AH59" s="70">
        <f t="shared" si="9"/>
        <v>92.153242345117548</v>
      </c>
    </row>
    <row r="60" spans="4:34" ht="15" customHeight="1" x14ac:dyDescent="0.35">
      <c r="D60" t="s">
        <v>300</v>
      </c>
      <c r="E60" t="s">
        <v>302</v>
      </c>
      <c r="F60" t="s">
        <v>303</v>
      </c>
      <c r="G60" s="70">
        <f t="shared" si="11"/>
        <v>0</v>
      </c>
      <c r="H60" s="159" t="str">
        <f>+'Input Road LH Schedule'!B59</f>
        <v>RANCAGUA - 1</v>
      </c>
      <c r="I60" s="165" t="str">
        <f>+'Input Road LH Schedule'!C59</f>
        <v>6-Saturday</v>
      </c>
      <c r="J60" s="160">
        <f>+'Input Road LH Schedule'!D59</f>
        <v>0</v>
      </c>
      <c r="K60" s="159" t="str">
        <f>+'Input Road LH Schedule'!E59</f>
        <v>Trailer</v>
      </c>
      <c r="L60" s="159" t="str">
        <f>+'Input Road LH Schedule'!F59</f>
        <v>Loose Trailer</v>
      </c>
      <c r="M60" s="159">
        <f>+'Input Road LH Schedule'!G59</f>
        <v>0</v>
      </c>
      <c r="N60" s="164">
        <f>+'Input Road LH Schedule'!H59</f>
        <v>199.13151403960836</v>
      </c>
      <c r="O60" s="164">
        <f>+'Input Road LH Schedule'!I59</f>
        <v>0</v>
      </c>
      <c r="P60" s="163">
        <f>+'Input Road LH Schedule'!J59</f>
        <v>0</v>
      </c>
      <c r="Q60" s="157">
        <f>+'Input Road LH Schedule'!K59</f>
        <v>0.86199999999999999</v>
      </c>
      <c r="R60" s="157">
        <f>+'Input Road LH Schedule'!L59</f>
        <v>0</v>
      </c>
      <c r="S60" s="157">
        <f>+'Input Road LH Schedule'!M59</f>
        <v>1E-3</v>
      </c>
      <c r="T60" s="157">
        <f>+'Input Road LH Schedule'!N59</f>
        <v>0</v>
      </c>
      <c r="U60" s="158">
        <f>+'Input Road LH Schedule'!O59</f>
        <v>5.0999999999999997E-2</v>
      </c>
      <c r="V60" s="162">
        <f>+'Input Road LH Schedule'!P59</f>
        <v>8.5999999999999993E-2</v>
      </c>
      <c r="W60" s="174">
        <f>+'Input Road LH Schedule'!Q59</f>
        <v>1</v>
      </c>
      <c r="X60" s="163">
        <f>+'Input Road LH Schedule'!R59</f>
        <v>0</v>
      </c>
      <c r="Y60" s="162">
        <f>+'Input Road LH Schedule'!S59</f>
        <v>0</v>
      </c>
      <c r="Z60" s="161">
        <f>+'Input Road LH Schedule'!T59</f>
        <v>0</v>
      </c>
      <c r="AA60" s="70">
        <f t="shared" si="2"/>
        <v>0</v>
      </c>
      <c r="AB60" s="70">
        <f t="shared" si="3"/>
        <v>171.65136510214239</v>
      </c>
      <c r="AC60" s="70">
        <f t="shared" si="4"/>
        <v>0</v>
      </c>
      <c r="AD60" s="70">
        <f t="shared" si="5"/>
        <v>0.19913151403960835</v>
      </c>
      <c r="AE60" s="70">
        <f t="shared" si="6"/>
        <v>0</v>
      </c>
      <c r="AF60" s="70">
        <f t="shared" si="7"/>
        <v>10.155707216020026</v>
      </c>
      <c r="AG60" s="70">
        <f t="shared" si="8"/>
        <v>17.125310207406319</v>
      </c>
      <c r="AH60" s="70">
        <f t="shared" si="9"/>
        <v>199.13151403960836</v>
      </c>
    </row>
    <row r="61" spans="4:34" ht="15" customHeight="1" x14ac:dyDescent="0.35">
      <c r="D61" t="s">
        <v>300</v>
      </c>
      <c r="E61" t="s">
        <v>302</v>
      </c>
      <c r="F61" t="s">
        <v>303</v>
      </c>
      <c r="G61" s="70">
        <f t="shared" si="11"/>
        <v>12</v>
      </c>
      <c r="H61" s="159" t="str">
        <f>+'Input Road LH Schedule'!B60</f>
        <v>SAN ANTONIO - 1</v>
      </c>
      <c r="I61" s="165" t="str">
        <f>+'Input Road LH Schedule'!C60</f>
        <v>5-Friday</v>
      </c>
      <c r="J61" s="160">
        <f>+'Input Road LH Schedule'!D60</f>
        <v>0.53611111111111109</v>
      </c>
      <c r="K61" s="159" t="str">
        <f>+'Input Road LH Schedule'!E60</f>
        <v>Trailer</v>
      </c>
      <c r="L61" s="159" t="str">
        <f>+'Input Road LH Schedule'!F60</f>
        <v>Loose Trailer</v>
      </c>
      <c r="M61" s="159">
        <f>+'Input Road LH Schedule'!G60</f>
        <v>0</v>
      </c>
      <c r="N61" s="164">
        <f>+'Input Road LH Schedule'!H60</f>
        <v>19.565786324728887</v>
      </c>
      <c r="O61" s="164">
        <f>+'Input Road LH Schedule'!I60</f>
        <v>0</v>
      </c>
      <c r="P61" s="163">
        <f>+'Input Road LH Schedule'!J60</f>
        <v>0</v>
      </c>
      <c r="Q61" s="157">
        <f>+'Input Road LH Schedule'!K60</f>
        <v>0.86199999999999999</v>
      </c>
      <c r="R61" s="157">
        <f>+'Input Road LH Schedule'!L60</f>
        <v>0</v>
      </c>
      <c r="S61" s="157">
        <f>+'Input Road LH Schedule'!M60</f>
        <v>1E-3</v>
      </c>
      <c r="T61" s="157">
        <f>+'Input Road LH Schedule'!N60</f>
        <v>0</v>
      </c>
      <c r="U61" s="158">
        <f>+'Input Road LH Schedule'!O60</f>
        <v>5.0999999999999997E-2</v>
      </c>
      <c r="V61" s="162">
        <f>+'Input Road LH Schedule'!P60</f>
        <v>8.5999999999999993E-2</v>
      </c>
      <c r="W61" s="174">
        <f>+'Input Road LH Schedule'!Q60</f>
        <v>1</v>
      </c>
      <c r="X61" s="163">
        <f>+'Input Road LH Schedule'!R60</f>
        <v>0</v>
      </c>
      <c r="Y61" s="162">
        <f>+'Input Road LH Schedule'!S60</f>
        <v>0</v>
      </c>
      <c r="Z61" s="161">
        <f>+'Input Road LH Schedule'!T60</f>
        <v>0</v>
      </c>
      <c r="AA61" s="70">
        <f t="shared" si="2"/>
        <v>0</v>
      </c>
      <c r="AB61" s="70">
        <f t="shared" si="3"/>
        <v>16.865707811916302</v>
      </c>
      <c r="AC61" s="70">
        <f t="shared" si="4"/>
        <v>0</v>
      </c>
      <c r="AD61" s="70">
        <f t="shared" si="5"/>
        <v>1.9565786324728888E-2</v>
      </c>
      <c r="AE61" s="70">
        <f t="shared" si="6"/>
        <v>0</v>
      </c>
      <c r="AF61" s="70">
        <f t="shared" si="7"/>
        <v>0.99785510256117316</v>
      </c>
      <c r="AG61" s="70">
        <f t="shared" si="8"/>
        <v>1.6826576239266842</v>
      </c>
      <c r="AH61" s="70">
        <f t="shared" si="9"/>
        <v>19.565786324728887</v>
      </c>
    </row>
    <row r="62" spans="4:34" ht="15" customHeight="1" x14ac:dyDescent="0.35">
      <c r="D62" t="s">
        <v>300</v>
      </c>
      <c r="E62" t="s">
        <v>302</v>
      </c>
      <c r="F62" t="s">
        <v>303</v>
      </c>
      <c r="G62" s="70">
        <f t="shared" si="11"/>
        <v>10</v>
      </c>
      <c r="H62" s="159" t="str">
        <f>+'Input Road LH Schedule'!B61</f>
        <v>SAN FELIPE - 1</v>
      </c>
      <c r="I62" s="165" t="str">
        <f>+'Input Road LH Schedule'!C61</f>
        <v>5-Friday</v>
      </c>
      <c r="J62" s="160">
        <f>+'Input Road LH Schedule'!D61</f>
        <v>0.41666666666666669</v>
      </c>
      <c r="K62" s="159" t="str">
        <f>+'Input Road LH Schedule'!E61</f>
        <v>Trailer</v>
      </c>
      <c r="L62" s="159" t="str">
        <f>+'Input Road LH Schedule'!F61</f>
        <v>Loose Trailer</v>
      </c>
      <c r="M62" s="159">
        <f>+'Input Road LH Schedule'!G61</f>
        <v>0</v>
      </c>
      <c r="N62" s="164">
        <f>+'Input Road LH Schedule'!H61</f>
        <v>124.95253133812444</v>
      </c>
      <c r="O62" s="164">
        <f>+'Input Road LH Schedule'!I61</f>
        <v>0</v>
      </c>
      <c r="P62" s="163">
        <f>+'Input Road LH Schedule'!J61</f>
        <v>0</v>
      </c>
      <c r="Q62" s="157">
        <f>+'Input Road LH Schedule'!K61</f>
        <v>0.86199999999999999</v>
      </c>
      <c r="R62" s="157">
        <f>+'Input Road LH Schedule'!L61</f>
        <v>0</v>
      </c>
      <c r="S62" s="157">
        <f>+'Input Road LH Schedule'!M61</f>
        <v>1E-3</v>
      </c>
      <c r="T62" s="157">
        <f>+'Input Road LH Schedule'!N61</f>
        <v>0</v>
      </c>
      <c r="U62" s="158">
        <f>+'Input Road LH Schedule'!O61</f>
        <v>5.0999999999999997E-2</v>
      </c>
      <c r="V62" s="162">
        <f>+'Input Road LH Schedule'!P61</f>
        <v>8.5999999999999993E-2</v>
      </c>
      <c r="W62" s="174">
        <f>+'Input Road LH Schedule'!Q61</f>
        <v>1</v>
      </c>
      <c r="X62" s="163">
        <f>+'Input Road LH Schedule'!R61</f>
        <v>0</v>
      </c>
      <c r="Y62" s="162">
        <f>+'Input Road LH Schedule'!S61</f>
        <v>0</v>
      </c>
      <c r="Z62" s="161">
        <f>+'Input Road LH Schedule'!T61</f>
        <v>0</v>
      </c>
      <c r="AA62" s="70">
        <f t="shared" si="2"/>
        <v>0</v>
      </c>
      <c r="AB62" s="70">
        <f t="shared" si="3"/>
        <v>107.70908201346327</v>
      </c>
      <c r="AC62" s="70">
        <f t="shared" si="4"/>
        <v>0</v>
      </c>
      <c r="AD62" s="70">
        <f t="shared" si="5"/>
        <v>0.12495253133812445</v>
      </c>
      <c r="AE62" s="70">
        <f t="shared" si="6"/>
        <v>0</v>
      </c>
      <c r="AF62" s="70">
        <f t="shared" si="7"/>
        <v>6.372579098244346</v>
      </c>
      <c r="AG62" s="70">
        <f t="shared" si="8"/>
        <v>10.745917695078701</v>
      </c>
      <c r="AH62" s="70">
        <f t="shared" si="9"/>
        <v>124.95253133812444</v>
      </c>
    </row>
    <row r="63" spans="4:34" ht="15" customHeight="1" x14ac:dyDescent="0.35">
      <c r="D63" t="s">
        <v>300</v>
      </c>
      <c r="E63" t="s">
        <v>302</v>
      </c>
      <c r="F63" t="s">
        <v>303</v>
      </c>
      <c r="G63" s="70">
        <f t="shared" si="11"/>
        <v>9</v>
      </c>
      <c r="H63" s="159" t="str">
        <f>+'Input Road LH Schedule'!B62</f>
        <v>SAN FERNANDO - 1</v>
      </c>
      <c r="I63" s="165" t="str">
        <f>+'Input Road LH Schedule'!C62</f>
        <v>5-Friday</v>
      </c>
      <c r="J63" s="160">
        <f>+'Input Road LH Schedule'!D62</f>
        <v>0.375</v>
      </c>
      <c r="K63" s="159" t="str">
        <f>+'Input Road LH Schedule'!E62</f>
        <v>Trailer</v>
      </c>
      <c r="L63" s="159" t="str">
        <f>+'Input Road LH Schedule'!F62</f>
        <v>Loose Trailer</v>
      </c>
      <c r="M63" s="159">
        <f>+'Input Road LH Schedule'!G62</f>
        <v>0</v>
      </c>
      <c r="N63" s="164">
        <f>+'Input Road LH Schedule'!H62</f>
        <v>213.45525416946586</v>
      </c>
      <c r="O63" s="164">
        <f>+'Input Road LH Schedule'!I62</f>
        <v>0</v>
      </c>
      <c r="P63" s="163">
        <f>+'Input Road LH Schedule'!J62</f>
        <v>0</v>
      </c>
      <c r="Q63" s="157">
        <f>+'Input Road LH Schedule'!K62</f>
        <v>0.86199999999999999</v>
      </c>
      <c r="R63" s="157">
        <f>+'Input Road LH Schedule'!L62</f>
        <v>0</v>
      </c>
      <c r="S63" s="157">
        <f>+'Input Road LH Schedule'!M62</f>
        <v>1E-3</v>
      </c>
      <c r="T63" s="157">
        <f>+'Input Road LH Schedule'!N62</f>
        <v>0</v>
      </c>
      <c r="U63" s="158">
        <f>+'Input Road LH Schedule'!O62</f>
        <v>5.0999999999999997E-2</v>
      </c>
      <c r="V63" s="162">
        <f>+'Input Road LH Schedule'!P62</f>
        <v>8.5999999999999993E-2</v>
      </c>
      <c r="W63" s="174">
        <f>+'Input Road LH Schedule'!Q62</f>
        <v>1</v>
      </c>
      <c r="X63" s="163">
        <f>+'Input Road LH Schedule'!R62</f>
        <v>0</v>
      </c>
      <c r="Y63" s="162">
        <f>+'Input Road LH Schedule'!S62</f>
        <v>0</v>
      </c>
      <c r="Z63" s="161">
        <f>+'Input Road LH Schedule'!T62</f>
        <v>0</v>
      </c>
      <c r="AA63" s="70">
        <f t="shared" si="2"/>
        <v>0</v>
      </c>
      <c r="AB63" s="70">
        <f t="shared" si="3"/>
        <v>183.99842909407957</v>
      </c>
      <c r="AC63" s="70">
        <f t="shared" si="4"/>
        <v>0</v>
      </c>
      <c r="AD63" s="70">
        <f t="shared" si="5"/>
        <v>0.21345525416946587</v>
      </c>
      <c r="AE63" s="70">
        <f t="shared" si="6"/>
        <v>0</v>
      </c>
      <c r="AF63" s="70">
        <f t="shared" si="7"/>
        <v>10.886217962642759</v>
      </c>
      <c r="AG63" s="70">
        <f t="shared" si="8"/>
        <v>18.357151858574063</v>
      </c>
      <c r="AH63" s="70">
        <f t="shared" si="9"/>
        <v>213.45525416946586</v>
      </c>
    </row>
    <row r="64" spans="4:34" ht="15" customHeight="1" x14ac:dyDescent="0.35">
      <c r="D64" t="s">
        <v>300</v>
      </c>
      <c r="E64" t="s">
        <v>302</v>
      </c>
      <c r="F64" t="s">
        <v>303</v>
      </c>
      <c r="G64" s="70">
        <f t="shared" si="11"/>
        <v>10</v>
      </c>
      <c r="H64" s="159" t="str">
        <f>+'Input Road LH Schedule'!B63</f>
        <v>TALCA - 1</v>
      </c>
      <c r="I64" s="165" t="str">
        <f>+'Input Road LH Schedule'!C63</f>
        <v>5-Friday</v>
      </c>
      <c r="J64" s="160">
        <f>+'Input Road LH Schedule'!D63</f>
        <v>0.43055555555555558</v>
      </c>
      <c r="K64" s="159" t="str">
        <f>+'Input Road LH Schedule'!E63</f>
        <v>Trailer</v>
      </c>
      <c r="L64" s="159" t="str">
        <f>+'Input Road LH Schedule'!F63</f>
        <v>Loose Trailer</v>
      </c>
      <c r="M64" s="159">
        <f>+'Input Road LH Schedule'!G63</f>
        <v>0</v>
      </c>
      <c r="N64" s="164">
        <f>+'Input Road LH Schedule'!H63</f>
        <v>152.35446897785172</v>
      </c>
      <c r="O64" s="164">
        <f>+'Input Road LH Schedule'!I63</f>
        <v>0</v>
      </c>
      <c r="P64" s="163">
        <f>+'Input Road LH Schedule'!J63</f>
        <v>0</v>
      </c>
      <c r="Q64" s="157">
        <f>+'Input Road LH Schedule'!K63</f>
        <v>0.86199999999999999</v>
      </c>
      <c r="R64" s="157">
        <f>+'Input Road LH Schedule'!L63</f>
        <v>0</v>
      </c>
      <c r="S64" s="157">
        <f>+'Input Road LH Schedule'!M63</f>
        <v>1E-3</v>
      </c>
      <c r="T64" s="157">
        <f>+'Input Road LH Schedule'!N63</f>
        <v>0</v>
      </c>
      <c r="U64" s="158">
        <f>+'Input Road LH Schedule'!O63</f>
        <v>5.0999999999999997E-2</v>
      </c>
      <c r="V64" s="162">
        <f>+'Input Road LH Schedule'!P63</f>
        <v>8.5999999999999993E-2</v>
      </c>
      <c r="W64" s="174">
        <f>+'Input Road LH Schedule'!Q63</f>
        <v>1</v>
      </c>
      <c r="X64" s="163">
        <f>+'Input Road LH Schedule'!R63</f>
        <v>0</v>
      </c>
      <c r="Y64" s="162">
        <f>+'Input Road LH Schedule'!S63</f>
        <v>0</v>
      </c>
      <c r="Z64" s="161">
        <f>+'Input Road LH Schedule'!T63</f>
        <v>0</v>
      </c>
      <c r="AA64" s="70">
        <f t="shared" si="2"/>
        <v>0</v>
      </c>
      <c r="AB64" s="70">
        <f t="shared" si="3"/>
        <v>131.32955225890819</v>
      </c>
      <c r="AC64" s="70">
        <f t="shared" si="4"/>
        <v>0</v>
      </c>
      <c r="AD64" s="70">
        <f t="shared" si="5"/>
        <v>0.15235446897785174</v>
      </c>
      <c r="AE64" s="70">
        <f t="shared" si="6"/>
        <v>0</v>
      </c>
      <c r="AF64" s="70">
        <f t="shared" si="7"/>
        <v>7.7700779178704371</v>
      </c>
      <c r="AG64" s="70">
        <f t="shared" si="8"/>
        <v>13.102484332095248</v>
      </c>
      <c r="AH64" s="70">
        <f t="shared" si="9"/>
        <v>152.35446897785172</v>
      </c>
    </row>
    <row r="65" spans="4:34" ht="15" customHeight="1" x14ac:dyDescent="0.35">
      <c r="D65" t="s">
        <v>300</v>
      </c>
      <c r="E65" t="s">
        <v>302</v>
      </c>
      <c r="F65" t="s">
        <v>303</v>
      </c>
      <c r="G65" s="70">
        <f t="shared" si="11"/>
        <v>19</v>
      </c>
      <c r="H65" s="159" t="str">
        <f>+'Input Road LH Schedule'!B64</f>
        <v>TEMUCO - 1</v>
      </c>
      <c r="I65" s="165" t="str">
        <f>+'Input Road LH Schedule'!C64</f>
        <v>5-Friday</v>
      </c>
      <c r="J65" s="160">
        <f>+'Input Road LH Schedule'!D64</f>
        <v>0.80208333333333337</v>
      </c>
      <c r="K65" s="159" t="str">
        <f>+'Input Road LH Schedule'!E64</f>
        <v>Trailer</v>
      </c>
      <c r="L65" s="159" t="str">
        <f>+'Input Road LH Schedule'!F64</f>
        <v>Loose Trailer</v>
      </c>
      <c r="M65" s="159">
        <f>+'Input Road LH Schedule'!G64</f>
        <v>0</v>
      </c>
      <c r="N65" s="164">
        <f>+'Input Road LH Schedule'!H64</f>
        <v>579.02201313582748</v>
      </c>
      <c r="O65" s="164">
        <f>+'Input Road LH Schedule'!I64</f>
        <v>0</v>
      </c>
      <c r="P65" s="163">
        <f>+'Input Road LH Schedule'!J64</f>
        <v>0</v>
      </c>
      <c r="Q65" s="157">
        <f>+'Input Road LH Schedule'!K64</f>
        <v>0.86199999999999999</v>
      </c>
      <c r="R65" s="157">
        <f>+'Input Road LH Schedule'!L64</f>
        <v>0</v>
      </c>
      <c r="S65" s="157">
        <f>+'Input Road LH Schedule'!M64</f>
        <v>1E-3</v>
      </c>
      <c r="T65" s="157">
        <f>+'Input Road LH Schedule'!N64</f>
        <v>0</v>
      </c>
      <c r="U65" s="158">
        <f>+'Input Road LH Schedule'!O64</f>
        <v>5.0999999999999997E-2</v>
      </c>
      <c r="V65" s="162">
        <f>+'Input Road LH Schedule'!P64</f>
        <v>8.5999999999999993E-2</v>
      </c>
      <c r="W65" s="174">
        <f>+'Input Road LH Schedule'!Q64</f>
        <v>1</v>
      </c>
      <c r="X65" s="163">
        <f>+'Input Road LH Schedule'!R64</f>
        <v>0</v>
      </c>
      <c r="Y65" s="162">
        <f>+'Input Road LH Schedule'!S64</f>
        <v>0</v>
      </c>
      <c r="Z65" s="161">
        <f>+'Input Road LH Schedule'!T64</f>
        <v>0</v>
      </c>
      <c r="AA65" s="70">
        <f t="shared" si="2"/>
        <v>0</v>
      </c>
      <c r="AB65" s="70">
        <f t="shared" si="3"/>
        <v>499.1169753230833</v>
      </c>
      <c r="AC65" s="70">
        <f t="shared" si="4"/>
        <v>0</v>
      </c>
      <c r="AD65" s="70">
        <f t="shared" si="5"/>
        <v>0.57902201313582746</v>
      </c>
      <c r="AE65" s="70">
        <f t="shared" si="6"/>
        <v>0</v>
      </c>
      <c r="AF65" s="70">
        <f t="shared" si="7"/>
        <v>29.530122669927199</v>
      </c>
      <c r="AG65" s="70">
        <f t="shared" si="8"/>
        <v>49.795893129681161</v>
      </c>
      <c r="AH65" s="70">
        <f t="shared" si="9"/>
        <v>579.02201313582748</v>
      </c>
    </row>
    <row r="66" spans="4:34" ht="15" customHeight="1" x14ac:dyDescent="0.35">
      <c r="D66" t="s">
        <v>300</v>
      </c>
      <c r="E66" t="s">
        <v>302</v>
      </c>
      <c r="F66" t="s">
        <v>303</v>
      </c>
      <c r="G66" s="70">
        <f t="shared" si="11"/>
        <v>22</v>
      </c>
      <c r="H66" s="159" t="str">
        <f>+'Input Road LH Schedule'!B65</f>
        <v>VALDIVIA - 1</v>
      </c>
      <c r="I66" s="165" t="str">
        <f>+'Input Road LH Schedule'!C65</f>
        <v>5-Friday</v>
      </c>
      <c r="J66" s="160">
        <f>+'Input Road LH Schedule'!D65</f>
        <v>0.92361111111111116</v>
      </c>
      <c r="K66" s="159" t="str">
        <f>+'Input Road LH Schedule'!E65</f>
        <v>Trailer</v>
      </c>
      <c r="L66" s="159" t="str">
        <f>+'Input Road LH Schedule'!F65</f>
        <v>Loose Trailer</v>
      </c>
      <c r="M66" s="159">
        <f>+'Input Road LH Schedule'!G65</f>
        <v>0</v>
      </c>
      <c r="N66" s="164">
        <f>+'Input Road LH Schedule'!H65</f>
        <v>189.85914120192291</v>
      </c>
      <c r="O66" s="164">
        <f>+'Input Road LH Schedule'!I65</f>
        <v>0</v>
      </c>
      <c r="P66" s="163">
        <f>+'Input Road LH Schedule'!J65</f>
        <v>0</v>
      </c>
      <c r="Q66" s="157">
        <f>+'Input Road LH Schedule'!K65</f>
        <v>0.86199999999999999</v>
      </c>
      <c r="R66" s="157">
        <f>+'Input Road LH Schedule'!L65</f>
        <v>0</v>
      </c>
      <c r="S66" s="157">
        <f>+'Input Road LH Schedule'!M65</f>
        <v>1E-3</v>
      </c>
      <c r="T66" s="157">
        <f>+'Input Road LH Schedule'!N65</f>
        <v>0</v>
      </c>
      <c r="U66" s="158">
        <f>+'Input Road LH Schedule'!O65</f>
        <v>5.0999999999999997E-2</v>
      </c>
      <c r="V66" s="162">
        <f>+'Input Road LH Schedule'!P65</f>
        <v>8.5999999999999993E-2</v>
      </c>
      <c r="W66" s="174">
        <f>+'Input Road LH Schedule'!Q65</f>
        <v>1</v>
      </c>
      <c r="X66" s="163">
        <f>+'Input Road LH Schedule'!R65</f>
        <v>0</v>
      </c>
      <c r="Y66" s="162">
        <f>+'Input Road LH Schedule'!S65</f>
        <v>0</v>
      </c>
      <c r="Z66" s="161">
        <f>+'Input Road LH Schedule'!T65</f>
        <v>0</v>
      </c>
      <c r="AA66" s="70">
        <f t="shared" si="2"/>
        <v>0</v>
      </c>
      <c r="AB66" s="70">
        <f t="shared" si="3"/>
        <v>163.65857971605755</v>
      </c>
      <c r="AC66" s="70">
        <f t="shared" si="4"/>
        <v>0</v>
      </c>
      <c r="AD66" s="70">
        <f t="shared" si="5"/>
        <v>0.1898591412019229</v>
      </c>
      <c r="AE66" s="70">
        <f t="shared" si="6"/>
        <v>0</v>
      </c>
      <c r="AF66" s="70">
        <f t="shared" si="7"/>
        <v>9.682816201298067</v>
      </c>
      <c r="AG66" s="70">
        <f t="shared" si="8"/>
        <v>16.327886143365369</v>
      </c>
      <c r="AH66" s="70">
        <f t="shared" si="9"/>
        <v>189.85914120192291</v>
      </c>
    </row>
    <row r="67" spans="4:34" ht="15" customHeight="1" x14ac:dyDescent="0.35">
      <c r="D67" t="s">
        <v>300</v>
      </c>
      <c r="E67" t="s">
        <v>302</v>
      </c>
      <c r="F67" t="s">
        <v>303</v>
      </c>
      <c r="G67" s="70">
        <f t="shared" si="11"/>
        <v>9</v>
      </c>
      <c r="H67" s="159" t="str">
        <f>+'Input Road LH Schedule'!B66</f>
        <v>VALLENAR - 1</v>
      </c>
      <c r="I67" s="165" t="str">
        <f>+'Input Road LH Schedule'!C66</f>
        <v>5-Friday</v>
      </c>
      <c r="J67" s="160">
        <f>+'Input Road LH Schedule'!D66</f>
        <v>0.375</v>
      </c>
      <c r="K67" s="159" t="str">
        <f>+'Input Road LH Schedule'!E66</f>
        <v>Trailer</v>
      </c>
      <c r="L67" s="159" t="str">
        <f>+'Input Road LH Schedule'!F66</f>
        <v>Loose Trailer</v>
      </c>
      <c r="M67" s="159">
        <f>+'Input Road LH Schedule'!G66</f>
        <v>0</v>
      </c>
      <c r="N67" s="164">
        <f>+'Input Road LH Schedule'!H66</f>
        <v>65.996847325377885</v>
      </c>
      <c r="O67" s="164">
        <f>+'Input Road LH Schedule'!I66</f>
        <v>0</v>
      </c>
      <c r="P67" s="163">
        <f>+'Input Road LH Schedule'!J66</f>
        <v>0</v>
      </c>
      <c r="Q67" s="157">
        <f>+'Input Road LH Schedule'!K66</f>
        <v>0.86199999999999999</v>
      </c>
      <c r="R67" s="157">
        <f>+'Input Road LH Schedule'!L66</f>
        <v>0</v>
      </c>
      <c r="S67" s="157">
        <f>+'Input Road LH Schedule'!M66</f>
        <v>1E-3</v>
      </c>
      <c r="T67" s="157">
        <f>+'Input Road LH Schedule'!N66</f>
        <v>0</v>
      </c>
      <c r="U67" s="158">
        <f>+'Input Road LH Schedule'!O66</f>
        <v>5.0999999999999997E-2</v>
      </c>
      <c r="V67" s="162">
        <f>+'Input Road LH Schedule'!P66</f>
        <v>8.5999999999999993E-2</v>
      </c>
      <c r="W67" s="174">
        <f>+'Input Road LH Schedule'!Q66</f>
        <v>1</v>
      </c>
      <c r="X67" s="163">
        <f>+'Input Road LH Schedule'!R66</f>
        <v>0</v>
      </c>
      <c r="Y67" s="162">
        <f>+'Input Road LH Schedule'!S66</f>
        <v>0</v>
      </c>
      <c r="Z67" s="161">
        <f>+'Input Road LH Schedule'!T66</f>
        <v>0</v>
      </c>
      <c r="AA67" s="70">
        <f t="shared" si="2"/>
        <v>0</v>
      </c>
      <c r="AB67" s="70">
        <f t="shared" si="3"/>
        <v>56.889282394475735</v>
      </c>
      <c r="AC67" s="70">
        <f t="shared" si="4"/>
        <v>0</v>
      </c>
      <c r="AD67" s="70">
        <f t="shared" si="5"/>
        <v>6.5996847325377889E-2</v>
      </c>
      <c r="AE67" s="70">
        <f t="shared" si="6"/>
        <v>0</v>
      </c>
      <c r="AF67" s="70">
        <f t="shared" si="7"/>
        <v>3.3658392135942719</v>
      </c>
      <c r="AG67" s="70">
        <f t="shared" si="8"/>
        <v>5.6757288699824979</v>
      </c>
      <c r="AH67" s="70">
        <f t="shared" si="9"/>
        <v>65.996847325377885</v>
      </c>
    </row>
    <row r="68" spans="4:34" ht="15" customHeight="1" x14ac:dyDescent="0.35">
      <c r="D68" t="s">
        <v>300</v>
      </c>
      <c r="E68" t="s">
        <v>302</v>
      </c>
      <c r="F68" t="s">
        <v>303</v>
      </c>
      <c r="G68" s="70">
        <f t="shared" si="11"/>
        <v>19</v>
      </c>
      <c r="H68" s="159" t="str">
        <f>+'Input Road LH Schedule'!B67</f>
        <v>VILLARRICA - 1</v>
      </c>
      <c r="I68" s="165" t="str">
        <f>+'Input Road LH Schedule'!C67</f>
        <v>5-Friday</v>
      </c>
      <c r="J68" s="160">
        <f>+'Input Road LH Schedule'!D67</f>
        <v>0.79861111111111116</v>
      </c>
      <c r="K68" s="159" t="str">
        <f>+'Input Road LH Schedule'!E67</f>
        <v>Trailer</v>
      </c>
      <c r="L68" s="159" t="str">
        <f>+'Input Road LH Schedule'!F67</f>
        <v>Loose Trailer</v>
      </c>
      <c r="M68" s="159">
        <f>+'Input Road LH Schedule'!G67</f>
        <v>0</v>
      </c>
      <c r="N68" s="164">
        <f>+'Input Road LH Schedule'!H67</f>
        <v>179.75640661757905</v>
      </c>
      <c r="O68" s="164">
        <f>+'Input Road LH Schedule'!I67</f>
        <v>0</v>
      </c>
      <c r="P68" s="163">
        <f>+'Input Road LH Schedule'!J67</f>
        <v>0</v>
      </c>
      <c r="Q68" s="157">
        <f>+'Input Road LH Schedule'!K67</f>
        <v>0.86199999999999999</v>
      </c>
      <c r="R68" s="157">
        <f>+'Input Road LH Schedule'!L67</f>
        <v>0</v>
      </c>
      <c r="S68" s="157">
        <f>+'Input Road LH Schedule'!M67</f>
        <v>1E-3</v>
      </c>
      <c r="T68" s="157">
        <f>+'Input Road LH Schedule'!N67</f>
        <v>0</v>
      </c>
      <c r="U68" s="158">
        <f>+'Input Road LH Schedule'!O67</f>
        <v>5.0999999999999997E-2</v>
      </c>
      <c r="V68" s="162">
        <f>+'Input Road LH Schedule'!P67</f>
        <v>8.5999999999999993E-2</v>
      </c>
      <c r="W68" s="174">
        <f>+'Input Road LH Schedule'!Q67</f>
        <v>1</v>
      </c>
      <c r="X68" s="163">
        <f>+'Input Road LH Schedule'!R67</f>
        <v>0</v>
      </c>
      <c r="Y68" s="162">
        <f>+'Input Road LH Schedule'!S67</f>
        <v>0</v>
      </c>
      <c r="Z68" s="161">
        <f>+'Input Road LH Schedule'!T67</f>
        <v>0</v>
      </c>
      <c r="AA68" s="70">
        <f t="shared" si="2"/>
        <v>0</v>
      </c>
      <c r="AB68" s="70">
        <f t="shared" si="3"/>
        <v>154.95002250435314</v>
      </c>
      <c r="AC68" s="70">
        <f t="shared" si="4"/>
        <v>0</v>
      </c>
      <c r="AD68" s="70">
        <f t="shared" si="5"/>
        <v>0.17975640661757905</v>
      </c>
      <c r="AE68" s="70">
        <f t="shared" si="6"/>
        <v>0</v>
      </c>
      <c r="AF68" s="70">
        <f t="shared" si="7"/>
        <v>9.16757673749653</v>
      </c>
      <c r="AG68" s="70">
        <f t="shared" si="8"/>
        <v>15.459050969111797</v>
      </c>
      <c r="AH68" s="70">
        <f t="shared" si="9"/>
        <v>179.75640661757902</v>
      </c>
    </row>
    <row r="69" spans="4:34" ht="15" customHeight="1" x14ac:dyDescent="0.35">
      <c r="D69" t="s">
        <v>300</v>
      </c>
      <c r="E69" t="s">
        <v>302</v>
      </c>
      <c r="F69" t="s">
        <v>303</v>
      </c>
      <c r="G69" s="70">
        <f t="shared" si="11"/>
        <v>0</v>
      </c>
      <c r="H69" s="159" t="str">
        <f>+'Input Road LH Schedule'!B68</f>
        <v>VIÑA DEL MAR - 1</v>
      </c>
      <c r="I69" s="165" t="str">
        <f>+'Input Road LH Schedule'!C68</f>
        <v>6-Saturday</v>
      </c>
      <c r="J69" s="160">
        <f>+'Input Road LH Schedule'!D68</f>
        <v>6.9444444444444441E-3</v>
      </c>
      <c r="K69" s="159" t="str">
        <f>+'Input Road LH Schedule'!E68</f>
        <v>Trailer</v>
      </c>
      <c r="L69" s="159" t="str">
        <f>+'Input Road LH Schedule'!F68</f>
        <v>Loose Trailer</v>
      </c>
      <c r="M69" s="159">
        <f>+'Input Road LH Schedule'!G68</f>
        <v>0</v>
      </c>
      <c r="N69" s="164">
        <f>+'Input Road LH Schedule'!H68</f>
        <v>256.98004905681034</v>
      </c>
      <c r="O69" s="164">
        <f>+'Input Road LH Schedule'!I68</f>
        <v>0</v>
      </c>
      <c r="P69" s="163">
        <f>+'Input Road LH Schedule'!J68</f>
        <v>0</v>
      </c>
      <c r="Q69" s="157">
        <f>+'Input Road LH Schedule'!K68</f>
        <v>0.86199999999999999</v>
      </c>
      <c r="R69" s="157">
        <f>+'Input Road LH Schedule'!L68</f>
        <v>0</v>
      </c>
      <c r="S69" s="157">
        <f>+'Input Road LH Schedule'!M68</f>
        <v>1E-3</v>
      </c>
      <c r="T69" s="157">
        <f>+'Input Road LH Schedule'!N68</f>
        <v>0</v>
      </c>
      <c r="U69" s="158">
        <f>+'Input Road LH Schedule'!O68</f>
        <v>5.0999999999999997E-2</v>
      </c>
      <c r="V69" s="162">
        <f>+'Input Road LH Schedule'!P68</f>
        <v>8.5999999999999993E-2</v>
      </c>
      <c r="W69" s="174">
        <f>+'Input Road LH Schedule'!Q68</f>
        <v>1</v>
      </c>
      <c r="X69" s="163">
        <f>+'Input Road LH Schedule'!R68</f>
        <v>0</v>
      </c>
      <c r="Y69" s="162">
        <f>+'Input Road LH Schedule'!S68</f>
        <v>0</v>
      </c>
      <c r="Z69" s="161">
        <f>+'Input Road LH Schedule'!T68</f>
        <v>0</v>
      </c>
      <c r="AA69" s="70">
        <f t="shared" si="2"/>
        <v>0</v>
      </c>
      <c r="AB69" s="70">
        <f t="shared" si="3"/>
        <v>221.51680228697052</v>
      </c>
      <c r="AC69" s="70">
        <f t="shared" si="4"/>
        <v>0</v>
      </c>
      <c r="AD69" s="70">
        <f t="shared" si="5"/>
        <v>0.25698004905681032</v>
      </c>
      <c r="AE69" s="70">
        <f t="shared" si="6"/>
        <v>0</v>
      </c>
      <c r="AF69" s="70">
        <f t="shared" si="7"/>
        <v>13.105982501897326</v>
      </c>
      <c r="AG69" s="70">
        <f t="shared" si="8"/>
        <v>22.100284218885687</v>
      </c>
      <c r="AH69" s="70">
        <f t="shared" si="9"/>
        <v>256.98004905681034</v>
      </c>
    </row>
    <row r="70" spans="4:34" x14ac:dyDescent="0.35">
      <c r="D70" t="s">
        <v>300</v>
      </c>
      <c r="E70" t="s">
        <v>302</v>
      </c>
      <c r="F70" t="s">
        <v>303</v>
      </c>
      <c r="G70" s="70">
        <f t="shared" ref="G70:G121" si="12">+IFERROR(HOUR(J70),0)</f>
        <v>16</v>
      </c>
      <c r="H70" s="159" t="str">
        <f>+'Input Road LH Schedule'!B69</f>
        <v xml:space="preserve">SB1 </v>
      </c>
      <c r="I70" s="165" t="str">
        <f>+'Input Road LH Schedule'!C69</f>
        <v>5-Friday</v>
      </c>
      <c r="J70" s="160">
        <f>+'Input Road LH Schedule'!D69</f>
        <v>0.6710030328514518</v>
      </c>
      <c r="K70" s="159" t="str">
        <f>+'Input Road LH Schedule'!E69</f>
        <v>Trailer</v>
      </c>
      <c r="L70" s="159" t="str">
        <f>+'Input Road LH Schedule'!F69</f>
        <v>Loose Trailer</v>
      </c>
      <c r="M70" s="159">
        <f>+'Input Road LH Schedule'!G69</f>
        <v>0</v>
      </c>
      <c r="N70" s="164">
        <f>+'Input Road LH Schedule'!H69</f>
        <v>1672.8405196105307</v>
      </c>
      <c r="O70" s="164">
        <f>+'Input Road LH Schedule'!I69</f>
        <v>0</v>
      </c>
      <c r="P70" s="163">
        <f>+'Input Road LH Schedule'!J69</f>
        <v>0</v>
      </c>
      <c r="Q70" s="157">
        <f>+'Input Road LH Schedule'!K69</f>
        <v>0.86199999999999999</v>
      </c>
      <c r="R70" s="157">
        <f>+'Input Road LH Schedule'!L69</f>
        <v>0</v>
      </c>
      <c r="S70" s="157">
        <f>+'Input Road LH Schedule'!M69</f>
        <v>1E-3</v>
      </c>
      <c r="T70" s="157">
        <f>+'Input Road LH Schedule'!N69</f>
        <v>0</v>
      </c>
      <c r="U70" s="158">
        <f>+'Input Road LH Schedule'!O69</f>
        <v>5.0999999999999997E-2</v>
      </c>
      <c r="V70" s="162">
        <f>+'Input Road LH Schedule'!P69</f>
        <v>8.5999999999999993E-2</v>
      </c>
      <c r="W70" s="174">
        <f>+'Input Road LH Schedule'!Q69</f>
        <v>1</v>
      </c>
      <c r="X70" s="163">
        <f>+'Input Road LH Schedule'!R69</f>
        <v>0</v>
      </c>
      <c r="Y70" s="162">
        <f>+'Input Road LH Schedule'!S69</f>
        <v>0</v>
      </c>
      <c r="Z70" s="161">
        <f>+'Input Road LH Schedule'!T69</f>
        <v>0</v>
      </c>
      <c r="AA70" s="70">
        <f t="shared" ref="AA70:AA134" si="13">+P70*$N70</f>
        <v>0</v>
      </c>
      <c r="AB70" s="70">
        <f t="shared" ref="AB70:AB134" si="14">+Q70*$N70</f>
        <v>1441.9885279042774</v>
      </c>
      <c r="AC70" s="70">
        <f t="shared" ref="AC70:AC134" si="15">+R70*$N70</f>
        <v>0</v>
      </c>
      <c r="AD70" s="70">
        <f t="shared" ref="AD70:AD134" si="16">+S70*$N70</f>
        <v>1.6728405196105307</v>
      </c>
      <c r="AE70" s="70">
        <f t="shared" ref="AE70:AE134" si="17">+T70*$N70</f>
        <v>0</v>
      </c>
      <c r="AF70" s="70">
        <f t="shared" ref="AF70:AF134" si="18">+U70*$N70</f>
        <v>85.314866500137057</v>
      </c>
      <c r="AG70" s="70">
        <f t="shared" ref="AG70:AG134" si="19">+V70*$N70</f>
        <v>143.86428468650564</v>
      </c>
      <c r="AH70" s="70">
        <f t="shared" ref="AH70:AH134" si="20">+SUM(AA70:AG70)</f>
        <v>1672.8405196105305</v>
      </c>
    </row>
    <row r="71" spans="4:34" x14ac:dyDescent="0.35">
      <c r="D71" t="s">
        <v>300</v>
      </c>
      <c r="E71" t="s">
        <v>302</v>
      </c>
      <c r="F71" t="s">
        <v>303</v>
      </c>
      <c r="G71" s="70">
        <f t="shared" si="12"/>
        <v>17</v>
      </c>
      <c r="H71" s="159" t="str">
        <f>+'Input Road LH Schedule'!B70</f>
        <v xml:space="preserve">SB1 </v>
      </c>
      <c r="I71" s="165" t="str">
        <f>+'Input Road LH Schedule'!C70</f>
        <v>5-Friday</v>
      </c>
      <c r="J71" s="160">
        <f>+'Input Road LH Schedule'!D70</f>
        <v>0.71513671389230382</v>
      </c>
      <c r="K71" s="159" t="str">
        <f>+'Input Road LH Schedule'!E70</f>
        <v>Trailer</v>
      </c>
      <c r="L71" s="159" t="str">
        <f>+'Input Road LH Schedule'!F70</f>
        <v>Loose Trailer</v>
      </c>
      <c r="M71" s="159">
        <f>+'Input Road LH Schedule'!G70</f>
        <v>0</v>
      </c>
      <c r="N71" s="164">
        <f>+'Input Road LH Schedule'!H70</f>
        <v>1672.8405196105307</v>
      </c>
      <c r="O71" s="164">
        <f>+'Input Road LH Schedule'!I70</f>
        <v>0</v>
      </c>
      <c r="P71" s="163">
        <f>+'Input Road LH Schedule'!J70</f>
        <v>0</v>
      </c>
      <c r="Q71" s="157">
        <f>+'Input Road LH Schedule'!K70</f>
        <v>0.86199999999999999</v>
      </c>
      <c r="R71" s="157">
        <f>+'Input Road LH Schedule'!L70</f>
        <v>0</v>
      </c>
      <c r="S71" s="157">
        <f>+'Input Road LH Schedule'!M70</f>
        <v>1E-3</v>
      </c>
      <c r="T71" s="157">
        <f>+'Input Road LH Schedule'!N70</f>
        <v>0</v>
      </c>
      <c r="U71" s="158">
        <f>+'Input Road LH Schedule'!O70</f>
        <v>5.0999999999999997E-2</v>
      </c>
      <c r="V71" s="162">
        <f>+'Input Road LH Schedule'!P70</f>
        <v>8.5999999999999993E-2</v>
      </c>
      <c r="W71" s="174">
        <f>+'Input Road LH Schedule'!Q70</f>
        <v>1</v>
      </c>
      <c r="X71" s="163">
        <f>+'Input Road LH Schedule'!R70</f>
        <v>0</v>
      </c>
      <c r="Y71" s="162">
        <f>+'Input Road LH Schedule'!S70</f>
        <v>0</v>
      </c>
      <c r="Z71" s="161">
        <f>+'Input Road LH Schedule'!T70</f>
        <v>0</v>
      </c>
      <c r="AA71" s="70">
        <f t="shared" si="13"/>
        <v>0</v>
      </c>
      <c r="AB71" s="70">
        <f t="shared" si="14"/>
        <v>1441.9885279042774</v>
      </c>
      <c r="AC71" s="70">
        <f t="shared" si="15"/>
        <v>0</v>
      </c>
      <c r="AD71" s="70">
        <f t="shared" si="16"/>
        <v>1.6728405196105307</v>
      </c>
      <c r="AE71" s="70">
        <f t="shared" si="17"/>
        <v>0</v>
      </c>
      <c r="AF71" s="70">
        <f t="shared" si="18"/>
        <v>85.314866500137057</v>
      </c>
      <c r="AG71" s="70">
        <f t="shared" si="19"/>
        <v>143.86428468650564</v>
      </c>
      <c r="AH71" s="70">
        <f t="shared" si="20"/>
        <v>1672.8405196105305</v>
      </c>
    </row>
    <row r="72" spans="4:34" x14ac:dyDescent="0.35">
      <c r="D72" t="s">
        <v>300</v>
      </c>
      <c r="E72" t="s">
        <v>302</v>
      </c>
      <c r="F72" t="s">
        <v>303</v>
      </c>
      <c r="G72" s="70">
        <f t="shared" si="12"/>
        <v>17</v>
      </c>
      <c r="H72" s="159" t="str">
        <f>+'Input Road LH Schedule'!B71</f>
        <v xml:space="preserve">SB1 </v>
      </c>
      <c r="I72" s="165" t="str">
        <f>+'Input Road LH Schedule'!C71</f>
        <v>5-Friday</v>
      </c>
      <c r="J72" s="160">
        <f>+'Input Road LH Schedule'!D71</f>
        <v>0.71992858552468686</v>
      </c>
      <c r="K72" s="159" t="str">
        <f>+'Input Road LH Schedule'!E71</f>
        <v>Trailer</v>
      </c>
      <c r="L72" s="159" t="str">
        <f>+'Input Road LH Schedule'!F71</f>
        <v>Loose Trailer</v>
      </c>
      <c r="M72" s="159">
        <f>+'Input Road LH Schedule'!G71</f>
        <v>0</v>
      </c>
      <c r="N72" s="164">
        <f>+'Input Road LH Schedule'!H71</f>
        <v>1672.8405196105307</v>
      </c>
      <c r="O72" s="164">
        <f>+'Input Road LH Schedule'!I71</f>
        <v>0</v>
      </c>
      <c r="P72" s="163">
        <f>+'Input Road LH Schedule'!J71</f>
        <v>0</v>
      </c>
      <c r="Q72" s="157">
        <f>+'Input Road LH Schedule'!K71</f>
        <v>0.86199999999999999</v>
      </c>
      <c r="R72" s="157">
        <f>+'Input Road LH Schedule'!L71</f>
        <v>0</v>
      </c>
      <c r="S72" s="157">
        <f>+'Input Road LH Schedule'!M71</f>
        <v>1E-3</v>
      </c>
      <c r="T72" s="157">
        <f>+'Input Road LH Schedule'!N71</f>
        <v>0</v>
      </c>
      <c r="U72" s="158">
        <f>+'Input Road LH Schedule'!O71</f>
        <v>5.0999999999999997E-2</v>
      </c>
      <c r="V72" s="162">
        <f>+'Input Road LH Schedule'!P71</f>
        <v>8.5999999999999993E-2</v>
      </c>
      <c r="W72" s="174">
        <f>+'Input Road LH Schedule'!Q71</f>
        <v>1</v>
      </c>
      <c r="X72" s="163">
        <f>+'Input Road LH Schedule'!R71</f>
        <v>0</v>
      </c>
      <c r="Y72" s="162">
        <f>+'Input Road LH Schedule'!S71</f>
        <v>0</v>
      </c>
      <c r="Z72" s="161">
        <f>+'Input Road LH Schedule'!T71</f>
        <v>0</v>
      </c>
      <c r="AA72" s="70">
        <f t="shared" si="13"/>
        <v>0</v>
      </c>
      <c r="AB72" s="70">
        <f t="shared" si="14"/>
        <v>1441.9885279042774</v>
      </c>
      <c r="AC72" s="70">
        <f t="shared" si="15"/>
        <v>0</v>
      </c>
      <c r="AD72" s="70">
        <f t="shared" si="16"/>
        <v>1.6728405196105307</v>
      </c>
      <c r="AE72" s="70">
        <f t="shared" si="17"/>
        <v>0</v>
      </c>
      <c r="AF72" s="70">
        <f t="shared" si="18"/>
        <v>85.314866500137057</v>
      </c>
      <c r="AG72" s="70">
        <f t="shared" si="19"/>
        <v>143.86428468650564</v>
      </c>
      <c r="AH72" s="70">
        <f t="shared" si="20"/>
        <v>1672.8405196105305</v>
      </c>
    </row>
    <row r="73" spans="4:34" x14ac:dyDescent="0.35">
      <c r="D73" t="s">
        <v>300</v>
      </c>
      <c r="E73" t="s">
        <v>302</v>
      </c>
      <c r="F73" t="s">
        <v>303</v>
      </c>
      <c r="G73" s="70">
        <f t="shared" si="12"/>
        <v>18</v>
      </c>
      <c r="H73" s="159" t="str">
        <f>+'Input Road LH Schedule'!B72</f>
        <v xml:space="preserve">SB1 </v>
      </c>
      <c r="I73" s="165" t="str">
        <f>+'Input Road LH Schedule'!C72</f>
        <v>5-Friday</v>
      </c>
      <c r="J73" s="160">
        <f>+'Input Road LH Schedule'!D72</f>
        <v>0.76027771913335096</v>
      </c>
      <c r="K73" s="159" t="str">
        <f>+'Input Road LH Schedule'!E72</f>
        <v>Trailer</v>
      </c>
      <c r="L73" s="159" t="str">
        <f>+'Input Road LH Schedule'!F72</f>
        <v>Loose Trailer</v>
      </c>
      <c r="M73" s="159">
        <f>+'Input Road LH Schedule'!G72</f>
        <v>0</v>
      </c>
      <c r="N73" s="164">
        <f>+'Input Road LH Schedule'!H72</f>
        <v>1672.8405196105307</v>
      </c>
      <c r="O73" s="164">
        <f>+'Input Road LH Schedule'!I72</f>
        <v>0</v>
      </c>
      <c r="P73" s="163">
        <f>+'Input Road LH Schedule'!J72</f>
        <v>0</v>
      </c>
      <c r="Q73" s="157">
        <f>+'Input Road LH Schedule'!K72</f>
        <v>0.86199999999999999</v>
      </c>
      <c r="R73" s="157">
        <f>+'Input Road LH Schedule'!L72</f>
        <v>0</v>
      </c>
      <c r="S73" s="157">
        <f>+'Input Road LH Schedule'!M72</f>
        <v>1E-3</v>
      </c>
      <c r="T73" s="157">
        <f>+'Input Road LH Schedule'!N72</f>
        <v>0</v>
      </c>
      <c r="U73" s="158">
        <f>+'Input Road LH Schedule'!O72</f>
        <v>5.0999999999999997E-2</v>
      </c>
      <c r="V73" s="162">
        <f>+'Input Road LH Schedule'!P72</f>
        <v>8.5999999999999993E-2</v>
      </c>
      <c r="W73" s="174">
        <f>+'Input Road LH Schedule'!Q72</f>
        <v>1</v>
      </c>
      <c r="X73" s="163">
        <f>+'Input Road LH Schedule'!R72</f>
        <v>0</v>
      </c>
      <c r="Y73" s="162">
        <f>+'Input Road LH Schedule'!S72</f>
        <v>0</v>
      </c>
      <c r="Z73" s="161">
        <f>+'Input Road LH Schedule'!T72</f>
        <v>0</v>
      </c>
      <c r="AA73" s="70">
        <f t="shared" si="13"/>
        <v>0</v>
      </c>
      <c r="AB73" s="70">
        <f t="shared" si="14"/>
        <v>1441.9885279042774</v>
      </c>
      <c r="AC73" s="70">
        <f t="shared" si="15"/>
        <v>0</v>
      </c>
      <c r="AD73" s="70">
        <f t="shared" si="16"/>
        <v>1.6728405196105307</v>
      </c>
      <c r="AE73" s="70">
        <f t="shared" si="17"/>
        <v>0</v>
      </c>
      <c r="AF73" s="70">
        <f t="shared" si="18"/>
        <v>85.314866500137057</v>
      </c>
      <c r="AG73" s="70">
        <f t="shared" si="19"/>
        <v>143.86428468650564</v>
      </c>
      <c r="AH73" s="70">
        <f t="shared" si="20"/>
        <v>1672.8405196105305</v>
      </c>
    </row>
    <row r="74" spans="4:34" x14ac:dyDescent="0.35">
      <c r="D74" t="s">
        <v>300</v>
      </c>
      <c r="E74" t="s">
        <v>302</v>
      </c>
      <c r="F74" t="s">
        <v>303</v>
      </c>
      <c r="G74" s="70">
        <f t="shared" si="12"/>
        <v>19</v>
      </c>
      <c r="H74" s="159" t="str">
        <f>+'Input Road LH Schedule'!B73</f>
        <v xml:space="preserve">SB1 </v>
      </c>
      <c r="I74" s="165" t="str">
        <f>+'Input Road LH Schedule'!C73</f>
        <v>5-Friday</v>
      </c>
      <c r="J74" s="160">
        <f>+'Input Road LH Schedule'!D73</f>
        <v>0.79456932569781658</v>
      </c>
      <c r="K74" s="159" t="str">
        <f>+'Input Road LH Schedule'!E73</f>
        <v>Trailer</v>
      </c>
      <c r="L74" s="159" t="str">
        <f>+'Input Road LH Schedule'!F73</f>
        <v>Loose Trailer</v>
      </c>
      <c r="M74" s="159">
        <f>+'Input Road LH Schedule'!G73</f>
        <v>0</v>
      </c>
      <c r="N74" s="164">
        <f>+'Input Road LH Schedule'!H73</f>
        <v>1672.8405196105307</v>
      </c>
      <c r="O74" s="164">
        <f>+'Input Road LH Schedule'!I73</f>
        <v>0</v>
      </c>
      <c r="P74" s="163">
        <f>+'Input Road LH Schedule'!J73</f>
        <v>0</v>
      </c>
      <c r="Q74" s="157">
        <f>+'Input Road LH Schedule'!K73</f>
        <v>0.86199999999999999</v>
      </c>
      <c r="R74" s="157">
        <f>+'Input Road LH Schedule'!L73</f>
        <v>0</v>
      </c>
      <c r="S74" s="157">
        <f>+'Input Road LH Schedule'!M73</f>
        <v>1E-3</v>
      </c>
      <c r="T74" s="157">
        <f>+'Input Road LH Schedule'!N73</f>
        <v>0</v>
      </c>
      <c r="U74" s="158">
        <f>+'Input Road LH Schedule'!O73</f>
        <v>5.0999999999999997E-2</v>
      </c>
      <c r="V74" s="162">
        <f>+'Input Road LH Schedule'!P73</f>
        <v>8.5999999999999993E-2</v>
      </c>
      <c r="W74" s="174">
        <f>+'Input Road LH Schedule'!Q73</f>
        <v>1</v>
      </c>
      <c r="X74" s="163">
        <f>+'Input Road LH Schedule'!R73</f>
        <v>0</v>
      </c>
      <c r="Y74" s="162">
        <f>+'Input Road LH Schedule'!S73</f>
        <v>0</v>
      </c>
      <c r="Z74" s="161">
        <f>+'Input Road LH Schedule'!T73</f>
        <v>0</v>
      </c>
      <c r="AA74" s="70">
        <f t="shared" si="13"/>
        <v>0</v>
      </c>
      <c r="AB74" s="70">
        <f t="shared" si="14"/>
        <v>1441.9885279042774</v>
      </c>
      <c r="AC74" s="70">
        <f t="shared" si="15"/>
        <v>0</v>
      </c>
      <c r="AD74" s="70">
        <f t="shared" si="16"/>
        <v>1.6728405196105307</v>
      </c>
      <c r="AE74" s="70">
        <f t="shared" si="17"/>
        <v>0</v>
      </c>
      <c r="AF74" s="70">
        <f t="shared" si="18"/>
        <v>85.314866500137057</v>
      </c>
      <c r="AG74" s="70">
        <f t="shared" si="19"/>
        <v>143.86428468650564</v>
      </c>
      <c r="AH74" s="70">
        <f t="shared" si="20"/>
        <v>1672.8405196105305</v>
      </c>
    </row>
    <row r="75" spans="4:34" x14ac:dyDescent="0.35">
      <c r="D75" t="s">
        <v>300</v>
      </c>
      <c r="E75" t="s">
        <v>302</v>
      </c>
      <c r="F75" t="s">
        <v>303</v>
      </c>
      <c r="G75" s="70">
        <f t="shared" si="12"/>
        <v>19</v>
      </c>
      <c r="H75" s="159" t="str">
        <f>+'Input Road LH Schedule'!B74</f>
        <v xml:space="preserve">SB1 </v>
      </c>
      <c r="I75" s="165" t="str">
        <f>+'Input Road LH Schedule'!C74</f>
        <v>5-Friday</v>
      </c>
      <c r="J75" s="160">
        <f>+'Input Road LH Schedule'!D74</f>
        <v>0.80129455138946692</v>
      </c>
      <c r="K75" s="159" t="str">
        <f>+'Input Road LH Schedule'!E74</f>
        <v>Trailer</v>
      </c>
      <c r="L75" s="159" t="str">
        <f>+'Input Road LH Schedule'!F74</f>
        <v>Loose Trailer</v>
      </c>
      <c r="M75" s="159">
        <f>+'Input Road LH Schedule'!G74</f>
        <v>0</v>
      </c>
      <c r="N75" s="164">
        <f>+'Input Road LH Schedule'!H74</f>
        <v>1672.8405196105307</v>
      </c>
      <c r="O75" s="164">
        <f>+'Input Road LH Schedule'!I74</f>
        <v>0</v>
      </c>
      <c r="P75" s="163">
        <f>+'Input Road LH Schedule'!J74</f>
        <v>0</v>
      </c>
      <c r="Q75" s="157">
        <f>+'Input Road LH Schedule'!K74</f>
        <v>0.86199999999999999</v>
      </c>
      <c r="R75" s="157">
        <f>+'Input Road LH Schedule'!L74</f>
        <v>0</v>
      </c>
      <c r="S75" s="157">
        <f>+'Input Road LH Schedule'!M74</f>
        <v>1E-3</v>
      </c>
      <c r="T75" s="157">
        <f>+'Input Road LH Schedule'!N74</f>
        <v>0</v>
      </c>
      <c r="U75" s="158">
        <f>+'Input Road LH Schedule'!O74</f>
        <v>5.0999999999999997E-2</v>
      </c>
      <c r="V75" s="162">
        <f>+'Input Road LH Schedule'!P74</f>
        <v>8.5999999999999993E-2</v>
      </c>
      <c r="W75" s="174">
        <f>+'Input Road LH Schedule'!Q74</f>
        <v>1</v>
      </c>
      <c r="X75" s="163">
        <f>+'Input Road LH Schedule'!R74</f>
        <v>0</v>
      </c>
      <c r="Y75" s="162">
        <f>+'Input Road LH Schedule'!S74</f>
        <v>0</v>
      </c>
      <c r="Z75" s="161">
        <f>+'Input Road LH Schedule'!T74</f>
        <v>0</v>
      </c>
      <c r="AA75" s="70">
        <f t="shared" si="13"/>
        <v>0</v>
      </c>
      <c r="AB75" s="70">
        <f t="shared" si="14"/>
        <v>1441.9885279042774</v>
      </c>
      <c r="AC75" s="70">
        <f t="shared" si="15"/>
        <v>0</v>
      </c>
      <c r="AD75" s="70">
        <f t="shared" si="16"/>
        <v>1.6728405196105307</v>
      </c>
      <c r="AE75" s="70">
        <f t="shared" si="17"/>
        <v>0</v>
      </c>
      <c r="AF75" s="70">
        <f t="shared" si="18"/>
        <v>85.314866500137057</v>
      </c>
      <c r="AG75" s="70">
        <f t="shared" si="19"/>
        <v>143.86428468650564</v>
      </c>
      <c r="AH75" s="70">
        <f t="shared" si="20"/>
        <v>1672.8405196105305</v>
      </c>
    </row>
    <row r="76" spans="4:34" x14ac:dyDescent="0.35">
      <c r="D76" t="s">
        <v>300</v>
      </c>
      <c r="E76" t="s">
        <v>302</v>
      </c>
      <c r="F76" t="s">
        <v>303</v>
      </c>
      <c r="G76" s="70">
        <f t="shared" si="12"/>
        <v>20</v>
      </c>
      <c r="H76" s="159" t="str">
        <f>+'Input Road LH Schedule'!B75</f>
        <v xml:space="preserve">SB1 </v>
      </c>
      <c r="I76" s="165" t="str">
        <f>+'Input Road LH Schedule'!C75</f>
        <v>5-Friday</v>
      </c>
      <c r="J76" s="160">
        <f>+'Input Road LH Schedule'!D75</f>
        <v>0.83414021060589227</v>
      </c>
      <c r="K76" s="159" t="str">
        <f>+'Input Road LH Schedule'!E75</f>
        <v>Trailer</v>
      </c>
      <c r="L76" s="159" t="str">
        <f>+'Input Road LH Schedule'!F75</f>
        <v>Loose Trailer</v>
      </c>
      <c r="M76" s="159">
        <f>+'Input Road LH Schedule'!G75</f>
        <v>0</v>
      </c>
      <c r="N76" s="164">
        <f>+'Input Road LH Schedule'!H75</f>
        <v>1672.8405196105307</v>
      </c>
      <c r="O76" s="164">
        <f>+'Input Road LH Schedule'!I75</f>
        <v>0</v>
      </c>
      <c r="P76" s="163">
        <f>+'Input Road LH Schedule'!J75</f>
        <v>0</v>
      </c>
      <c r="Q76" s="157">
        <f>+'Input Road LH Schedule'!K75</f>
        <v>0.86199999999999999</v>
      </c>
      <c r="R76" s="157">
        <f>+'Input Road LH Schedule'!L75</f>
        <v>0</v>
      </c>
      <c r="S76" s="157">
        <f>+'Input Road LH Schedule'!M75</f>
        <v>1E-3</v>
      </c>
      <c r="T76" s="157">
        <f>+'Input Road LH Schedule'!N75</f>
        <v>0</v>
      </c>
      <c r="U76" s="158">
        <f>+'Input Road LH Schedule'!O75</f>
        <v>5.0999999999999997E-2</v>
      </c>
      <c r="V76" s="162">
        <f>+'Input Road LH Schedule'!P75</f>
        <v>8.5999999999999993E-2</v>
      </c>
      <c r="W76" s="174">
        <f>+'Input Road LH Schedule'!Q75</f>
        <v>1</v>
      </c>
      <c r="X76" s="163">
        <f>+'Input Road LH Schedule'!R75</f>
        <v>0</v>
      </c>
      <c r="Y76" s="162">
        <f>+'Input Road LH Schedule'!S75</f>
        <v>0</v>
      </c>
      <c r="Z76" s="161">
        <f>+'Input Road LH Schedule'!T75</f>
        <v>0</v>
      </c>
      <c r="AA76" s="70">
        <f t="shared" si="13"/>
        <v>0</v>
      </c>
      <c r="AB76" s="70">
        <f t="shared" si="14"/>
        <v>1441.9885279042774</v>
      </c>
      <c r="AC76" s="70">
        <f t="shared" si="15"/>
        <v>0</v>
      </c>
      <c r="AD76" s="70">
        <f t="shared" si="16"/>
        <v>1.6728405196105307</v>
      </c>
      <c r="AE76" s="70">
        <f t="shared" si="17"/>
        <v>0</v>
      </c>
      <c r="AF76" s="70">
        <f t="shared" si="18"/>
        <v>85.314866500137057</v>
      </c>
      <c r="AG76" s="70">
        <f t="shared" si="19"/>
        <v>143.86428468650564</v>
      </c>
      <c r="AH76" s="70">
        <f t="shared" si="20"/>
        <v>1672.8405196105305</v>
      </c>
    </row>
    <row r="77" spans="4:34" x14ac:dyDescent="0.35">
      <c r="D77" t="s">
        <v>300</v>
      </c>
      <c r="E77" t="s">
        <v>302</v>
      </c>
      <c r="F77" t="s">
        <v>303</v>
      </c>
      <c r="G77" s="70">
        <f t="shared" si="12"/>
        <v>21</v>
      </c>
      <c r="H77" s="159" t="str">
        <f>+'Input Road LH Schedule'!B76</f>
        <v xml:space="preserve">SB1 </v>
      </c>
      <c r="I77" s="165" t="str">
        <f>+'Input Road LH Schedule'!C76</f>
        <v>5-Friday</v>
      </c>
      <c r="J77" s="160">
        <f>+'Input Road LH Schedule'!D76</f>
        <v>0.88428998251355151</v>
      </c>
      <c r="K77" s="159" t="str">
        <f>+'Input Road LH Schedule'!E76</f>
        <v>Trailer</v>
      </c>
      <c r="L77" s="159" t="str">
        <f>+'Input Road LH Schedule'!F76</f>
        <v>Loose Trailer</v>
      </c>
      <c r="M77" s="159">
        <f>+'Input Road LH Schedule'!G76</f>
        <v>0</v>
      </c>
      <c r="N77" s="164">
        <f>+'Input Road LH Schedule'!H76</f>
        <v>1672.8405196105307</v>
      </c>
      <c r="O77" s="164">
        <f>+'Input Road LH Schedule'!I76</f>
        <v>0</v>
      </c>
      <c r="P77" s="163">
        <f>+'Input Road LH Schedule'!J76</f>
        <v>0</v>
      </c>
      <c r="Q77" s="157">
        <f>+'Input Road LH Schedule'!K76</f>
        <v>0.86199999999999999</v>
      </c>
      <c r="R77" s="157">
        <f>+'Input Road LH Schedule'!L76</f>
        <v>0</v>
      </c>
      <c r="S77" s="157">
        <f>+'Input Road LH Schedule'!M76</f>
        <v>1E-3</v>
      </c>
      <c r="T77" s="157">
        <f>+'Input Road LH Schedule'!N76</f>
        <v>0</v>
      </c>
      <c r="U77" s="158">
        <f>+'Input Road LH Schedule'!O76</f>
        <v>5.0999999999999997E-2</v>
      </c>
      <c r="V77" s="162">
        <f>+'Input Road LH Schedule'!P76</f>
        <v>8.5999999999999993E-2</v>
      </c>
      <c r="W77" s="174">
        <f>+'Input Road LH Schedule'!Q76</f>
        <v>1</v>
      </c>
      <c r="X77" s="163">
        <f>+'Input Road LH Schedule'!R76</f>
        <v>0</v>
      </c>
      <c r="Y77" s="162">
        <f>+'Input Road LH Schedule'!S76</f>
        <v>0</v>
      </c>
      <c r="Z77" s="161">
        <f>+'Input Road LH Schedule'!T76</f>
        <v>0</v>
      </c>
      <c r="AA77" s="70">
        <f t="shared" si="13"/>
        <v>0</v>
      </c>
      <c r="AB77" s="70">
        <f t="shared" si="14"/>
        <v>1441.9885279042774</v>
      </c>
      <c r="AC77" s="70">
        <f t="shared" si="15"/>
        <v>0</v>
      </c>
      <c r="AD77" s="70">
        <f t="shared" si="16"/>
        <v>1.6728405196105307</v>
      </c>
      <c r="AE77" s="70">
        <f t="shared" si="17"/>
        <v>0</v>
      </c>
      <c r="AF77" s="70">
        <f t="shared" si="18"/>
        <v>85.314866500137057</v>
      </c>
      <c r="AG77" s="70">
        <f t="shared" si="19"/>
        <v>143.86428468650564</v>
      </c>
      <c r="AH77" s="70">
        <f t="shared" si="20"/>
        <v>1672.8405196105305</v>
      </c>
    </row>
    <row r="78" spans="4:34" x14ac:dyDescent="0.35">
      <c r="D78" t="s">
        <v>300</v>
      </c>
      <c r="E78" t="s">
        <v>302</v>
      </c>
      <c r="F78" t="s">
        <v>303</v>
      </c>
      <c r="G78" s="70">
        <f t="shared" si="12"/>
        <v>21</v>
      </c>
      <c r="H78" s="159" t="str">
        <f>+'Input Road LH Schedule'!B77</f>
        <v xml:space="preserve">SB1 </v>
      </c>
      <c r="I78" s="165" t="str">
        <f>+'Input Road LH Schedule'!C77</f>
        <v>5-Friday</v>
      </c>
      <c r="J78" s="160">
        <f>+'Input Road LH Schedule'!D77</f>
        <v>0.88816176252517687</v>
      </c>
      <c r="K78" s="159" t="str">
        <f>+'Input Road LH Schedule'!E77</f>
        <v>Trailer</v>
      </c>
      <c r="L78" s="159" t="str">
        <f>+'Input Road LH Schedule'!F77</f>
        <v>Loose Trailer</v>
      </c>
      <c r="M78" s="159">
        <f>+'Input Road LH Schedule'!G77</f>
        <v>0</v>
      </c>
      <c r="N78" s="164">
        <f>+'Input Road LH Schedule'!H77</f>
        <v>1672.8405196105307</v>
      </c>
      <c r="O78" s="164">
        <f>+'Input Road LH Schedule'!I77</f>
        <v>0</v>
      </c>
      <c r="P78" s="163">
        <f>+'Input Road LH Schedule'!J77</f>
        <v>0</v>
      </c>
      <c r="Q78" s="157">
        <f>+'Input Road LH Schedule'!K77</f>
        <v>0.86199999999999999</v>
      </c>
      <c r="R78" s="157">
        <f>+'Input Road LH Schedule'!L77</f>
        <v>0</v>
      </c>
      <c r="S78" s="157">
        <f>+'Input Road LH Schedule'!M77</f>
        <v>1E-3</v>
      </c>
      <c r="T78" s="157">
        <f>+'Input Road LH Schedule'!N77</f>
        <v>0</v>
      </c>
      <c r="U78" s="158">
        <f>+'Input Road LH Schedule'!O77</f>
        <v>5.0999999999999997E-2</v>
      </c>
      <c r="V78" s="162">
        <f>+'Input Road LH Schedule'!P77</f>
        <v>8.5999999999999993E-2</v>
      </c>
      <c r="W78" s="174">
        <f>+'Input Road LH Schedule'!Q77</f>
        <v>1</v>
      </c>
      <c r="X78" s="163">
        <f>+'Input Road LH Schedule'!R77</f>
        <v>0</v>
      </c>
      <c r="Y78" s="162">
        <f>+'Input Road LH Schedule'!S77</f>
        <v>0</v>
      </c>
      <c r="Z78" s="161">
        <f>+'Input Road LH Schedule'!T77</f>
        <v>0</v>
      </c>
      <c r="AA78" s="70">
        <f t="shared" si="13"/>
        <v>0</v>
      </c>
      <c r="AB78" s="70">
        <f t="shared" si="14"/>
        <v>1441.9885279042774</v>
      </c>
      <c r="AC78" s="70">
        <f t="shared" si="15"/>
        <v>0</v>
      </c>
      <c r="AD78" s="70">
        <f t="shared" si="16"/>
        <v>1.6728405196105307</v>
      </c>
      <c r="AE78" s="70">
        <f t="shared" si="17"/>
        <v>0</v>
      </c>
      <c r="AF78" s="70">
        <f t="shared" si="18"/>
        <v>85.314866500137057</v>
      </c>
      <c r="AG78" s="70">
        <f t="shared" si="19"/>
        <v>143.86428468650564</v>
      </c>
      <c r="AH78" s="70">
        <f t="shared" si="20"/>
        <v>1672.8405196105305</v>
      </c>
    </row>
    <row r="79" spans="4:34" x14ac:dyDescent="0.35">
      <c r="D79" t="s">
        <v>300</v>
      </c>
      <c r="E79" t="s">
        <v>302</v>
      </c>
      <c r="F79" t="s">
        <v>303</v>
      </c>
      <c r="G79" s="70">
        <f t="shared" si="12"/>
        <v>22</v>
      </c>
      <c r="H79" s="159" t="str">
        <f>+'Input Road LH Schedule'!B78</f>
        <v xml:space="preserve">SB1 </v>
      </c>
      <c r="I79" s="165" t="str">
        <f>+'Input Road LH Schedule'!C78</f>
        <v>5-Friday</v>
      </c>
      <c r="J79" s="160">
        <f>+'Input Road LH Schedule'!D78</f>
        <v>0.9209297530565117</v>
      </c>
      <c r="K79" s="159" t="str">
        <f>+'Input Road LH Schedule'!E78</f>
        <v>Trailer</v>
      </c>
      <c r="L79" s="159" t="str">
        <f>+'Input Road LH Schedule'!F78</f>
        <v>Loose Trailer</v>
      </c>
      <c r="M79" s="159">
        <f>+'Input Road LH Schedule'!G78</f>
        <v>0</v>
      </c>
      <c r="N79" s="164">
        <f>+'Input Road LH Schedule'!H78</f>
        <v>1672.8405196105307</v>
      </c>
      <c r="O79" s="164">
        <f>+'Input Road LH Schedule'!I78</f>
        <v>0</v>
      </c>
      <c r="P79" s="163">
        <f>+'Input Road LH Schedule'!J78</f>
        <v>0</v>
      </c>
      <c r="Q79" s="157">
        <f>+'Input Road LH Schedule'!K78</f>
        <v>0.86199999999999999</v>
      </c>
      <c r="R79" s="157">
        <f>+'Input Road LH Schedule'!L78</f>
        <v>0</v>
      </c>
      <c r="S79" s="157">
        <f>+'Input Road LH Schedule'!M78</f>
        <v>1E-3</v>
      </c>
      <c r="T79" s="157">
        <f>+'Input Road LH Schedule'!N78</f>
        <v>0</v>
      </c>
      <c r="U79" s="158">
        <f>+'Input Road LH Schedule'!O78</f>
        <v>5.0999999999999997E-2</v>
      </c>
      <c r="V79" s="162">
        <f>+'Input Road LH Schedule'!P78</f>
        <v>8.5999999999999993E-2</v>
      </c>
      <c r="W79" s="174">
        <f>+'Input Road LH Schedule'!Q78</f>
        <v>1</v>
      </c>
      <c r="X79" s="163">
        <f>+'Input Road LH Schedule'!R78</f>
        <v>0</v>
      </c>
      <c r="Y79" s="162">
        <f>+'Input Road LH Schedule'!S78</f>
        <v>0</v>
      </c>
      <c r="Z79" s="161">
        <f>+'Input Road LH Schedule'!T78</f>
        <v>0</v>
      </c>
      <c r="AA79" s="70">
        <f t="shared" si="13"/>
        <v>0</v>
      </c>
      <c r="AB79" s="70">
        <f t="shared" si="14"/>
        <v>1441.9885279042774</v>
      </c>
      <c r="AC79" s="70">
        <f t="shared" si="15"/>
        <v>0</v>
      </c>
      <c r="AD79" s="70">
        <f t="shared" si="16"/>
        <v>1.6728405196105307</v>
      </c>
      <c r="AE79" s="70">
        <f t="shared" si="17"/>
        <v>0</v>
      </c>
      <c r="AF79" s="70">
        <f t="shared" si="18"/>
        <v>85.314866500137057</v>
      </c>
      <c r="AG79" s="70">
        <f t="shared" si="19"/>
        <v>143.86428468650564</v>
      </c>
      <c r="AH79" s="70">
        <f t="shared" si="20"/>
        <v>1672.8405196105305</v>
      </c>
    </row>
    <row r="80" spans="4:34" x14ac:dyDescent="0.35">
      <c r="D80" t="s">
        <v>300</v>
      </c>
      <c r="E80" t="s">
        <v>302</v>
      </c>
      <c r="F80" t="s">
        <v>303</v>
      </c>
      <c r="G80" s="70">
        <f t="shared" si="12"/>
        <v>22</v>
      </c>
      <c r="H80" s="159" t="str">
        <f>+'Input Road LH Schedule'!B79</f>
        <v xml:space="preserve">SB1 </v>
      </c>
      <c r="I80" s="165" t="str">
        <f>+'Input Road LH Schedule'!C79</f>
        <v>5-Friday</v>
      </c>
      <c r="J80" s="160">
        <f>+'Input Road LH Schedule'!D79</f>
        <v>0.92306838139300018</v>
      </c>
      <c r="K80" s="159" t="str">
        <f>+'Input Road LH Schedule'!E79</f>
        <v>Trailer</v>
      </c>
      <c r="L80" s="159" t="str">
        <f>+'Input Road LH Schedule'!F79</f>
        <v>Loose Trailer</v>
      </c>
      <c r="M80" s="159">
        <f>+'Input Road LH Schedule'!G79</f>
        <v>0</v>
      </c>
      <c r="N80" s="164">
        <f>+'Input Road LH Schedule'!H79</f>
        <v>1672.8405196105307</v>
      </c>
      <c r="O80" s="164">
        <f>+'Input Road LH Schedule'!I79</f>
        <v>0</v>
      </c>
      <c r="P80" s="163">
        <f>+'Input Road LH Schedule'!J79</f>
        <v>0</v>
      </c>
      <c r="Q80" s="157">
        <f>+'Input Road LH Schedule'!K79</f>
        <v>0.86199999999999999</v>
      </c>
      <c r="R80" s="157">
        <f>+'Input Road LH Schedule'!L79</f>
        <v>0</v>
      </c>
      <c r="S80" s="157">
        <f>+'Input Road LH Schedule'!M79</f>
        <v>1E-3</v>
      </c>
      <c r="T80" s="157">
        <f>+'Input Road LH Schedule'!N79</f>
        <v>0</v>
      </c>
      <c r="U80" s="158">
        <f>+'Input Road LH Schedule'!O79</f>
        <v>5.0999999999999997E-2</v>
      </c>
      <c r="V80" s="162">
        <f>+'Input Road LH Schedule'!P79</f>
        <v>8.5999999999999993E-2</v>
      </c>
      <c r="W80" s="174">
        <f>+'Input Road LH Schedule'!Q79</f>
        <v>1</v>
      </c>
      <c r="X80" s="163">
        <f>+'Input Road LH Schedule'!R79</f>
        <v>0</v>
      </c>
      <c r="Y80" s="162">
        <f>+'Input Road LH Schedule'!S79</f>
        <v>0</v>
      </c>
      <c r="Z80" s="161">
        <f>+'Input Road LH Schedule'!T79</f>
        <v>0</v>
      </c>
      <c r="AA80" s="70">
        <f t="shared" si="13"/>
        <v>0</v>
      </c>
      <c r="AB80" s="70">
        <f t="shared" si="14"/>
        <v>1441.9885279042774</v>
      </c>
      <c r="AC80" s="70">
        <f t="shared" si="15"/>
        <v>0</v>
      </c>
      <c r="AD80" s="70">
        <f t="shared" si="16"/>
        <v>1.6728405196105307</v>
      </c>
      <c r="AE80" s="70">
        <f t="shared" si="17"/>
        <v>0</v>
      </c>
      <c r="AF80" s="70">
        <f t="shared" si="18"/>
        <v>85.314866500137057</v>
      </c>
      <c r="AG80" s="70">
        <f t="shared" si="19"/>
        <v>143.86428468650564</v>
      </c>
      <c r="AH80" s="70">
        <f t="shared" si="20"/>
        <v>1672.8405196105305</v>
      </c>
    </row>
    <row r="81" spans="4:34" x14ac:dyDescent="0.35">
      <c r="D81" t="s">
        <v>300</v>
      </c>
      <c r="E81" t="s">
        <v>302</v>
      </c>
      <c r="F81" t="s">
        <v>303</v>
      </c>
      <c r="G81" s="70">
        <f t="shared" si="12"/>
        <v>23</v>
      </c>
      <c r="H81" s="159" t="str">
        <f>+'Input Road LH Schedule'!B80</f>
        <v xml:space="preserve">SB1 </v>
      </c>
      <c r="I81" s="165" t="str">
        <f>+'Input Road LH Schedule'!C80</f>
        <v>5-Friday</v>
      </c>
      <c r="J81" s="160">
        <f>+'Input Road LH Schedule'!D80</f>
        <v>0.96413446751468523</v>
      </c>
      <c r="K81" s="159" t="str">
        <f>+'Input Road LH Schedule'!E80</f>
        <v>Trailer</v>
      </c>
      <c r="L81" s="159" t="str">
        <f>+'Input Road LH Schedule'!F80</f>
        <v>Loose Trailer</v>
      </c>
      <c r="M81" s="159">
        <f>+'Input Road LH Schedule'!G80</f>
        <v>0</v>
      </c>
      <c r="N81" s="164">
        <f>+'Input Road LH Schedule'!H80</f>
        <v>1672.8405196105307</v>
      </c>
      <c r="O81" s="164">
        <f>+'Input Road LH Schedule'!I80</f>
        <v>0</v>
      </c>
      <c r="P81" s="163">
        <f>+'Input Road LH Schedule'!J80</f>
        <v>0</v>
      </c>
      <c r="Q81" s="157">
        <f>+'Input Road LH Schedule'!K80</f>
        <v>0.86199999999999999</v>
      </c>
      <c r="R81" s="157">
        <f>+'Input Road LH Schedule'!L80</f>
        <v>0</v>
      </c>
      <c r="S81" s="157">
        <f>+'Input Road LH Schedule'!M80</f>
        <v>1E-3</v>
      </c>
      <c r="T81" s="157">
        <f>+'Input Road LH Schedule'!N80</f>
        <v>0</v>
      </c>
      <c r="U81" s="158">
        <f>+'Input Road LH Schedule'!O80</f>
        <v>5.0999999999999997E-2</v>
      </c>
      <c r="V81" s="162">
        <f>+'Input Road LH Schedule'!P80</f>
        <v>8.5999999999999993E-2</v>
      </c>
      <c r="W81" s="174">
        <f>+'Input Road LH Schedule'!Q80</f>
        <v>1</v>
      </c>
      <c r="X81" s="163">
        <f>+'Input Road LH Schedule'!R80</f>
        <v>0</v>
      </c>
      <c r="Y81" s="162">
        <f>+'Input Road LH Schedule'!S80</f>
        <v>0</v>
      </c>
      <c r="Z81" s="161">
        <f>+'Input Road LH Schedule'!T80</f>
        <v>0</v>
      </c>
      <c r="AA81" s="70">
        <f t="shared" si="13"/>
        <v>0</v>
      </c>
      <c r="AB81" s="70">
        <f t="shared" si="14"/>
        <v>1441.9885279042774</v>
      </c>
      <c r="AC81" s="70">
        <f t="shared" si="15"/>
        <v>0</v>
      </c>
      <c r="AD81" s="70">
        <f t="shared" si="16"/>
        <v>1.6728405196105307</v>
      </c>
      <c r="AE81" s="70">
        <f t="shared" si="17"/>
        <v>0</v>
      </c>
      <c r="AF81" s="70">
        <f t="shared" si="18"/>
        <v>85.314866500137057</v>
      </c>
      <c r="AG81" s="70">
        <f t="shared" si="19"/>
        <v>143.86428468650564</v>
      </c>
      <c r="AH81" s="70">
        <f t="shared" si="20"/>
        <v>1672.8405196105305</v>
      </c>
    </row>
    <row r="82" spans="4:34" x14ac:dyDescent="0.35">
      <c r="D82" t="s">
        <v>300</v>
      </c>
      <c r="E82" t="s">
        <v>302</v>
      </c>
      <c r="F82" t="s">
        <v>303</v>
      </c>
      <c r="G82" s="70">
        <f t="shared" si="12"/>
        <v>23</v>
      </c>
      <c r="H82" s="159" t="str">
        <f>+'Input Road LH Schedule'!B81</f>
        <v xml:space="preserve">SB1 </v>
      </c>
      <c r="I82" s="165" t="str">
        <f>+'Input Road LH Schedule'!C81</f>
        <v>5-Friday</v>
      </c>
      <c r="J82" s="160">
        <f>+'Input Road LH Schedule'!D81</f>
        <v>0.96802731011443754</v>
      </c>
      <c r="K82" s="159" t="str">
        <f>+'Input Road LH Schedule'!E81</f>
        <v>Trailer</v>
      </c>
      <c r="L82" s="159" t="str">
        <f>+'Input Road LH Schedule'!F81</f>
        <v>Loose Trailer</v>
      </c>
      <c r="M82" s="159">
        <f>+'Input Road LH Schedule'!G81</f>
        <v>0</v>
      </c>
      <c r="N82" s="164">
        <f>+'Input Road LH Schedule'!H81</f>
        <v>1672.8405196105307</v>
      </c>
      <c r="O82" s="164">
        <f>+'Input Road LH Schedule'!I81</f>
        <v>0</v>
      </c>
      <c r="P82" s="163">
        <f>+'Input Road LH Schedule'!J81</f>
        <v>0</v>
      </c>
      <c r="Q82" s="157">
        <f>+'Input Road LH Schedule'!K81</f>
        <v>0.86199999999999999</v>
      </c>
      <c r="R82" s="157">
        <f>+'Input Road LH Schedule'!L81</f>
        <v>0</v>
      </c>
      <c r="S82" s="157">
        <f>+'Input Road LH Schedule'!M81</f>
        <v>1E-3</v>
      </c>
      <c r="T82" s="157">
        <f>+'Input Road LH Schedule'!N81</f>
        <v>0</v>
      </c>
      <c r="U82" s="158">
        <f>+'Input Road LH Schedule'!O81</f>
        <v>5.0999999999999997E-2</v>
      </c>
      <c r="V82" s="162">
        <f>+'Input Road LH Schedule'!P81</f>
        <v>8.5999999999999993E-2</v>
      </c>
      <c r="W82" s="174">
        <f>+'Input Road LH Schedule'!Q81</f>
        <v>1</v>
      </c>
      <c r="X82" s="163">
        <f>+'Input Road LH Schedule'!R81</f>
        <v>0</v>
      </c>
      <c r="Y82" s="162">
        <f>+'Input Road LH Schedule'!S81</f>
        <v>0</v>
      </c>
      <c r="Z82" s="161">
        <f>+'Input Road LH Schedule'!T81</f>
        <v>0</v>
      </c>
      <c r="AA82" s="70">
        <f t="shared" si="13"/>
        <v>0</v>
      </c>
      <c r="AB82" s="70">
        <f t="shared" si="14"/>
        <v>1441.9885279042774</v>
      </c>
      <c r="AC82" s="70">
        <f t="shared" si="15"/>
        <v>0</v>
      </c>
      <c r="AD82" s="70">
        <f t="shared" si="16"/>
        <v>1.6728405196105307</v>
      </c>
      <c r="AE82" s="70">
        <f t="shared" si="17"/>
        <v>0</v>
      </c>
      <c r="AF82" s="70">
        <f t="shared" si="18"/>
        <v>85.314866500137057</v>
      </c>
      <c r="AG82" s="70">
        <f t="shared" si="19"/>
        <v>143.86428468650564</v>
      </c>
      <c r="AH82" s="70">
        <f t="shared" si="20"/>
        <v>1672.8405196105305</v>
      </c>
    </row>
    <row r="83" spans="4:34" ht="15" customHeight="1" x14ac:dyDescent="0.35">
      <c r="D83" t="s">
        <v>300</v>
      </c>
      <c r="E83" t="s">
        <v>302</v>
      </c>
      <c r="F83" t="s">
        <v>303</v>
      </c>
      <c r="G83" s="70">
        <f t="shared" si="12"/>
        <v>16</v>
      </c>
      <c r="H83" s="159" t="str">
        <f>+'Input Road LH Schedule'!B82</f>
        <v>QU1</v>
      </c>
      <c r="I83" s="165" t="str">
        <f>+'Input Road LH Schedule'!C82</f>
        <v>5-Friday</v>
      </c>
      <c r="J83" s="160">
        <f>+'Input Road LH Schedule'!D82</f>
        <v>0.67174462343364849</v>
      </c>
      <c r="K83" s="159" t="str">
        <f>+'Input Road LH Schedule'!E82</f>
        <v>Trailer</v>
      </c>
      <c r="L83" s="159" t="str">
        <f>+'Input Road LH Schedule'!F82</f>
        <v>Loose Trailer</v>
      </c>
      <c r="M83" s="159">
        <f>+'Input Road LH Schedule'!G82</f>
        <v>0</v>
      </c>
      <c r="N83" s="164">
        <f>+'Input Road LH Schedule'!H82</f>
        <v>1672.8405196105307</v>
      </c>
      <c r="O83" s="164">
        <f>+'Input Road LH Schedule'!I82</f>
        <v>0</v>
      </c>
      <c r="P83" s="163">
        <f>+'Input Road LH Schedule'!J82</f>
        <v>0</v>
      </c>
      <c r="Q83" s="157">
        <f>+'Input Road LH Schedule'!K82</f>
        <v>0.86199999999999999</v>
      </c>
      <c r="R83" s="157">
        <f>+'Input Road LH Schedule'!L82</f>
        <v>0</v>
      </c>
      <c r="S83" s="157">
        <f>+'Input Road LH Schedule'!M82</f>
        <v>1E-3</v>
      </c>
      <c r="T83" s="157">
        <f>+'Input Road LH Schedule'!N82</f>
        <v>0</v>
      </c>
      <c r="U83" s="158">
        <f>+'Input Road LH Schedule'!O82</f>
        <v>5.0999999999999997E-2</v>
      </c>
      <c r="V83" s="162">
        <f>+'Input Road LH Schedule'!P82</f>
        <v>8.5999999999999993E-2</v>
      </c>
      <c r="W83" s="174">
        <f>+'Input Road LH Schedule'!Q82</f>
        <v>1</v>
      </c>
      <c r="X83" s="163">
        <f>+'Input Road LH Schedule'!R82</f>
        <v>0</v>
      </c>
      <c r="Y83" s="162">
        <f>+'Input Road LH Schedule'!S82</f>
        <v>0</v>
      </c>
      <c r="Z83" s="161">
        <f>+'Input Road LH Schedule'!T82</f>
        <v>0</v>
      </c>
      <c r="AA83" s="70">
        <f t="shared" si="13"/>
        <v>0</v>
      </c>
      <c r="AB83" s="70">
        <f t="shared" si="14"/>
        <v>1441.9885279042774</v>
      </c>
      <c r="AC83" s="70">
        <f t="shared" si="15"/>
        <v>0</v>
      </c>
      <c r="AD83" s="70">
        <f t="shared" si="16"/>
        <v>1.6728405196105307</v>
      </c>
      <c r="AE83" s="70">
        <f t="shared" si="17"/>
        <v>0</v>
      </c>
      <c r="AF83" s="70">
        <f t="shared" si="18"/>
        <v>85.314866500137057</v>
      </c>
      <c r="AG83" s="70">
        <f t="shared" si="19"/>
        <v>143.86428468650564</v>
      </c>
      <c r="AH83" s="70">
        <f t="shared" si="20"/>
        <v>1672.8405196105305</v>
      </c>
    </row>
    <row r="84" spans="4:34" ht="15" customHeight="1" x14ac:dyDescent="0.35">
      <c r="D84" t="s">
        <v>300</v>
      </c>
      <c r="E84" t="s">
        <v>302</v>
      </c>
      <c r="F84" t="s">
        <v>303</v>
      </c>
      <c r="G84" s="70">
        <f t="shared" si="12"/>
        <v>16</v>
      </c>
      <c r="H84" s="159" t="str">
        <f>+'Input Road LH Schedule'!B83</f>
        <v>QU1</v>
      </c>
      <c r="I84" s="165" t="str">
        <f>+'Input Road LH Schedule'!C83</f>
        <v>5-Friday</v>
      </c>
      <c r="J84" s="160">
        <f>+'Input Road LH Schedule'!D83</f>
        <v>0.67594106988396885</v>
      </c>
      <c r="K84" s="159" t="str">
        <f>+'Input Road LH Schedule'!E83</f>
        <v>Trailer</v>
      </c>
      <c r="L84" s="159" t="str">
        <f>+'Input Road LH Schedule'!F83</f>
        <v>Loose Trailer</v>
      </c>
      <c r="M84" s="159">
        <f>+'Input Road LH Schedule'!G83</f>
        <v>0</v>
      </c>
      <c r="N84" s="164">
        <f>+'Input Road LH Schedule'!H83</f>
        <v>1672.8405196105307</v>
      </c>
      <c r="O84" s="164">
        <f>+'Input Road LH Schedule'!I83</f>
        <v>0</v>
      </c>
      <c r="P84" s="163">
        <f>+'Input Road LH Schedule'!J83</f>
        <v>0</v>
      </c>
      <c r="Q84" s="157">
        <f>+'Input Road LH Schedule'!K83</f>
        <v>0.86199999999999999</v>
      </c>
      <c r="R84" s="157">
        <f>+'Input Road LH Schedule'!L83</f>
        <v>0</v>
      </c>
      <c r="S84" s="157">
        <f>+'Input Road LH Schedule'!M83</f>
        <v>1E-3</v>
      </c>
      <c r="T84" s="157">
        <f>+'Input Road LH Schedule'!N83</f>
        <v>0</v>
      </c>
      <c r="U84" s="158">
        <f>+'Input Road LH Schedule'!O83</f>
        <v>5.0999999999999997E-2</v>
      </c>
      <c r="V84" s="162">
        <f>+'Input Road LH Schedule'!P83</f>
        <v>8.5999999999999993E-2</v>
      </c>
      <c r="W84" s="174">
        <f>+'Input Road LH Schedule'!Q83</f>
        <v>1</v>
      </c>
      <c r="X84" s="163">
        <f>+'Input Road LH Schedule'!R83</f>
        <v>0</v>
      </c>
      <c r="Y84" s="162">
        <f>+'Input Road LH Schedule'!S83</f>
        <v>0</v>
      </c>
      <c r="Z84" s="161">
        <f>+'Input Road LH Schedule'!T83</f>
        <v>0</v>
      </c>
      <c r="AA84" s="70">
        <f t="shared" si="13"/>
        <v>0</v>
      </c>
      <c r="AB84" s="70">
        <f t="shared" si="14"/>
        <v>1441.9885279042774</v>
      </c>
      <c r="AC84" s="70">
        <f t="shared" si="15"/>
        <v>0</v>
      </c>
      <c r="AD84" s="70">
        <f t="shared" si="16"/>
        <v>1.6728405196105307</v>
      </c>
      <c r="AE84" s="70">
        <f t="shared" si="17"/>
        <v>0</v>
      </c>
      <c r="AF84" s="70">
        <f t="shared" si="18"/>
        <v>85.314866500137057</v>
      </c>
      <c r="AG84" s="70">
        <f t="shared" si="19"/>
        <v>143.86428468650564</v>
      </c>
      <c r="AH84" s="70">
        <f t="shared" si="20"/>
        <v>1672.8405196105305</v>
      </c>
    </row>
    <row r="85" spans="4:34" ht="15" customHeight="1" x14ac:dyDescent="0.35">
      <c r="D85" t="s">
        <v>300</v>
      </c>
      <c r="E85" t="s">
        <v>302</v>
      </c>
      <c r="F85" t="s">
        <v>303</v>
      </c>
      <c r="G85" s="70">
        <f t="shared" si="12"/>
        <v>17</v>
      </c>
      <c r="H85" s="159" t="str">
        <f>+'Input Road LH Schedule'!B84</f>
        <v>QU1</v>
      </c>
      <c r="I85" s="165" t="str">
        <f>+'Input Road LH Schedule'!C84</f>
        <v>5-Friday</v>
      </c>
      <c r="J85" s="160">
        <f>+'Input Road LH Schedule'!D84</f>
        <v>0.71092069615898246</v>
      </c>
      <c r="K85" s="159" t="str">
        <f>+'Input Road LH Schedule'!E84</f>
        <v>Trailer</v>
      </c>
      <c r="L85" s="159" t="str">
        <f>+'Input Road LH Schedule'!F84</f>
        <v>Loose Trailer</v>
      </c>
      <c r="M85" s="159">
        <f>+'Input Road LH Schedule'!G84</f>
        <v>0</v>
      </c>
      <c r="N85" s="164">
        <f>+'Input Road LH Schedule'!H84</f>
        <v>1672.8405196105307</v>
      </c>
      <c r="O85" s="164">
        <f>+'Input Road LH Schedule'!I84</f>
        <v>0</v>
      </c>
      <c r="P85" s="163">
        <f>+'Input Road LH Schedule'!J84</f>
        <v>0</v>
      </c>
      <c r="Q85" s="157">
        <f>+'Input Road LH Schedule'!K84</f>
        <v>0.86199999999999999</v>
      </c>
      <c r="R85" s="157">
        <f>+'Input Road LH Schedule'!L84</f>
        <v>0</v>
      </c>
      <c r="S85" s="157">
        <f>+'Input Road LH Schedule'!M84</f>
        <v>1E-3</v>
      </c>
      <c r="T85" s="157">
        <f>+'Input Road LH Schedule'!N84</f>
        <v>0</v>
      </c>
      <c r="U85" s="158">
        <f>+'Input Road LH Schedule'!O84</f>
        <v>5.0999999999999997E-2</v>
      </c>
      <c r="V85" s="162">
        <f>+'Input Road LH Schedule'!P84</f>
        <v>8.5999999999999993E-2</v>
      </c>
      <c r="W85" s="174">
        <f>+'Input Road LH Schedule'!Q84</f>
        <v>1</v>
      </c>
      <c r="X85" s="163">
        <f>+'Input Road LH Schedule'!R84</f>
        <v>0</v>
      </c>
      <c r="Y85" s="162">
        <f>+'Input Road LH Schedule'!S84</f>
        <v>0</v>
      </c>
      <c r="Z85" s="161">
        <f>+'Input Road LH Schedule'!T84</f>
        <v>0</v>
      </c>
      <c r="AA85" s="70">
        <f t="shared" si="13"/>
        <v>0</v>
      </c>
      <c r="AB85" s="70">
        <f t="shared" si="14"/>
        <v>1441.9885279042774</v>
      </c>
      <c r="AC85" s="70">
        <f t="shared" si="15"/>
        <v>0</v>
      </c>
      <c r="AD85" s="70">
        <f t="shared" si="16"/>
        <v>1.6728405196105307</v>
      </c>
      <c r="AE85" s="70">
        <f t="shared" si="17"/>
        <v>0</v>
      </c>
      <c r="AF85" s="70">
        <f t="shared" si="18"/>
        <v>85.314866500137057</v>
      </c>
      <c r="AG85" s="70">
        <f t="shared" si="19"/>
        <v>143.86428468650564</v>
      </c>
      <c r="AH85" s="70">
        <f t="shared" si="20"/>
        <v>1672.8405196105305</v>
      </c>
    </row>
    <row r="86" spans="4:34" ht="15" customHeight="1" x14ac:dyDescent="0.35">
      <c r="D86" t="s">
        <v>300</v>
      </c>
      <c r="E86" t="s">
        <v>302</v>
      </c>
      <c r="F86" t="s">
        <v>303</v>
      </c>
      <c r="G86" s="70">
        <f t="shared" si="12"/>
        <v>17</v>
      </c>
      <c r="H86" s="159" t="str">
        <f>+'Input Road LH Schedule'!B85</f>
        <v>QU1</v>
      </c>
      <c r="I86" s="165" t="str">
        <f>+'Input Road LH Schedule'!C85</f>
        <v>5-Friday</v>
      </c>
      <c r="J86" s="160">
        <f>+'Input Road LH Schedule'!D85</f>
        <v>0.7190513566758594</v>
      </c>
      <c r="K86" s="159" t="str">
        <f>+'Input Road LH Schedule'!E85</f>
        <v>Trailer</v>
      </c>
      <c r="L86" s="159" t="str">
        <f>+'Input Road LH Schedule'!F85</f>
        <v>Loose Trailer</v>
      </c>
      <c r="M86" s="159">
        <f>+'Input Road LH Schedule'!G85</f>
        <v>0</v>
      </c>
      <c r="N86" s="164">
        <f>+'Input Road LH Schedule'!H85</f>
        <v>1672.8405196105307</v>
      </c>
      <c r="O86" s="164">
        <f>+'Input Road LH Schedule'!I85</f>
        <v>0</v>
      </c>
      <c r="P86" s="163">
        <f>+'Input Road LH Schedule'!J85</f>
        <v>0</v>
      </c>
      <c r="Q86" s="157">
        <f>+'Input Road LH Schedule'!K85</f>
        <v>0.86199999999999999</v>
      </c>
      <c r="R86" s="157">
        <f>+'Input Road LH Schedule'!L85</f>
        <v>0</v>
      </c>
      <c r="S86" s="157">
        <f>+'Input Road LH Schedule'!M85</f>
        <v>1E-3</v>
      </c>
      <c r="T86" s="157">
        <f>+'Input Road LH Schedule'!N85</f>
        <v>0</v>
      </c>
      <c r="U86" s="158">
        <f>+'Input Road LH Schedule'!O85</f>
        <v>5.0999999999999997E-2</v>
      </c>
      <c r="V86" s="162">
        <f>+'Input Road LH Schedule'!P85</f>
        <v>8.5999999999999993E-2</v>
      </c>
      <c r="W86" s="174">
        <f>+'Input Road LH Schedule'!Q85</f>
        <v>1</v>
      </c>
      <c r="X86" s="163">
        <f>+'Input Road LH Schedule'!R85</f>
        <v>0</v>
      </c>
      <c r="Y86" s="162">
        <f>+'Input Road LH Schedule'!S85</f>
        <v>0</v>
      </c>
      <c r="Z86" s="161">
        <f>+'Input Road LH Schedule'!T85</f>
        <v>0</v>
      </c>
      <c r="AA86" s="70">
        <f t="shared" si="13"/>
        <v>0</v>
      </c>
      <c r="AB86" s="70">
        <f t="shared" si="14"/>
        <v>1441.9885279042774</v>
      </c>
      <c r="AC86" s="70">
        <f t="shared" si="15"/>
        <v>0</v>
      </c>
      <c r="AD86" s="70">
        <f t="shared" si="16"/>
        <v>1.6728405196105307</v>
      </c>
      <c r="AE86" s="70">
        <f t="shared" si="17"/>
        <v>0</v>
      </c>
      <c r="AF86" s="70">
        <f t="shared" si="18"/>
        <v>85.314866500137057</v>
      </c>
      <c r="AG86" s="70">
        <f t="shared" si="19"/>
        <v>143.86428468650564</v>
      </c>
      <c r="AH86" s="70">
        <f t="shared" si="20"/>
        <v>1672.8405196105305</v>
      </c>
    </row>
    <row r="87" spans="4:34" ht="15" customHeight="1" x14ac:dyDescent="0.35">
      <c r="D87" t="s">
        <v>300</v>
      </c>
      <c r="E87" t="s">
        <v>302</v>
      </c>
      <c r="F87" t="s">
        <v>303</v>
      </c>
      <c r="G87" s="70">
        <f t="shared" si="12"/>
        <v>18</v>
      </c>
      <c r="H87" s="159" t="str">
        <f>+'Input Road LH Schedule'!B86</f>
        <v>QU1</v>
      </c>
      <c r="I87" s="165" t="str">
        <f>+'Input Road LH Schedule'!C86</f>
        <v>5-Friday</v>
      </c>
      <c r="J87" s="160">
        <f>+'Input Road LH Schedule'!D86</f>
        <v>0.75131207866702299</v>
      </c>
      <c r="K87" s="159" t="str">
        <f>+'Input Road LH Schedule'!E86</f>
        <v>Trailer</v>
      </c>
      <c r="L87" s="159" t="str">
        <f>+'Input Road LH Schedule'!F86</f>
        <v>Loose Trailer</v>
      </c>
      <c r="M87" s="159">
        <f>+'Input Road LH Schedule'!G86</f>
        <v>0</v>
      </c>
      <c r="N87" s="164">
        <f>+'Input Road LH Schedule'!H86</f>
        <v>1672.8405196105307</v>
      </c>
      <c r="O87" s="164">
        <f>+'Input Road LH Schedule'!I86</f>
        <v>0</v>
      </c>
      <c r="P87" s="163">
        <f>+'Input Road LH Schedule'!J86</f>
        <v>0</v>
      </c>
      <c r="Q87" s="157">
        <f>+'Input Road LH Schedule'!K86</f>
        <v>0.86199999999999999</v>
      </c>
      <c r="R87" s="157">
        <f>+'Input Road LH Schedule'!L86</f>
        <v>0</v>
      </c>
      <c r="S87" s="157">
        <f>+'Input Road LH Schedule'!M86</f>
        <v>1E-3</v>
      </c>
      <c r="T87" s="157">
        <f>+'Input Road LH Schedule'!N86</f>
        <v>0</v>
      </c>
      <c r="U87" s="158">
        <f>+'Input Road LH Schedule'!O86</f>
        <v>5.0999999999999997E-2</v>
      </c>
      <c r="V87" s="162">
        <f>+'Input Road LH Schedule'!P86</f>
        <v>8.5999999999999993E-2</v>
      </c>
      <c r="W87" s="174">
        <f>+'Input Road LH Schedule'!Q86</f>
        <v>1</v>
      </c>
      <c r="X87" s="163">
        <f>+'Input Road LH Schedule'!R86</f>
        <v>0</v>
      </c>
      <c r="Y87" s="162">
        <f>+'Input Road LH Schedule'!S86</f>
        <v>0</v>
      </c>
      <c r="Z87" s="161">
        <f>+'Input Road LH Schedule'!T86</f>
        <v>0</v>
      </c>
      <c r="AA87" s="70">
        <f t="shared" si="13"/>
        <v>0</v>
      </c>
      <c r="AB87" s="70">
        <f t="shared" si="14"/>
        <v>1441.9885279042774</v>
      </c>
      <c r="AC87" s="70">
        <f t="shared" si="15"/>
        <v>0</v>
      </c>
      <c r="AD87" s="70">
        <f t="shared" si="16"/>
        <v>1.6728405196105307</v>
      </c>
      <c r="AE87" s="70">
        <f t="shared" si="17"/>
        <v>0</v>
      </c>
      <c r="AF87" s="70">
        <f t="shared" si="18"/>
        <v>85.314866500137057</v>
      </c>
      <c r="AG87" s="70">
        <f t="shared" si="19"/>
        <v>143.86428468650564</v>
      </c>
      <c r="AH87" s="70">
        <f t="shared" si="20"/>
        <v>1672.8405196105305</v>
      </c>
    </row>
    <row r="88" spans="4:34" ht="15" customHeight="1" x14ac:dyDescent="0.35">
      <c r="D88" t="s">
        <v>300</v>
      </c>
      <c r="E88" t="s">
        <v>302</v>
      </c>
      <c r="F88" t="s">
        <v>303</v>
      </c>
      <c r="G88" s="70">
        <f t="shared" si="12"/>
        <v>18</v>
      </c>
      <c r="H88" s="159" t="str">
        <f>+'Input Road LH Schedule'!B87</f>
        <v>QU1</v>
      </c>
      <c r="I88" s="165" t="str">
        <f>+'Input Road LH Schedule'!C87</f>
        <v>5-Friday</v>
      </c>
      <c r="J88" s="160">
        <f>+'Input Road LH Schedule'!D87</f>
        <v>0.75581415174046895</v>
      </c>
      <c r="K88" s="159" t="str">
        <f>+'Input Road LH Schedule'!E87</f>
        <v>Trailer</v>
      </c>
      <c r="L88" s="159" t="str">
        <f>+'Input Road LH Schedule'!F87</f>
        <v>Loose Trailer</v>
      </c>
      <c r="M88" s="159">
        <f>+'Input Road LH Schedule'!G87</f>
        <v>0</v>
      </c>
      <c r="N88" s="164">
        <f>+'Input Road LH Schedule'!H87</f>
        <v>1672.8405196105307</v>
      </c>
      <c r="O88" s="164">
        <f>+'Input Road LH Schedule'!I87</f>
        <v>0</v>
      </c>
      <c r="P88" s="163">
        <f>+'Input Road LH Schedule'!J87</f>
        <v>0</v>
      </c>
      <c r="Q88" s="157">
        <f>+'Input Road LH Schedule'!K87</f>
        <v>0.86199999999999999</v>
      </c>
      <c r="R88" s="157">
        <f>+'Input Road LH Schedule'!L87</f>
        <v>0</v>
      </c>
      <c r="S88" s="157">
        <f>+'Input Road LH Schedule'!M87</f>
        <v>1E-3</v>
      </c>
      <c r="T88" s="157">
        <f>+'Input Road LH Schedule'!N87</f>
        <v>0</v>
      </c>
      <c r="U88" s="158">
        <f>+'Input Road LH Schedule'!O87</f>
        <v>5.0999999999999997E-2</v>
      </c>
      <c r="V88" s="162">
        <f>+'Input Road LH Schedule'!P87</f>
        <v>8.5999999999999993E-2</v>
      </c>
      <c r="W88" s="174">
        <f>+'Input Road LH Schedule'!Q87</f>
        <v>1</v>
      </c>
      <c r="X88" s="163">
        <f>+'Input Road LH Schedule'!R87</f>
        <v>0</v>
      </c>
      <c r="Y88" s="162">
        <f>+'Input Road LH Schedule'!S87</f>
        <v>0</v>
      </c>
      <c r="Z88" s="161">
        <f>+'Input Road LH Schedule'!T87</f>
        <v>0</v>
      </c>
      <c r="AA88" s="70">
        <f t="shared" si="13"/>
        <v>0</v>
      </c>
      <c r="AB88" s="70">
        <f t="shared" si="14"/>
        <v>1441.9885279042774</v>
      </c>
      <c r="AC88" s="70">
        <f t="shared" si="15"/>
        <v>0</v>
      </c>
      <c r="AD88" s="70">
        <f t="shared" si="16"/>
        <v>1.6728405196105307</v>
      </c>
      <c r="AE88" s="70">
        <f t="shared" si="17"/>
        <v>0</v>
      </c>
      <c r="AF88" s="70">
        <f t="shared" si="18"/>
        <v>85.314866500137057</v>
      </c>
      <c r="AG88" s="70">
        <f t="shared" si="19"/>
        <v>143.86428468650564</v>
      </c>
      <c r="AH88" s="70">
        <f t="shared" si="20"/>
        <v>1672.8405196105305</v>
      </c>
    </row>
    <row r="89" spans="4:34" ht="15" customHeight="1" x14ac:dyDescent="0.35">
      <c r="D89" t="s">
        <v>300</v>
      </c>
      <c r="E89" t="s">
        <v>302</v>
      </c>
      <c r="F89" t="s">
        <v>303</v>
      </c>
      <c r="G89" s="70">
        <f t="shared" si="12"/>
        <v>19</v>
      </c>
      <c r="H89" s="159" t="str">
        <f>+'Input Road LH Schedule'!B88</f>
        <v>QU1</v>
      </c>
      <c r="I89" s="165" t="str">
        <f>+'Input Road LH Schedule'!C88</f>
        <v>5-Friday</v>
      </c>
      <c r="J89" s="160">
        <f>+'Input Road LH Schedule'!D88</f>
        <v>0.80079745236263122</v>
      </c>
      <c r="K89" s="159" t="str">
        <f>+'Input Road LH Schedule'!E88</f>
        <v>Trailer</v>
      </c>
      <c r="L89" s="159" t="str">
        <f>+'Input Road LH Schedule'!F88</f>
        <v>Loose Trailer</v>
      </c>
      <c r="M89" s="159">
        <f>+'Input Road LH Schedule'!G88</f>
        <v>0</v>
      </c>
      <c r="N89" s="164">
        <f>+'Input Road LH Schedule'!H88</f>
        <v>1672.8405196105307</v>
      </c>
      <c r="O89" s="164">
        <f>+'Input Road LH Schedule'!I88</f>
        <v>0</v>
      </c>
      <c r="P89" s="163">
        <f>+'Input Road LH Schedule'!J88</f>
        <v>0</v>
      </c>
      <c r="Q89" s="157">
        <f>+'Input Road LH Schedule'!K88</f>
        <v>0.86199999999999999</v>
      </c>
      <c r="R89" s="157">
        <f>+'Input Road LH Schedule'!L88</f>
        <v>0</v>
      </c>
      <c r="S89" s="157">
        <f>+'Input Road LH Schedule'!M88</f>
        <v>1E-3</v>
      </c>
      <c r="T89" s="157">
        <f>+'Input Road LH Schedule'!N88</f>
        <v>0</v>
      </c>
      <c r="U89" s="158">
        <f>+'Input Road LH Schedule'!O88</f>
        <v>5.0999999999999997E-2</v>
      </c>
      <c r="V89" s="162">
        <f>+'Input Road LH Schedule'!P88</f>
        <v>8.5999999999999993E-2</v>
      </c>
      <c r="W89" s="174">
        <f>+'Input Road LH Schedule'!Q88</f>
        <v>1</v>
      </c>
      <c r="X89" s="163">
        <f>+'Input Road LH Schedule'!R88</f>
        <v>0</v>
      </c>
      <c r="Y89" s="162">
        <f>+'Input Road LH Schedule'!S88</f>
        <v>0</v>
      </c>
      <c r="Z89" s="161">
        <f>+'Input Road LH Schedule'!T88</f>
        <v>0</v>
      </c>
      <c r="AA89" s="70">
        <f t="shared" si="13"/>
        <v>0</v>
      </c>
      <c r="AB89" s="70">
        <f t="shared" si="14"/>
        <v>1441.9885279042774</v>
      </c>
      <c r="AC89" s="70">
        <f t="shared" si="15"/>
        <v>0</v>
      </c>
      <c r="AD89" s="70">
        <f t="shared" si="16"/>
        <v>1.6728405196105307</v>
      </c>
      <c r="AE89" s="70">
        <f t="shared" si="17"/>
        <v>0</v>
      </c>
      <c r="AF89" s="70">
        <f t="shared" si="18"/>
        <v>85.314866500137057</v>
      </c>
      <c r="AG89" s="70">
        <f t="shared" si="19"/>
        <v>143.86428468650564</v>
      </c>
      <c r="AH89" s="70">
        <f t="shared" si="20"/>
        <v>1672.8405196105305</v>
      </c>
    </row>
    <row r="90" spans="4:34" ht="15" customHeight="1" x14ac:dyDescent="0.35">
      <c r="D90" t="s">
        <v>300</v>
      </c>
      <c r="E90" t="s">
        <v>302</v>
      </c>
      <c r="F90" t="s">
        <v>303</v>
      </c>
      <c r="G90" s="70">
        <f t="shared" si="12"/>
        <v>19</v>
      </c>
      <c r="H90" s="159" t="str">
        <f>+'Input Road LH Schedule'!B89</f>
        <v>QU1</v>
      </c>
      <c r="I90" s="165" t="str">
        <f>+'Input Road LH Schedule'!C89</f>
        <v>5-Friday</v>
      </c>
      <c r="J90" s="160">
        <f>+'Input Road LH Schedule'!D89</f>
        <v>0.80471209164347202</v>
      </c>
      <c r="K90" s="159" t="str">
        <f>+'Input Road LH Schedule'!E89</f>
        <v>Trailer</v>
      </c>
      <c r="L90" s="159" t="str">
        <f>+'Input Road LH Schedule'!F89</f>
        <v>Loose Trailer</v>
      </c>
      <c r="M90" s="159">
        <f>+'Input Road LH Schedule'!G89</f>
        <v>0</v>
      </c>
      <c r="N90" s="164">
        <f>+'Input Road LH Schedule'!H89</f>
        <v>1672.8405196105307</v>
      </c>
      <c r="O90" s="164">
        <f>+'Input Road LH Schedule'!I89</f>
        <v>0</v>
      </c>
      <c r="P90" s="163">
        <f>+'Input Road LH Schedule'!J89</f>
        <v>0</v>
      </c>
      <c r="Q90" s="157">
        <f>+'Input Road LH Schedule'!K89</f>
        <v>0.86199999999999999</v>
      </c>
      <c r="R90" s="157">
        <f>+'Input Road LH Schedule'!L89</f>
        <v>0</v>
      </c>
      <c r="S90" s="157">
        <f>+'Input Road LH Schedule'!M89</f>
        <v>1E-3</v>
      </c>
      <c r="T90" s="157">
        <f>+'Input Road LH Schedule'!N89</f>
        <v>0</v>
      </c>
      <c r="U90" s="158">
        <f>+'Input Road LH Schedule'!O89</f>
        <v>5.0999999999999997E-2</v>
      </c>
      <c r="V90" s="162">
        <f>+'Input Road LH Schedule'!P89</f>
        <v>8.5999999999999993E-2</v>
      </c>
      <c r="W90" s="174">
        <f>+'Input Road LH Schedule'!Q89</f>
        <v>1</v>
      </c>
      <c r="X90" s="163">
        <f>+'Input Road LH Schedule'!R89</f>
        <v>0</v>
      </c>
      <c r="Y90" s="162">
        <f>+'Input Road LH Schedule'!S89</f>
        <v>0</v>
      </c>
      <c r="Z90" s="161">
        <f>+'Input Road LH Schedule'!T89</f>
        <v>0</v>
      </c>
      <c r="AA90" s="70">
        <f t="shared" si="13"/>
        <v>0</v>
      </c>
      <c r="AB90" s="70">
        <f t="shared" si="14"/>
        <v>1441.9885279042774</v>
      </c>
      <c r="AC90" s="70">
        <f t="shared" si="15"/>
        <v>0</v>
      </c>
      <c r="AD90" s="70">
        <f t="shared" si="16"/>
        <v>1.6728405196105307</v>
      </c>
      <c r="AE90" s="70">
        <f t="shared" si="17"/>
        <v>0</v>
      </c>
      <c r="AF90" s="70">
        <f t="shared" si="18"/>
        <v>85.314866500137057</v>
      </c>
      <c r="AG90" s="70">
        <f t="shared" si="19"/>
        <v>143.86428468650564</v>
      </c>
      <c r="AH90" s="70">
        <f t="shared" si="20"/>
        <v>1672.8405196105305</v>
      </c>
    </row>
    <row r="91" spans="4:34" ht="15" customHeight="1" x14ac:dyDescent="0.35">
      <c r="D91" t="s">
        <v>300</v>
      </c>
      <c r="E91" t="s">
        <v>302</v>
      </c>
      <c r="F91" t="s">
        <v>303</v>
      </c>
      <c r="G91" s="70">
        <f t="shared" si="12"/>
        <v>20</v>
      </c>
      <c r="H91" s="159" t="str">
        <f>+'Input Road LH Schedule'!B90</f>
        <v>QU1</v>
      </c>
      <c r="I91" s="165" t="str">
        <f>+'Input Road LH Schedule'!C90</f>
        <v>5-Friday</v>
      </c>
      <c r="J91" s="160">
        <f>+'Input Road LH Schedule'!D90</f>
        <v>0.83335560746210946</v>
      </c>
      <c r="K91" s="159" t="str">
        <f>+'Input Road LH Schedule'!E90</f>
        <v>Trailer</v>
      </c>
      <c r="L91" s="159" t="str">
        <f>+'Input Road LH Schedule'!F90</f>
        <v>Loose Trailer</v>
      </c>
      <c r="M91" s="159">
        <f>+'Input Road LH Schedule'!G90</f>
        <v>0</v>
      </c>
      <c r="N91" s="164">
        <f>+'Input Road LH Schedule'!H90</f>
        <v>1672.8405196105307</v>
      </c>
      <c r="O91" s="164">
        <f>+'Input Road LH Schedule'!I90</f>
        <v>0</v>
      </c>
      <c r="P91" s="163">
        <f>+'Input Road LH Schedule'!J90</f>
        <v>0</v>
      </c>
      <c r="Q91" s="157">
        <f>+'Input Road LH Schedule'!K90</f>
        <v>0.86199999999999999</v>
      </c>
      <c r="R91" s="157">
        <f>+'Input Road LH Schedule'!L90</f>
        <v>0</v>
      </c>
      <c r="S91" s="157">
        <f>+'Input Road LH Schedule'!M90</f>
        <v>1E-3</v>
      </c>
      <c r="T91" s="157">
        <f>+'Input Road LH Schedule'!N90</f>
        <v>0</v>
      </c>
      <c r="U91" s="158">
        <f>+'Input Road LH Schedule'!O90</f>
        <v>5.0999999999999997E-2</v>
      </c>
      <c r="V91" s="162">
        <f>+'Input Road LH Schedule'!P90</f>
        <v>8.5999999999999993E-2</v>
      </c>
      <c r="W91" s="174">
        <f>+'Input Road LH Schedule'!Q90</f>
        <v>1</v>
      </c>
      <c r="X91" s="163">
        <f>+'Input Road LH Schedule'!R90</f>
        <v>0</v>
      </c>
      <c r="Y91" s="162">
        <f>+'Input Road LH Schedule'!S90</f>
        <v>0</v>
      </c>
      <c r="Z91" s="161">
        <f>+'Input Road LH Schedule'!T90</f>
        <v>0</v>
      </c>
      <c r="AA91" s="70">
        <f t="shared" si="13"/>
        <v>0</v>
      </c>
      <c r="AB91" s="70">
        <f t="shared" si="14"/>
        <v>1441.9885279042774</v>
      </c>
      <c r="AC91" s="70">
        <f t="shared" si="15"/>
        <v>0</v>
      </c>
      <c r="AD91" s="70">
        <f t="shared" si="16"/>
        <v>1.6728405196105307</v>
      </c>
      <c r="AE91" s="70">
        <f t="shared" si="17"/>
        <v>0</v>
      </c>
      <c r="AF91" s="70">
        <f t="shared" si="18"/>
        <v>85.314866500137057</v>
      </c>
      <c r="AG91" s="70">
        <f t="shared" si="19"/>
        <v>143.86428468650564</v>
      </c>
      <c r="AH91" s="70">
        <f t="shared" si="20"/>
        <v>1672.8405196105305</v>
      </c>
    </row>
    <row r="92" spans="4:34" ht="15" customHeight="1" x14ac:dyDescent="0.35">
      <c r="D92" t="s">
        <v>300</v>
      </c>
      <c r="E92" t="s">
        <v>302</v>
      </c>
      <c r="F92" t="s">
        <v>303</v>
      </c>
      <c r="G92" s="70">
        <f t="shared" si="12"/>
        <v>20</v>
      </c>
      <c r="H92" s="159" t="str">
        <f>+'Input Road LH Schedule'!B91</f>
        <v>QU1</v>
      </c>
      <c r="I92" s="165" t="str">
        <f>+'Input Road LH Schedule'!C91</f>
        <v>5-Friday</v>
      </c>
      <c r="J92" s="160">
        <f>+'Input Road LH Schedule'!D91</f>
        <v>0.83984850434337421</v>
      </c>
      <c r="K92" s="159" t="str">
        <f>+'Input Road LH Schedule'!E91</f>
        <v>Trailer</v>
      </c>
      <c r="L92" s="159" t="str">
        <f>+'Input Road LH Schedule'!F91</f>
        <v>Loose Trailer</v>
      </c>
      <c r="M92" s="159">
        <f>+'Input Road LH Schedule'!G91</f>
        <v>0</v>
      </c>
      <c r="N92" s="164">
        <f>+'Input Road LH Schedule'!H91</f>
        <v>1672.8405196105307</v>
      </c>
      <c r="O92" s="164">
        <f>+'Input Road LH Schedule'!I91</f>
        <v>0</v>
      </c>
      <c r="P92" s="163">
        <f>+'Input Road LH Schedule'!J91</f>
        <v>0</v>
      </c>
      <c r="Q92" s="157">
        <f>+'Input Road LH Schedule'!K91</f>
        <v>0.86199999999999999</v>
      </c>
      <c r="R92" s="157">
        <f>+'Input Road LH Schedule'!L91</f>
        <v>0</v>
      </c>
      <c r="S92" s="157">
        <f>+'Input Road LH Schedule'!M91</f>
        <v>1E-3</v>
      </c>
      <c r="T92" s="157">
        <f>+'Input Road LH Schedule'!N91</f>
        <v>0</v>
      </c>
      <c r="U92" s="158">
        <f>+'Input Road LH Schedule'!O91</f>
        <v>5.0999999999999997E-2</v>
      </c>
      <c r="V92" s="162">
        <f>+'Input Road LH Schedule'!P91</f>
        <v>8.5999999999999993E-2</v>
      </c>
      <c r="W92" s="174">
        <f>+'Input Road LH Schedule'!Q91</f>
        <v>1</v>
      </c>
      <c r="X92" s="163">
        <f>+'Input Road LH Schedule'!R91</f>
        <v>0</v>
      </c>
      <c r="Y92" s="162">
        <f>+'Input Road LH Schedule'!S91</f>
        <v>0</v>
      </c>
      <c r="Z92" s="161">
        <f>+'Input Road LH Schedule'!T91</f>
        <v>0</v>
      </c>
      <c r="AA92" s="70">
        <f t="shared" si="13"/>
        <v>0</v>
      </c>
      <c r="AB92" s="70">
        <f t="shared" si="14"/>
        <v>1441.9885279042774</v>
      </c>
      <c r="AC92" s="70">
        <f t="shared" si="15"/>
        <v>0</v>
      </c>
      <c r="AD92" s="70">
        <f t="shared" si="16"/>
        <v>1.6728405196105307</v>
      </c>
      <c r="AE92" s="70">
        <f t="shared" si="17"/>
        <v>0</v>
      </c>
      <c r="AF92" s="70">
        <f t="shared" si="18"/>
        <v>85.314866500137057</v>
      </c>
      <c r="AG92" s="70">
        <f t="shared" si="19"/>
        <v>143.86428468650564</v>
      </c>
      <c r="AH92" s="70">
        <f t="shared" si="20"/>
        <v>1672.8405196105305</v>
      </c>
    </row>
    <row r="93" spans="4:34" ht="15" customHeight="1" x14ac:dyDescent="0.35">
      <c r="D93" t="s">
        <v>300</v>
      </c>
      <c r="E93" t="s">
        <v>302</v>
      </c>
      <c r="F93" t="s">
        <v>303</v>
      </c>
      <c r="G93" s="70">
        <f t="shared" si="12"/>
        <v>21</v>
      </c>
      <c r="H93" s="159" t="str">
        <f>+'Input Road LH Schedule'!B92</f>
        <v>QU1</v>
      </c>
      <c r="I93" s="165" t="str">
        <f>+'Input Road LH Schedule'!C92</f>
        <v>5-Friday</v>
      </c>
      <c r="J93" s="160">
        <f>+'Input Road LH Schedule'!D92</f>
        <v>0.87694448153041571</v>
      </c>
      <c r="K93" s="159" t="str">
        <f>+'Input Road LH Schedule'!E92</f>
        <v>Trailer</v>
      </c>
      <c r="L93" s="159" t="str">
        <f>+'Input Road LH Schedule'!F92</f>
        <v>Loose Trailer</v>
      </c>
      <c r="M93" s="159">
        <f>+'Input Road LH Schedule'!G92</f>
        <v>0</v>
      </c>
      <c r="N93" s="164">
        <f>+'Input Road LH Schedule'!H92</f>
        <v>1672.8405196105307</v>
      </c>
      <c r="O93" s="164">
        <f>+'Input Road LH Schedule'!I92</f>
        <v>0</v>
      </c>
      <c r="P93" s="163">
        <f>+'Input Road LH Schedule'!J92</f>
        <v>0</v>
      </c>
      <c r="Q93" s="157">
        <f>+'Input Road LH Schedule'!K92</f>
        <v>0.86199999999999999</v>
      </c>
      <c r="R93" s="157">
        <f>+'Input Road LH Schedule'!L92</f>
        <v>0</v>
      </c>
      <c r="S93" s="157">
        <f>+'Input Road LH Schedule'!M92</f>
        <v>1E-3</v>
      </c>
      <c r="T93" s="157">
        <f>+'Input Road LH Schedule'!N92</f>
        <v>0</v>
      </c>
      <c r="U93" s="158">
        <f>+'Input Road LH Schedule'!O92</f>
        <v>5.0999999999999997E-2</v>
      </c>
      <c r="V93" s="162">
        <f>+'Input Road LH Schedule'!P92</f>
        <v>8.5999999999999993E-2</v>
      </c>
      <c r="W93" s="174">
        <f>+'Input Road LH Schedule'!Q92</f>
        <v>1</v>
      </c>
      <c r="X93" s="163">
        <f>+'Input Road LH Schedule'!R92</f>
        <v>0</v>
      </c>
      <c r="Y93" s="162">
        <f>+'Input Road LH Schedule'!S92</f>
        <v>0</v>
      </c>
      <c r="Z93" s="161">
        <f>+'Input Road LH Schedule'!T92</f>
        <v>0</v>
      </c>
      <c r="AA93" s="70">
        <f t="shared" si="13"/>
        <v>0</v>
      </c>
      <c r="AB93" s="70">
        <f t="shared" si="14"/>
        <v>1441.9885279042774</v>
      </c>
      <c r="AC93" s="70">
        <f t="shared" si="15"/>
        <v>0</v>
      </c>
      <c r="AD93" s="70">
        <f t="shared" si="16"/>
        <v>1.6728405196105307</v>
      </c>
      <c r="AE93" s="70">
        <f t="shared" si="17"/>
        <v>0</v>
      </c>
      <c r="AF93" s="70">
        <f t="shared" si="18"/>
        <v>85.314866500137057</v>
      </c>
      <c r="AG93" s="70">
        <f t="shared" si="19"/>
        <v>143.86428468650564</v>
      </c>
      <c r="AH93" s="70">
        <f t="shared" si="20"/>
        <v>1672.8405196105305</v>
      </c>
    </row>
    <row r="94" spans="4:34" ht="15" customHeight="1" x14ac:dyDescent="0.35">
      <c r="D94" t="s">
        <v>300</v>
      </c>
      <c r="E94" t="s">
        <v>302</v>
      </c>
      <c r="F94" t="s">
        <v>303</v>
      </c>
      <c r="G94" s="70">
        <f t="shared" si="12"/>
        <v>22</v>
      </c>
      <c r="H94" s="159" t="str">
        <f>+'Input Road LH Schedule'!B93</f>
        <v>QU1</v>
      </c>
      <c r="I94" s="165" t="str">
        <f>+'Input Road LH Schedule'!C93</f>
        <v>5-Friday</v>
      </c>
      <c r="J94" s="160">
        <f>+'Input Road LH Schedule'!D93</f>
        <v>0.91870836039425974</v>
      </c>
      <c r="K94" s="159" t="str">
        <f>+'Input Road LH Schedule'!E93</f>
        <v>Trailer</v>
      </c>
      <c r="L94" s="159" t="str">
        <f>+'Input Road LH Schedule'!F93</f>
        <v>Loose Trailer</v>
      </c>
      <c r="M94" s="159">
        <f>+'Input Road LH Schedule'!G93</f>
        <v>0</v>
      </c>
      <c r="N94" s="164">
        <f>+'Input Road LH Schedule'!H93</f>
        <v>1672.8405196105307</v>
      </c>
      <c r="O94" s="164">
        <f>+'Input Road LH Schedule'!I93</f>
        <v>0</v>
      </c>
      <c r="P94" s="163">
        <f>+'Input Road LH Schedule'!J93</f>
        <v>0</v>
      </c>
      <c r="Q94" s="157">
        <f>+'Input Road LH Schedule'!K93</f>
        <v>0.86199999999999999</v>
      </c>
      <c r="R94" s="157">
        <f>+'Input Road LH Schedule'!L93</f>
        <v>0</v>
      </c>
      <c r="S94" s="157">
        <f>+'Input Road LH Schedule'!M93</f>
        <v>1E-3</v>
      </c>
      <c r="T94" s="157">
        <f>+'Input Road LH Schedule'!N93</f>
        <v>0</v>
      </c>
      <c r="U94" s="158">
        <f>+'Input Road LH Schedule'!O93</f>
        <v>5.0999999999999997E-2</v>
      </c>
      <c r="V94" s="162">
        <f>+'Input Road LH Schedule'!P93</f>
        <v>8.5999999999999993E-2</v>
      </c>
      <c r="W94" s="174">
        <f>+'Input Road LH Schedule'!Q93</f>
        <v>1</v>
      </c>
      <c r="X94" s="163">
        <f>+'Input Road LH Schedule'!R93</f>
        <v>0</v>
      </c>
      <c r="Y94" s="162">
        <f>+'Input Road LH Schedule'!S93</f>
        <v>0</v>
      </c>
      <c r="Z94" s="161">
        <f>+'Input Road LH Schedule'!T93</f>
        <v>0</v>
      </c>
      <c r="AA94" s="70">
        <f t="shared" si="13"/>
        <v>0</v>
      </c>
      <c r="AB94" s="70">
        <f t="shared" si="14"/>
        <v>1441.9885279042774</v>
      </c>
      <c r="AC94" s="70">
        <f t="shared" si="15"/>
        <v>0</v>
      </c>
      <c r="AD94" s="70">
        <f t="shared" si="16"/>
        <v>1.6728405196105307</v>
      </c>
      <c r="AE94" s="70">
        <f t="shared" si="17"/>
        <v>0</v>
      </c>
      <c r="AF94" s="70">
        <f t="shared" si="18"/>
        <v>85.314866500137057</v>
      </c>
      <c r="AG94" s="70">
        <f t="shared" si="19"/>
        <v>143.86428468650564</v>
      </c>
      <c r="AH94" s="70">
        <f t="shared" si="20"/>
        <v>1672.8405196105305</v>
      </c>
    </row>
    <row r="95" spans="4:34" ht="15" customHeight="1" x14ac:dyDescent="0.35">
      <c r="D95" t="s">
        <v>300</v>
      </c>
      <c r="E95" t="s">
        <v>302</v>
      </c>
      <c r="F95" t="s">
        <v>303</v>
      </c>
      <c r="G95" s="70">
        <f t="shared" si="12"/>
        <v>23</v>
      </c>
      <c r="H95" s="159" t="str">
        <f>+'Input Road LH Schedule'!B94</f>
        <v>QU1</v>
      </c>
      <c r="I95" s="165" t="str">
        <f>+'Input Road LH Schedule'!C94</f>
        <v>5-Friday</v>
      </c>
      <c r="J95" s="160">
        <f>+'Input Road LH Schedule'!D94</f>
        <v>0.96497195213916009</v>
      </c>
      <c r="K95" s="159" t="str">
        <f>+'Input Road LH Schedule'!E94</f>
        <v>Trailer</v>
      </c>
      <c r="L95" s="159" t="str">
        <f>+'Input Road LH Schedule'!F94</f>
        <v>Loose Trailer</v>
      </c>
      <c r="M95" s="159">
        <f>+'Input Road LH Schedule'!G94</f>
        <v>0</v>
      </c>
      <c r="N95" s="164">
        <f>+'Input Road LH Schedule'!H94</f>
        <v>1672.8405196105307</v>
      </c>
      <c r="O95" s="164">
        <f>+'Input Road LH Schedule'!I94</f>
        <v>0</v>
      </c>
      <c r="P95" s="163">
        <f>+'Input Road LH Schedule'!J94</f>
        <v>0</v>
      </c>
      <c r="Q95" s="157">
        <f>+'Input Road LH Schedule'!K94</f>
        <v>0.86199999999999999</v>
      </c>
      <c r="R95" s="157">
        <f>+'Input Road LH Schedule'!L94</f>
        <v>0</v>
      </c>
      <c r="S95" s="157">
        <f>+'Input Road LH Schedule'!M94</f>
        <v>1E-3</v>
      </c>
      <c r="T95" s="157">
        <f>+'Input Road LH Schedule'!N94</f>
        <v>0</v>
      </c>
      <c r="U95" s="158">
        <f>+'Input Road LH Schedule'!O94</f>
        <v>5.0999999999999997E-2</v>
      </c>
      <c r="V95" s="162">
        <f>+'Input Road LH Schedule'!P94</f>
        <v>8.5999999999999993E-2</v>
      </c>
      <c r="W95" s="174">
        <f>+'Input Road LH Schedule'!Q94</f>
        <v>1</v>
      </c>
      <c r="X95" s="163">
        <f>+'Input Road LH Schedule'!R94</f>
        <v>0</v>
      </c>
      <c r="Y95" s="162">
        <f>+'Input Road LH Schedule'!S94</f>
        <v>0</v>
      </c>
      <c r="Z95" s="161">
        <f>+'Input Road LH Schedule'!T94</f>
        <v>0</v>
      </c>
      <c r="AA95" s="70">
        <f t="shared" si="13"/>
        <v>0</v>
      </c>
      <c r="AB95" s="70">
        <f t="shared" si="14"/>
        <v>1441.9885279042774</v>
      </c>
      <c r="AC95" s="70">
        <f t="shared" si="15"/>
        <v>0</v>
      </c>
      <c r="AD95" s="70">
        <f t="shared" si="16"/>
        <v>1.6728405196105307</v>
      </c>
      <c r="AE95" s="70">
        <f t="shared" si="17"/>
        <v>0</v>
      </c>
      <c r="AF95" s="70">
        <f t="shared" si="18"/>
        <v>85.314866500137057</v>
      </c>
      <c r="AG95" s="70">
        <f t="shared" si="19"/>
        <v>143.86428468650564</v>
      </c>
      <c r="AH95" s="70">
        <f t="shared" si="20"/>
        <v>1672.8405196105305</v>
      </c>
    </row>
    <row r="96" spans="4:34" ht="15" customHeight="1" x14ac:dyDescent="0.35">
      <c r="D96" t="s">
        <v>300</v>
      </c>
      <c r="E96" t="s">
        <v>302</v>
      </c>
      <c r="F96" t="s">
        <v>303</v>
      </c>
      <c r="G96" s="70">
        <f t="shared" si="12"/>
        <v>16</v>
      </c>
      <c r="H96" s="159" t="str">
        <f>+'Input Road LH Schedule'!B95</f>
        <v>ST4</v>
      </c>
      <c r="I96" s="165" t="str">
        <f>+'Input Road LH Schedule'!C95</f>
        <v>5-Friday</v>
      </c>
      <c r="J96" s="160">
        <f>+'Input Road LH Schedule'!D95</f>
        <v>0.66865853079544169</v>
      </c>
      <c r="K96" s="159" t="str">
        <f>+'Input Road LH Schedule'!E95</f>
        <v>Trailer</v>
      </c>
      <c r="L96" s="159" t="str">
        <f>+'Input Road LH Schedule'!F95</f>
        <v>Loose Trailer</v>
      </c>
      <c r="M96" s="159">
        <f>+'Input Road LH Schedule'!G95</f>
        <v>0</v>
      </c>
      <c r="N96" s="164">
        <f>+'Input Road LH Schedule'!H95</f>
        <v>1672.8405196105307</v>
      </c>
      <c r="O96" s="164">
        <f>+'Input Road LH Schedule'!I95</f>
        <v>0</v>
      </c>
      <c r="P96" s="163">
        <f>+'Input Road LH Schedule'!J95</f>
        <v>0</v>
      </c>
      <c r="Q96" s="157">
        <f>+'Input Road LH Schedule'!K95</f>
        <v>0.86199999999999999</v>
      </c>
      <c r="R96" s="157">
        <f>+'Input Road LH Schedule'!L95</f>
        <v>0</v>
      </c>
      <c r="S96" s="157">
        <f>+'Input Road LH Schedule'!M95</f>
        <v>1E-3</v>
      </c>
      <c r="T96" s="157">
        <f>+'Input Road LH Schedule'!N95</f>
        <v>0</v>
      </c>
      <c r="U96" s="158">
        <f>+'Input Road LH Schedule'!O95</f>
        <v>5.0999999999999997E-2</v>
      </c>
      <c r="V96" s="162">
        <f>+'Input Road LH Schedule'!P95</f>
        <v>8.5999999999999993E-2</v>
      </c>
      <c r="W96" s="174">
        <f>+'Input Road LH Schedule'!Q95</f>
        <v>1</v>
      </c>
      <c r="X96" s="163">
        <f>+'Input Road LH Schedule'!R95</f>
        <v>0</v>
      </c>
      <c r="Y96" s="162">
        <f>+'Input Road LH Schedule'!S95</f>
        <v>0</v>
      </c>
      <c r="Z96" s="161">
        <f>+'Input Road LH Schedule'!T95</f>
        <v>0</v>
      </c>
      <c r="AA96" s="70">
        <f t="shared" si="13"/>
        <v>0</v>
      </c>
      <c r="AB96" s="70">
        <f t="shared" si="14"/>
        <v>1441.9885279042774</v>
      </c>
      <c r="AC96" s="70">
        <f t="shared" si="15"/>
        <v>0</v>
      </c>
      <c r="AD96" s="70">
        <f t="shared" si="16"/>
        <v>1.6728405196105307</v>
      </c>
      <c r="AE96" s="70">
        <f t="shared" si="17"/>
        <v>0</v>
      </c>
      <c r="AF96" s="70">
        <f t="shared" si="18"/>
        <v>85.314866500137057</v>
      </c>
      <c r="AG96" s="70">
        <f t="shared" si="19"/>
        <v>143.86428468650564</v>
      </c>
      <c r="AH96" s="70">
        <f t="shared" si="20"/>
        <v>1672.8405196105305</v>
      </c>
    </row>
    <row r="97" spans="4:34" ht="15" customHeight="1" x14ac:dyDescent="0.35">
      <c r="D97" t="s">
        <v>300</v>
      </c>
      <c r="E97" t="s">
        <v>302</v>
      </c>
      <c r="F97" t="s">
        <v>303</v>
      </c>
      <c r="G97" s="70">
        <f t="shared" si="12"/>
        <v>17</v>
      </c>
      <c r="H97" s="159" t="str">
        <f>+'Input Road LH Schedule'!B96</f>
        <v>ST4</v>
      </c>
      <c r="I97" s="165" t="str">
        <f>+'Input Road LH Schedule'!C96</f>
        <v>5-Friday</v>
      </c>
      <c r="J97" s="160">
        <f>+'Input Road LH Schedule'!D96</f>
        <v>0.71196194814942848</v>
      </c>
      <c r="K97" s="159" t="str">
        <f>+'Input Road LH Schedule'!E96</f>
        <v>Trailer</v>
      </c>
      <c r="L97" s="159" t="str">
        <f>+'Input Road LH Schedule'!F96</f>
        <v>Loose Trailer</v>
      </c>
      <c r="M97" s="159">
        <f>+'Input Road LH Schedule'!G96</f>
        <v>0</v>
      </c>
      <c r="N97" s="164">
        <f>+'Input Road LH Schedule'!H96</f>
        <v>1672.8405196105307</v>
      </c>
      <c r="O97" s="164">
        <f>+'Input Road LH Schedule'!I96</f>
        <v>0</v>
      </c>
      <c r="P97" s="163">
        <f>+'Input Road LH Schedule'!J96</f>
        <v>0</v>
      </c>
      <c r="Q97" s="157">
        <f>+'Input Road LH Schedule'!K96</f>
        <v>0.86199999999999999</v>
      </c>
      <c r="R97" s="157">
        <f>+'Input Road LH Schedule'!L96</f>
        <v>0</v>
      </c>
      <c r="S97" s="157">
        <f>+'Input Road LH Schedule'!M96</f>
        <v>1E-3</v>
      </c>
      <c r="T97" s="157">
        <f>+'Input Road LH Schedule'!N96</f>
        <v>0</v>
      </c>
      <c r="U97" s="158">
        <f>+'Input Road LH Schedule'!O96</f>
        <v>5.0999999999999997E-2</v>
      </c>
      <c r="V97" s="162">
        <f>+'Input Road LH Schedule'!P96</f>
        <v>8.5999999999999993E-2</v>
      </c>
      <c r="W97" s="174">
        <f>+'Input Road LH Schedule'!Q96</f>
        <v>1</v>
      </c>
      <c r="X97" s="163">
        <f>+'Input Road LH Schedule'!R96</f>
        <v>0</v>
      </c>
      <c r="Y97" s="162">
        <f>+'Input Road LH Schedule'!S96</f>
        <v>0</v>
      </c>
      <c r="Z97" s="161">
        <f>+'Input Road LH Schedule'!T96</f>
        <v>0</v>
      </c>
      <c r="AA97" s="70">
        <f t="shared" si="13"/>
        <v>0</v>
      </c>
      <c r="AB97" s="70">
        <f t="shared" si="14"/>
        <v>1441.9885279042774</v>
      </c>
      <c r="AC97" s="70">
        <f t="shared" si="15"/>
        <v>0</v>
      </c>
      <c r="AD97" s="70">
        <f t="shared" si="16"/>
        <v>1.6728405196105307</v>
      </c>
      <c r="AE97" s="70">
        <f t="shared" si="17"/>
        <v>0</v>
      </c>
      <c r="AF97" s="70">
        <f t="shared" si="18"/>
        <v>85.314866500137057</v>
      </c>
      <c r="AG97" s="70">
        <f t="shared" si="19"/>
        <v>143.86428468650564</v>
      </c>
      <c r="AH97" s="70">
        <f t="shared" si="20"/>
        <v>1672.8405196105305</v>
      </c>
    </row>
    <row r="98" spans="4:34" ht="15" customHeight="1" x14ac:dyDescent="0.35">
      <c r="D98" t="s">
        <v>300</v>
      </c>
      <c r="E98" t="s">
        <v>302</v>
      </c>
      <c r="F98" t="s">
        <v>303</v>
      </c>
      <c r="G98" s="70">
        <f t="shared" si="12"/>
        <v>17</v>
      </c>
      <c r="H98" s="159" t="str">
        <f>+'Input Road LH Schedule'!B97</f>
        <v>ST4</v>
      </c>
      <c r="I98" s="165" t="str">
        <f>+'Input Road LH Schedule'!C97</f>
        <v>5-Friday</v>
      </c>
      <c r="J98" s="160">
        <f>+'Input Road LH Schedule'!D97</f>
        <v>0.71333437686766965</v>
      </c>
      <c r="K98" s="159" t="str">
        <f>+'Input Road LH Schedule'!E97</f>
        <v>Trailer</v>
      </c>
      <c r="L98" s="159" t="str">
        <f>+'Input Road LH Schedule'!F97</f>
        <v>Loose Trailer</v>
      </c>
      <c r="M98" s="159">
        <f>+'Input Road LH Schedule'!G97</f>
        <v>0</v>
      </c>
      <c r="N98" s="164">
        <f>+'Input Road LH Schedule'!H97</f>
        <v>1672.8405196105307</v>
      </c>
      <c r="O98" s="164">
        <f>+'Input Road LH Schedule'!I97</f>
        <v>0</v>
      </c>
      <c r="P98" s="163">
        <f>+'Input Road LH Schedule'!J97</f>
        <v>0</v>
      </c>
      <c r="Q98" s="157">
        <f>+'Input Road LH Schedule'!K97</f>
        <v>0.86199999999999999</v>
      </c>
      <c r="R98" s="157">
        <f>+'Input Road LH Schedule'!L97</f>
        <v>0</v>
      </c>
      <c r="S98" s="157">
        <f>+'Input Road LH Schedule'!M97</f>
        <v>1E-3</v>
      </c>
      <c r="T98" s="157">
        <f>+'Input Road LH Schedule'!N97</f>
        <v>0</v>
      </c>
      <c r="U98" s="158">
        <f>+'Input Road LH Schedule'!O97</f>
        <v>5.0999999999999997E-2</v>
      </c>
      <c r="V98" s="162">
        <f>+'Input Road LH Schedule'!P97</f>
        <v>8.5999999999999993E-2</v>
      </c>
      <c r="W98" s="174">
        <f>+'Input Road LH Schedule'!Q97</f>
        <v>1</v>
      </c>
      <c r="X98" s="163">
        <f>+'Input Road LH Schedule'!R97</f>
        <v>0</v>
      </c>
      <c r="Y98" s="162">
        <f>+'Input Road LH Schedule'!S97</f>
        <v>0</v>
      </c>
      <c r="Z98" s="161">
        <f>+'Input Road LH Schedule'!T97</f>
        <v>0</v>
      </c>
      <c r="AA98" s="70">
        <f t="shared" si="13"/>
        <v>0</v>
      </c>
      <c r="AB98" s="70">
        <f t="shared" si="14"/>
        <v>1441.9885279042774</v>
      </c>
      <c r="AC98" s="70">
        <f t="shared" si="15"/>
        <v>0</v>
      </c>
      <c r="AD98" s="70">
        <f t="shared" si="16"/>
        <v>1.6728405196105307</v>
      </c>
      <c r="AE98" s="70">
        <f t="shared" si="17"/>
        <v>0</v>
      </c>
      <c r="AF98" s="70">
        <f t="shared" si="18"/>
        <v>85.314866500137057</v>
      </c>
      <c r="AG98" s="70">
        <f t="shared" si="19"/>
        <v>143.86428468650564</v>
      </c>
      <c r="AH98" s="70">
        <f t="shared" si="20"/>
        <v>1672.8405196105305</v>
      </c>
    </row>
    <row r="99" spans="4:34" ht="15" customHeight="1" x14ac:dyDescent="0.35">
      <c r="D99" t="s">
        <v>300</v>
      </c>
      <c r="E99" t="s">
        <v>302</v>
      </c>
      <c r="F99" t="s">
        <v>303</v>
      </c>
      <c r="G99" s="70">
        <f t="shared" si="12"/>
        <v>18</v>
      </c>
      <c r="H99" s="159" t="str">
        <f>+'Input Road LH Schedule'!B98</f>
        <v>ST4</v>
      </c>
      <c r="I99" s="165" t="str">
        <f>+'Input Road LH Schedule'!C98</f>
        <v>5-Friday</v>
      </c>
      <c r="J99" s="160">
        <f>+'Input Road LH Schedule'!D98</f>
        <v>0.75805640906339955</v>
      </c>
      <c r="K99" s="159" t="str">
        <f>+'Input Road LH Schedule'!E98</f>
        <v>Trailer</v>
      </c>
      <c r="L99" s="159" t="str">
        <f>+'Input Road LH Schedule'!F98</f>
        <v>Loose Trailer</v>
      </c>
      <c r="M99" s="159">
        <f>+'Input Road LH Schedule'!G98</f>
        <v>0</v>
      </c>
      <c r="N99" s="164">
        <f>+'Input Road LH Schedule'!H98</f>
        <v>1672.8405196105307</v>
      </c>
      <c r="O99" s="164">
        <f>+'Input Road LH Schedule'!I98</f>
        <v>0</v>
      </c>
      <c r="P99" s="163">
        <f>+'Input Road LH Schedule'!J98</f>
        <v>0</v>
      </c>
      <c r="Q99" s="157">
        <f>+'Input Road LH Schedule'!K98</f>
        <v>0.86199999999999999</v>
      </c>
      <c r="R99" s="157">
        <f>+'Input Road LH Schedule'!L98</f>
        <v>0</v>
      </c>
      <c r="S99" s="157">
        <f>+'Input Road LH Schedule'!M98</f>
        <v>1E-3</v>
      </c>
      <c r="T99" s="157">
        <f>+'Input Road LH Schedule'!N98</f>
        <v>0</v>
      </c>
      <c r="U99" s="158">
        <f>+'Input Road LH Schedule'!O98</f>
        <v>5.0999999999999997E-2</v>
      </c>
      <c r="V99" s="162">
        <f>+'Input Road LH Schedule'!P98</f>
        <v>8.5999999999999993E-2</v>
      </c>
      <c r="W99" s="174">
        <f>+'Input Road LH Schedule'!Q98</f>
        <v>1</v>
      </c>
      <c r="X99" s="163">
        <f>+'Input Road LH Schedule'!R98</f>
        <v>0</v>
      </c>
      <c r="Y99" s="162">
        <f>+'Input Road LH Schedule'!S98</f>
        <v>0</v>
      </c>
      <c r="Z99" s="161">
        <f>+'Input Road LH Schedule'!T98</f>
        <v>0</v>
      </c>
      <c r="AA99" s="70">
        <f t="shared" si="13"/>
        <v>0</v>
      </c>
      <c r="AB99" s="70">
        <f t="shared" si="14"/>
        <v>1441.9885279042774</v>
      </c>
      <c r="AC99" s="70">
        <f t="shared" si="15"/>
        <v>0</v>
      </c>
      <c r="AD99" s="70">
        <f t="shared" si="16"/>
        <v>1.6728405196105307</v>
      </c>
      <c r="AE99" s="70">
        <f t="shared" si="17"/>
        <v>0</v>
      </c>
      <c r="AF99" s="70">
        <f t="shared" si="18"/>
        <v>85.314866500137057</v>
      </c>
      <c r="AG99" s="70">
        <f t="shared" si="19"/>
        <v>143.86428468650564</v>
      </c>
      <c r="AH99" s="70">
        <f t="shared" si="20"/>
        <v>1672.8405196105305</v>
      </c>
    </row>
    <row r="100" spans="4:34" ht="15" customHeight="1" x14ac:dyDescent="0.35">
      <c r="D100" t="s">
        <v>300</v>
      </c>
      <c r="E100" t="s">
        <v>302</v>
      </c>
      <c r="F100" t="s">
        <v>303</v>
      </c>
      <c r="G100" s="70">
        <f t="shared" si="12"/>
        <v>18</v>
      </c>
      <c r="H100" s="159" t="str">
        <f>+'Input Road LH Schedule'!B99</f>
        <v>ST4</v>
      </c>
      <c r="I100" s="165" t="str">
        <f>+'Input Road LH Schedule'!C99</f>
        <v>5-Friday</v>
      </c>
      <c r="J100" s="160">
        <f>+'Input Road LH Schedule'!D99</f>
        <v>0.76339948662055779</v>
      </c>
      <c r="K100" s="159" t="str">
        <f>+'Input Road LH Schedule'!E99</f>
        <v>Trailer</v>
      </c>
      <c r="L100" s="159" t="str">
        <f>+'Input Road LH Schedule'!F99</f>
        <v>Loose Trailer</v>
      </c>
      <c r="M100" s="159">
        <f>+'Input Road LH Schedule'!G99</f>
        <v>0</v>
      </c>
      <c r="N100" s="164">
        <f>+'Input Road LH Schedule'!H99</f>
        <v>1672.8405196105307</v>
      </c>
      <c r="O100" s="164">
        <f>+'Input Road LH Schedule'!I99</f>
        <v>0</v>
      </c>
      <c r="P100" s="163">
        <f>+'Input Road LH Schedule'!J99</f>
        <v>0</v>
      </c>
      <c r="Q100" s="157">
        <f>+'Input Road LH Schedule'!K99</f>
        <v>0.86199999999999999</v>
      </c>
      <c r="R100" s="157">
        <f>+'Input Road LH Schedule'!L99</f>
        <v>0</v>
      </c>
      <c r="S100" s="157">
        <f>+'Input Road LH Schedule'!M99</f>
        <v>1E-3</v>
      </c>
      <c r="T100" s="157">
        <f>+'Input Road LH Schedule'!N99</f>
        <v>0</v>
      </c>
      <c r="U100" s="158">
        <f>+'Input Road LH Schedule'!O99</f>
        <v>5.0999999999999997E-2</v>
      </c>
      <c r="V100" s="162">
        <f>+'Input Road LH Schedule'!P99</f>
        <v>8.5999999999999993E-2</v>
      </c>
      <c r="W100" s="174">
        <f>+'Input Road LH Schedule'!Q99</f>
        <v>1</v>
      </c>
      <c r="X100" s="163">
        <f>+'Input Road LH Schedule'!R99</f>
        <v>0</v>
      </c>
      <c r="Y100" s="162">
        <f>+'Input Road LH Schedule'!S99</f>
        <v>0</v>
      </c>
      <c r="Z100" s="161">
        <f>+'Input Road LH Schedule'!T99</f>
        <v>0</v>
      </c>
      <c r="AA100" s="70">
        <f t="shared" si="13"/>
        <v>0</v>
      </c>
      <c r="AB100" s="70">
        <f t="shared" si="14"/>
        <v>1441.9885279042774</v>
      </c>
      <c r="AC100" s="70">
        <f t="shared" si="15"/>
        <v>0</v>
      </c>
      <c r="AD100" s="70">
        <f t="shared" si="16"/>
        <v>1.6728405196105307</v>
      </c>
      <c r="AE100" s="70">
        <f t="shared" si="17"/>
        <v>0</v>
      </c>
      <c r="AF100" s="70">
        <f t="shared" si="18"/>
        <v>85.314866500137057</v>
      </c>
      <c r="AG100" s="70">
        <f t="shared" si="19"/>
        <v>143.86428468650564</v>
      </c>
      <c r="AH100" s="70">
        <f t="shared" si="20"/>
        <v>1672.8405196105305</v>
      </c>
    </row>
    <row r="101" spans="4:34" ht="15" customHeight="1" x14ac:dyDescent="0.35">
      <c r="D101" t="s">
        <v>300</v>
      </c>
      <c r="E101" t="s">
        <v>302</v>
      </c>
      <c r="F101" t="s">
        <v>303</v>
      </c>
      <c r="G101" s="70">
        <f t="shared" si="12"/>
        <v>19</v>
      </c>
      <c r="H101" s="159" t="str">
        <f>+'Input Road LH Schedule'!B100</f>
        <v>ST4</v>
      </c>
      <c r="I101" s="165" t="str">
        <f>+'Input Road LH Schedule'!C100</f>
        <v>5-Friday</v>
      </c>
      <c r="J101" s="160">
        <f>+'Input Road LH Schedule'!D100</f>
        <v>0.79186905047077472</v>
      </c>
      <c r="K101" s="159" t="str">
        <f>+'Input Road LH Schedule'!E100</f>
        <v>Trailer</v>
      </c>
      <c r="L101" s="159" t="str">
        <f>+'Input Road LH Schedule'!F100</f>
        <v>Loose Trailer</v>
      </c>
      <c r="M101" s="159">
        <f>+'Input Road LH Schedule'!G100</f>
        <v>0</v>
      </c>
      <c r="N101" s="164">
        <f>+'Input Road LH Schedule'!H100</f>
        <v>1672.8405196105307</v>
      </c>
      <c r="O101" s="164">
        <f>+'Input Road LH Schedule'!I100</f>
        <v>0</v>
      </c>
      <c r="P101" s="163">
        <f>+'Input Road LH Schedule'!J100</f>
        <v>0</v>
      </c>
      <c r="Q101" s="157">
        <f>+'Input Road LH Schedule'!K100</f>
        <v>0.86199999999999999</v>
      </c>
      <c r="R101" s="157">
        <f>+'Input Road LH Schedule'!L100</f>
        <v>0</v>
      </c>
      <c r="S101" s="157">
        <f>+'Input Road LH Schedule'!M100</f>
        <v>1E-3</v>
      </c>
      <c r="T101" s="157">
        <f>+'Input Road LH Schedule'!N100</f>
        <v>0</v>
      </c>
      <c r="U101" s="158">
        <f>+'Input Road LH Schedule'!O100</f>
        <v>5.0999999999999997E-2</v>
      </c>
      <c r="V101" s="162">
        <f>+'Input Road LH Schedule'!P100</f>
        <v>8.5999999999999993E-2</v>
      </c>
      <c r="W101" s="174">
        <f>+'Input Road LH Schedule'!Q100</f>
        <v>1</v>
      </c>
      <c r="X101" s="163">
        <f>+'Input Road LH Schedule'!R100</f>
        <v>0</v>
      </c>
      <c r="Y101" s="162">
        <f>+'Input Road LH Schedule'!S100</f>
        <v>0</v>
      </c>
      <c r="Z101" s="161">
        <f>+'Input Road LH Schedule'!T100</f>
        <v>0</v>
      </c>
      <c r="AA101" s="70">
        <f t="shared" si="13"/>
        <v>0</v>
      </c>
      <c r="AB101" s="70">
        <f t="shared" si="14"/>
        <v>1441.9885279042774</v>
      </c>
      <c r="AC101" s="70">
        <f t="shared" si="15"/>
        <v>0</v>
      </c>
      <c r="AD101" s="70">
        <f t="shared" si="16"/>
        <v>1.6728405196105307</v>
      </c>
      <c r="AE101" s="70">
        <f t="shared" si="17"/>
        <v>0</v>
      </c>
      <c r="AF101" s="70">
        <f t="shared" si="18"/>
        <v>85.314866500137057</v>
      </c>
      <c r="AG101" s="70">
        <f t="shared" si="19"/>
        <v>143.86428468650564</v>
      </c>
      <c r="AH101" s="70">
        <f t="shared" si="20"/>
        <v>1672.8405196105305</v>
      </c>
    </row>
    <row r="102" spans="4:34" ht="15" customHeight="1" x14ac:dyDescent="0.35">
      <c r="D102" t="s">
        <v>300</v>
      </c>
      <c r="E102" t="s">
        <v>302</v>
      </c>
      <c r="F102" t="s">
        <v>303</v>
      </c>
      <c r="G102" s="70">
        <f t="shared" si="12"/>
        <v>19</v>
      </c>
      <c r="H102" s="159" t="str">
        <f>+'Input Road LH Schedule'!B101</f>
        <v>ST4</v>
      </c>
      <c r="I102" s="165" t="str">
        <f>+'Input Road LH Schedule'!C101</f>
        <v>5-Friday</v>
      </c>
      <c r="J102" s="160">
        <f>+'Input Road LH Schedule'!D101</f>
        <v>0.80459658218239127</v>
      </c>
      <c r="K102" s="159" t="str">
        <f>+'Input Road LH Schedule'!E101</f>
        <v>Trailer</v>
      </c>
      <c r="L102" s="159" t="str">
        <f>+'Input Road LH Schedule'!F101</f>
        <v>Loose Trailer</v>
      </c>
      <c r="M102" s="159">
        <f>+'Input Road LH Schedule'!G101</f>
        <v>0</v>
      </c>
      <c r="N102" s="164">
        <f>+'Input Road LH Schedule'!H101</f>
        <v>1672.8405196105307</v>
      </c>
      <c r="O102" s="164">
        <f>+'Input Road LH Schedule'!I101</f>
        <v>0</v>
      </c>
      <c r="P102" s="163">
        <f>+'Input Road LH Schedule'!J101</f>
        <v>0</v>
      </c>
      <c r="Q102" s="157">
        <f>+'Input Road LH Schedule'!K101</f>
        <v>0.86199999999999999</v>
      </c>
      <c r="R102" s="157">
        <f>+'Input Road LH Schedule'!L101</f>
        <v>0</v>
      </c>
      <c r="S102" s="157">
        <f>+'Input Road LH Schedule'!M101</f>
        <v>1E-3</v>
      </c>
      <c r="T102" s="157">
        <f>+'Input Road LH Schedule'!N101</f>
        <v>0</v>
      </c>
      <c r="U102" s="158">
        <f>+'Input Road LH Schedule'!O101</f>
        <v>5.0999999999999997E-2</v>
      </c>
      <c r="V102" s="162">
        <f>+'Input Road LH Schedule'!P101</f>
        <v>8.5999999999999993E-2</v>
      </c>
      <c r="W102" s="174">
        <f>+'Input Road LH Schedule'!Q101</f>
        <v>1</v>
      </c>
      <c r="X102" s="163">
        <f>+'Input Road LH Schedule'!R101</f>
        <v>0</v>
      </c>
      <c r="Y102" s="162">
        <f>+'Input Road LH Schedule'!S101</f>
        <v>0</v>
      </c>
      <c r="Z102" s="161">
        <f>+'Input Road LH Schedule'!T101</f>
        <v>0</v>
      </c>
      <c r="AA102" s="70">
        <f t="shared" si="13"/>
        <v>0</v>
      </c>
      <c r="AB102" s="70">
        <f t="shared" si="14"/>
        <v>1441.9885279042774</v>
      </c>
      <c r="AC102" s="70">
        <f t="shared" si="15"/>
        <v>0</v>
      </c>
      <c r="AD102" s="70">
        <f t="shared" si="16"/>
        <v>1.6728405196105307</v>
      </c>
      <c r="AE102" s="70">
        <f t="shared" si="17"/>
        <v>0</v>
      </c>
      <c r="AF102" s="70">
        <f t="shared" si="18"/>
        <v>85.314866500137057</v>
      </c>
      <c r="AG102" s="70">
        <f t="shared" si="19"/>
        <v>143.86428468650564</v>
      </c>
      <c r="AH102" s="70">
        <f t="shared" si="20"/>
        <v>1672.8405196105305</v>
      </c>
    </row>
    <row r="103" spans="4:34" ht="15" customHeight="1" x14ac:dyDescent="0.35">
      <c r="D103" t="s">
        <v>300</v>
      </c>
      <c r="E103" t="s">
        <v>302</v>
      </c>
      <c r="F103" t="s">
        <v>303</v>
      </c>
      <c r="G103" s="70">
        <f t="shared" si="12"/>
        <v>20</v>
      </c>
      <c r="H103" s="159" t="str">
        <f>+'Input Road LH Schedule'!B102</f>
        <v>ST4</v>
      </c>
      <c r="I103" s="165" t="str">
        <f>+'Input Road LH Schedule'!C102</f>
        <v>5-Friday</v>
      </c>
      <c r="J103" s="160">
        <f>+'Input Road LH Schedule'!D102</f>
        <v>0.83684621712849294</v>
      </c>
      <c r="K103" s="159" t="str">
        <f>+'Input Road LH Schedule'!E102</f>
        <v>Trailer</v>
      </c>
      <c r="L103" s="159" t="str">
        <f>+'Input Road LH Schedule'!F102</f>
        <v>Loose Trailer</v>
      </c>
      <c r="M103" s="159">
        <f>+'Input Road LH Schedule'!G102</f>
        <v>0</v>
      </c>
      <c r="N103" s="164">
        <f>+'Input Road LH Schedule'!H102</f>
        <v>1672.8405196105307</v>
      </c>
      <c r="O103" s="164">
        <f>+'Input Road LH Schedule'!I102</f>
        <v>0</v>
      </c>
      <c r="P103" s="163">
        <f>+'Input Road LH Schedule'!J102</f>
        <v>0</v>
      </c>
      <c r="Q103" s="157">
        <f>+'Input Road LH Schedule'!K102</f>
        <v>0.86199999999999999</v>
      </c>
      <c r="R103" s="157">
        <f>+'Input Road LH Schedule'!L102</f>
        <v>0</v>
      </c>
      <c r="S103" s="157">
        <f>+'Input Road LH Schedule'!M102</f>
        <v>1E-3</v>
      </c>
      <c r="T103" s="157">
        <f>+'Input Road LH Schedule'!N102</f>
        <v>0</v>
      </c>
      <c r="U103" s="158">
        <f>+'Input Road LH Schedule'!O102</f>
        <v>5.0999999999999997E-2</v>
      </c>
      <c r="V103" s="162">
        <f>+'Input Road LH Schedule'!P102</f>
        <v>8.5999999999999993E-2</v>
      </c>
      <c r="W103" s="174">
        <f>+'Input Road LH Schedule'!Q102</f>
        <v>1</v>
      </c>
      <c r="X103" s="163">
        <f>+'Input Road LH Schedule'!R102</f>
        <v>0</v>
      </c>
      <c r="Y103" s="162">
        <f>+'Input Road LH Schedule'!S102</f>
        <v>0</v>
      </c>
      <c r="Z103" s="161">
        <f>+'Input Road LH Schedule'!T102</f>
        <v>0</v>
      </c>
      <c r="AA103" s="70">
        <f t="shared" si="13"/>
        <v>0</v>
      </c>
      <c r="AB103" s="70">
        <f t="shared" si="14"/>
        <v>1441.9885279042774</v>
      </c>
      <c r="AC103" s="70">
        <f t="shared" si="15"/>
        <v>0</v>
      </c>
      <c r="AD103" s="70">
        <f t="shared" si="16"/>
        <v>1.6728405196105307</v>
      </c>
      <c r="AE103" s="70">
        <f t="shared" si="17"/>
        <v>0</v>
      </c>
      <c r="AF103" s="70">
        <f t="shared" si="18"/>
        <v>85.314866500137057</v>
      </c>
      <c r="AG103" s="70">
        <f t="shared" si="19"/>
        <v>143.86428468650564</v>
      </c>
      <c r="AH103" s="70">
        <f t="shared" si="20"/>
        <v>1672.8405196105305</v>
      </c>
    </row>
    <row r="104" spans="4:34" ht="15" customHeight="1" x14ac:dyDescent="0.35">
      <c r="D104" t="s">
        <v>300</v>
      </c>
      <c r="E104" t="s">
        <v>302</v>
      </c>
      <c r="F104" t="s">
        <v>303</v>
      </c>
      <c r="G104" s="70">
        <f t="shared" si="12"/>
        <v>20</v>
      </c>
      <c r="H104" s="159" t="str">
        <f>+'Input Road LH Schedule'!B103</f>
        <v>ST4</v>
      </c>
      <c r="I104" s="165" t="str">
        <f>+'Input Road LH Schedule'!C103</f>
        <v>5-Friday</v>
      </c>
      <c r="J104" s="160">
        <f>+'Input Road LH Schedule'!D103</f>
        <v>0.84260555052262143</v>
      </c>
      <c r="K104" s="159" t="str">
        <f>+'Input Road LH Schedule'!E103</f>
        <v>Trailer</v>
      </c>
      <c r="L104" s="159" t="str">
        <f>+'Input Road LH Schedule'!F103</f>
        <v>Loose Trailer</v>
      </c>
      <c r="M104" s="159">
        <f>+'Input Road LH Schedule'!G103</f>
        <v>0</v>
      </c>
      <c r="N104" s="164">
        <f>+'Input Road LH Schedule'!H103</f>
        <v>1672.8405196105307</v>
      </c>
      <c r="O104" s="164">
        <f>+'Input Road LH Schedule'!I103</f>
        <v>0</v>
      </c>
      <c r="P104" s="163">
        <f>+'Input Road LH Schedule'!J103</f>
        <v>0</v>
      </c>
      <c r="Q104" s="157">
        <f>+'Input Road LH Schedule'!K103</f>
        <v>0.86199999999999999</v>
      </c>
      <c r="R104" s="157">
        <f>+'Input Road LH Schedule'!L103</f>
        <v>0</v>
      </c>
      <c r="S104" s="157">
        <f>+'Input Road LH Schedule'!M103</f>
        <v>1E-3</v>
      </c>
      <c r="T104" s="157">
        <f>+'Input Road LH Schedule'!N103</f>
        <v>0</v>
      </c>
      <c r="U104" s="158">
        <f>+'Input Road LH Schedule'!O103</f>
        <v>5.0999999999999997E-2</v>
      </c>
      <c r="V104" s="162">
        <f>+'Input Road LH Schedule'!P103</f>
        <v>8.5999999999999993E-2</v>
      </c>
      <c r="W104" s="174">
        <f>+'Input Road LH Schedule'!Q103</f>
        <v>1</v>
      </c>
      <c r="X104" s="163">
        <f>+'Input Road LH Schedule'!R103</f>
        <v>0</v>
      </c>
      <c r="Y104" s="162">
        <f>+'Input Road LH Schedule'!S103</f>
        <v>0</v>
      </c>
      <c r="Z104" s="161">
        <f>+'Input Road LH Schedule'!T103</f>
        <v>0</v>
      </c>
      <c r="AA104" s="70">
        <f t="shared" si="13"/>
        <v>0</v>
      </c>
      <c r="AB104" s="70">
        <f t="shared" si="14"/>
        <v>1441.9885279042774</v>
      </c>
      <c r="AC104" s="70">
        <f t="shared" si="15"/>
        <v>0</v>
      </c>
      <c r="AD104" s="70">
        <f t="shared" si="16"/>
        <v>1.6728405196105307</v>
      </c>
      <c r="AE104" s="70">
        <f t="shared" si="17"/>
        <v>0</v>
      </c>
      <c r="AF104" s="70">
        <f t="shared" si="18"/>
        <v>85.314866500137057</v>
      </c>
      <c r="AG104" s="70">
        <f t="shared" si="19"/>
        <v>143.86428468650564</v>
      </c>
      <c r="AH104" s="70">
        <f t="shared" si="20"/>
        <v>1672.8405196105305</v>
      </c>
    </row>
    <row r="105" spans="4:34" ht="15" customHeight="1" x14ac:dyDescent="0.35">
      <c r="D105" t="s">
        <v>300</v>
      </c>
      <c r="E105" t="s">
        <v>302</v>
      </c>
      <c r="F105" t="s">
        <v>303</v>
      </c>
      <c r="G105" s="70">
        <f t="shared" si="12"/>
        <v>21</v>
      </c>
      <c r="H105" s="159" t="str">
        <f>+'Input Road LH Schedule'!B104</f>
        <v>ST4</v>
      </c>
      <c r="I105" s="165" t="str">
        <f>+'Input Road LH Schedule'!C104</f>
        <v>5-Friday</v>
      </c>
      <c r="J105" s="160">
        <f>+'Input Road LH Schedule'!D104</f>
        <v>0.87852905928755165</v>
      </c>
      <c r="K105" s="159" t="str">
        <f>+'Input Road LH Schedule'!E104</f>
        <v>Trailer</v>
      </c>
      <c r="L105" s="159" t="str">
        <f>+'Input Road LH Schedule'!F104</f>
        <v>Loose Trailer</v>
      </c>
      <c r="M105" s="159">
        <f>+'Input Road LH Schedule'!G104</f>
        <v>0</v>
      </c>
      <c r="N105" s="164">
        <f>+'Input Road LH Schedule'!H104</f>
        <v>1672.8405196105307</v>
      </c>
      <c r="O105" s="164">
        <f>+'Input Road LH Schedule'!I104</f>
        <v>0</v>
      </c>
      <c r="P105" s="163">
        <f>+'Input Road LH Schedule'!J104</f>
        <v>0</v>
      </c>
      <c r="Q105" s="157">
        <f>+'Input Road LH Schedule'!K104</f>
        <v>0.86199999999999999</v>
      </c>
      <c r="R105" s="157">
        <f>+'Input Road LH Schedule'!L104</f>
        <v>0</v>
      </c>
      <c r="S105" s="157">
        <f>+'Input Road LH Schedule'!M104</f>
        <v>1E-3</v>
      </c>
      <c r="T105" s="157">
        <f>+'Input Road LH Schedule'!N104</f>
        <v>0</v>
      </c>
      <c r="U105" s="158">
        <f>+'Input Road LH Schedule'!O104</f>
        <v>5.0999999999999997E-2</v>
      </c>
      <c r="V105" s="162">
        <f>+'Input Road LH Schedule'!P104</f>
        <v>8.5999999999999993E-2</v>
      </c>
      <c r="W105" s="174">
        <f>+'Input Road LH Schedule'!Q104</f>
        <v>1</v>
      </c>
      <c r="X105" s="163">
        <f>+'Input Road LH Schedule'!R104</f>
        <v>0</v>
      </c>
      <c r="Y105" s="162">
        <f>+'Input Road LH Schedule'!S104</f>
        <v>0</v>
      </c>
      <c r="Z105" s="161">
        <f>+'Input Road LH Schedule'!T104</f>
        <v>0</v>
      </c>
      <c r="AA105" s="70">
        <f t="shared" si="13"/>
        <v>0</v>
      </c>
      <c r="AB105" s="70">
        <f t="shared" si="14"/>
        <v>1441.9885279042774</v>
      </c>
      <c r="AC105" s="70">
        <f t="shared" si="15"/>
        <v>0</v>
      </c>
      <c r="AD105" s="70">
        <f t="shared" si="16"/>
        <v>1.6728405196105307</v>
      </c>
      <c r="AE105" s="70">
        <f t="shared" si="17"/>
        <v>0</v>
      </c>
      <c r="AF105" s="70">
        <f t="shared" si="18"/>
        <v>85.314866500137057</v>
      </c>
      <c r="AG105" s="70">
        <f t="shared" si="19"/>
        <v>143.86428468650564</v>
      </c>
      <c r="AH105" s="70">
        <f t="shared" si="20"/>
        <v>1672.8405196105305</v>
      </c>
    </row>
    <row r="106" spans="4:34" ht="15" customHeight="1" x14ac:dyDescent="0.35">
      <c r="D106" t="s">
        <v>300</v>
      </c>
      <c r="E106" t="s">
        <v>302</v>
      </c>
      <c r="F106" t="s">
        <v>303</v>
      </c>
      <c r="G106" s="70">
        <f t="shared" si="12"/>
        <v>21</v>
      </c>
      <c r="H106" s="159" t="str">
        <f>+'Input Road LH Schedule'!B105</f>
        <v>ST4</v>
      </c>
      <c r="I106" s="165" t="str">
        <f>+'Input Road LH Schedule'!C105</f>
        <v>5-Friday</v>
      </c>
      <c r="J106" s="160">
        <f>+'Input Road LH Schedule'!D105</f>
        <v>0.88011067960647216</v>
      </c>
      <c r="K106" s="159" t="str">
        <f>+'Input Road LH Schedule'!E105</f>
        <v>Trailer</v>
      </c>
      <c r="L106" s="159" t="str">
        <f>+'Input Road LH Schedule'!F105</f>
        <v>Loose Trailer</v>
      </c>
      <c r="M106" s="159">
        <f>+'Input Road LH Schedule'!G105</f>
        <v>0</v>
      </c>
      <c r="N106" s="164">
        <f>+'Input Road LH Schedule'!H105</f>
        <v>1672.8405196105307</v>
      </c>
      <c r="O106" s="164">
        <f>+'Input Road LH Schedule'!I105</f>
        <v>0</v>
      </c>
      <c r="P106" s="163">
        <f>+'Input Road LH Schedule'!J105</f>
        <v>0</v>
      </c>
      <c r="Q106" s="157">
        <f>+'Input Road LH Schedule'!K105</f>
        <v>0.86199999999999999</v>
      </c>
      <c r="R106" s="157">
        <f>+'Input Road LH Schedule'!L105</f>
        <v>0</v>
      </c>
      <c r="S106" s="157">
        <f>+'Input Road LH Schedule'!M105</f>
        <v>1E-3</v>
      </c>
      <c r="T106" s="157">
        <f>+'Input Road LH Schedule'!N105</f>
        <v>0</v>
      </c>
      <c r="U106" s="158">
        <f>+'Input Road LH Schedule'!O105</f>
        <v>5.0999999999999997E-2</v>
      </c>
      <c r="V106" s="162">
        <f>+'Input Road LH Schedule'!P105</f>
        <v>8.5999999999999993E-2</v>
      </c>
      <c r="W106" s="174">
        <f>+'Input Road LH Schedule'!Q105</f>
        <v>1</v>
      </c>
      <c r="X106" s="163">
        <f>+'Input Road LH Schedule'!R105</f>
        <v>0</v>
      </c>
      <c r="Y106" s="162">
        <f>+'Input Road LH Schedule'!S105</f>
        <v>0</v>
      </c>
      <c r="Z106" s="161">
        <f>+'Input Road LH Schedule'!T105</f>
        <v>0</v>
      </c>
      <c r="AA106" s="70">
        <f t="shared" si="13"/>
        <v>0</v>
      </c>
      <c r="AB106" s="70">
        <f t="shared" si="14"/>
        <v>1441.9885279042774</v>
      </c>
      <c r="AC106" s="70">
        <f t="shared" si="15"/>
        <v>0</v>
      </c>
      <c r="AD106" s="70">
        <f t="shared" si="16"/>
        <v>1.6728405196105307</v>
      </c>
      <c r="AE106" s="70">
        <f t="shared" si="17"/>
        <v>0</v>
      </c>
      <c r="AF106" s="70">
        <f t="shared" si="18"/>
        <v>85.314866500137057</v>
      </c>
      <c r="AG106" s="70">
        <f t="shared" si="19"/>
        <v>143.86428468650564</v>
      </c>
      <c r="AH106" s="70">
        <f t="shared" si="20"/>
        <v>1672.8405196105305</v>
      </c>
    </row>
    <row r="107" spans="4:34" ht="15" customHeight="1" x14ac:dyDescent="0.35">
      <c r="D107" t="s">
        <v>300</v>
      </c>
      <c r="E107" t="s">
        <v>302</v>
      </c>
      <c r="F107" t="s">
        <v>303</v>
      </c>
      <c r="G107" s="70">
        <f t="shared" si="12"/>
        <v>22</v>
      </c>
      <c r="H107" s="159" t="str">
        <f>+'Input Road LH Schedule'!B106</f>
        <v>ST4</v>
      </c>
      <c r="I107" s="165" t="str">
        <f>+'Input Road LH Schedule'!C106</f>
        <v>5-Friday</v>
      </c>
      <c r="J107" s="160">
        <f>+'Input Road LH Schedule'!D106</f>
        <v>0.92122050177269121</v>
      </c>
      <c r="K107" s="159" t="str">
        <f>+'Input Road LH Schedule'!E106</f>
        <v>Trailer</v>
      </c>
      <c r="L107" s="159" t="str">
        <f>+'Input Road LH Schedule'!F106</f>
        <v>Loose Trailer</v>
      </c>
      <c r="M107" s="159">
        <f>+'Input Road LH Schedule'!G106</f>
        <v>0</v>
      </c>
      <c r="N107" s="164">
        <f>+'Input Road LH Schedule'!H106</f>
        <v>1672.8405196105307</v>
      </c>
      <c r="O107" s="164">
        <f>+'Input Road LH Schedule'!I106</f>
        <v>0</v>
      </c>
      <c r="P107" s="163">
        <f>+'Input Road LH Schedule'!J106</f>
        <v>0</v>
      </c>
      <c r="Q107" s="157">
        <f>+'Input Road LH Schedule'!K106</f>
        <v>0.86199999999999999</v>
      </c>
      <c r="R107" s="157">
        <f>+'Input Road LH Schedule'!L106</f>
        <v>0</v>
      </c>
      <c r="S107" s="157">
        <f>+'Input Road LH Schedule'!M106</f>
        <v>1E-3</v>
      </c>
      <c r="T107" s="157">
        <f>+'Input Road LH Schedule'!N106</f>
        <v>0</v>
      </c>
      <c r="U107" s="158">
        <f>+'Input Road LH Schedule'!O106</f>
        <v>5.0999999999999997E-2</v>
      </c>
      <c r="V107" s="162">
        <f>+'Input Road LH Schedule'!P106</f>
        <v>8.5999999999999993E-2</v>
      </c>
      <c r="W107" s="174">
        <f>+'Input Road LH Schedule'!Q106</f>
        <v>1</v>
      </c>
      <c r="X107" s="163">
        <f>+'Input Road LH Schedule'!R106</f>
        <v>0</v>
      </c>
      <c r="Y107" s="162">
        <f>+'Input Road LH Schedule'!S106</f>
        <v>0</v>
      </c>
      <c r="Z107" s="161">
        <f>+'Input Road LH Schedule'!T106</f>
        <v>0</v>
      </c>
      <c r="AA107" s="70">
        <f t="shared" si="13"/>
        <v>0</v>
      </c>
      <c r="AB107" s="70">
        <f t="shared" si="14"/>
        <v>1441.9885279042774</v>
      </c>
      <c r="AC107" s="70">
        <f t="shared" si="15"/>
        <v>0</v>
      </c>
      <c r="AD107" s="70">
        <f t="shared" si="16"/>
        <v>1.6728405196105307</v>
      </c>
      <c r="AE107" s="70">
        <f t="shared" si="17"/>
        <v>0</v>
      </c>
      <c r="AF107" s="70">
        <f t="shared" si="18"/>
        <v>85.314866500137057</v>
      </c>
      <c r="AG107" s="70">
        <f t="shared" si="19"/>
        <v>143.86428468650564</v>
      </c>
      <c r="AH107" s="70">
        <f t="shared" si="20"/>
        <v>1672.8405196105305</v>
      </c>
    </row>
    <row r="108" spans="4:34" ht="15" customHeight="1" x14ac:dyDescent="0.35">
      <c r="D108" t="s">
        <v>300</v>
      </c>
      <c r="E108" t="s">
        <v>302</v>
      </c>
      <c r="F108" t="s">
        <v>303</v>
      </c>
      <c r="G108" s="70">
        <f t="shared" si="12"/>
        <v>23</v>
      </c>
      <c r="H108" s="159" t="str">
        <f>+'Input Road LH Schedule'!B107</f>
        <v>ST4</v>
      </c>
      <c r="I108" s="165" t="str">
        <f>+'Input Road LH Schedule'!C107</f>
        <v>5-Friday</v>
      </c>
      <c r="J108" s="160">
        <f>+'Input Road LH Schedule'!D107</f>
        <v>0.96193779921153977</v>
      </c>
      <c r="K108" s="159" t="str">
        <f>+'Input Road LH Schedule'!E107</f>
        <v>Trailer</v>
      </c>
      <c r="L108" s="159" t="str">
        <f>+'Input Road LH Schedule'!F107</f>
        <v>Loose Trailer</v>
      </c>
      <c r="M108" s="159">
        <f>+'Input Road LH Schedule'!G107</f>
        <v>0</v>
      </c>
      <c r="N108" s="164">
        <f>+'Input Road LH Schedule'!H107</f>
        <v>1672.8405196105307</v>
      </c>
      <c r="O108" s="164">
        <f>+'Input Road LH Schedule'!I107</f>
        <v>0</v>
      </c>
      <c r="P108" s="163">
        <f>+'Input Road LH Schedule'!J107</f>
        <v>0</v>
      </c>
      <c r="Q108" s="157">
        <f>+'Input Road LH Schedule'!K107</f>
        <v>0.86199999999999999</v>
      </c>
      <c r="R108" s="157">
        <f>+'Input Road LH Schedule'!L107</f>
        <v>0</v>
      </c>
      <c r="S108" s="157">
        <f>+'Input Road LH Schedule'!M107</f>
        <v>1E-3</v>
      </c>
      <c r="T108" s="157">
        <f>+'Input Road LH Schedule'!N107</f>
        <v>0</v>
      </c>
      <c r="U108" s="158">
        <f>+'Input Road LH Schedule'!O107</f>
        <v>5.0999999999999997E-2</v>
      </c>
      <c r="V108" s="162">
        <f>+'Input Road LH Schedule'!P107</f>
        <v>8.5999999999999993E-2</v>
      </c>
      <c r="W108" s="174">
        <f>+'Input Road LH Schedule'!Q107</f>
        <v>1</v>
      </c>
      <c r="X108" s="163">
        <f>+'Input Road LH Schedule'!R107</f>
        <v>0</v>
      </c>
      <c r="Y108" s="162">
        <f>+'Input Road LH Schedule'!S107</f>
        <v>0</v>
      </c>
      <c r="Z108" s="161">
        <f>+'Input Road LH Schedule'!T107</f>
        <v>0</v>
      </c>
      <c r="AA108" s="70">
        <f t="shared" si="13"/>
        <v>0</v>
      </c>
      <c r="AB108" s="70">
        <f t="shared" si="14"/>
        <v>1441.9885279042774</v>
      </c>
      <c r="AC108" s="70">
        <f t="shared" si="15"/>
        <v>0</v>
      </c>
      <c r="AD108" s="70">
        <f t="shared" si="16"/>
        <v>1.6728405196105307</v>
      </c>
      <c r="AE108" s="70">
        <f t="shared" si="17"/>
        <v>0</v>
      </c>
      <c r="AF108" s="70">
        <f t="shared" si="18"/>
        <v>85.314866500137057</v>
      </c>
      <c r="AG108" s="70">
        <f t="shared" si="19"/>
        <v>143.86428468650564</v>
      </c>
      <c r="AH108" s="70">
        <f t="shared" si="20"/>
        <v>1672.8405196105305</v>
      </c>
    </row>
    <row r="109" spans="4:34" ht="15" customHeight="1" x14ac:dyDescent="0.35">
      <c r="D109" t="s">
        <v>300</v>
      </c>
      <c r="E109" t="s">
        <v>302</v>
      </c>
      <c r="F109" t="s">
        <v>303</v>
      </c>
      <c r="G109" s="70">
        <f t="shared" si="12"/>
        <v>16</v>
      </c>
      <c r="H109" s="159" t="str">
        <f>+'Input Road LH Schedule'!B108</f>
        <v>ST5</v>
      </c>
      <c r="I109" s="165" t="str">
        <f>+'Input Road LH Schedule'!C108</f>
        <v>5-Friday</v>
      </c>
      <c r="J109" s="160">
        <f>+'Input Road LH Schedule'!D108</f>
        <v>0.6694444444444444</v>
      </c>
      <c r="K109" s="159" t="str">
        <f>+'Input Road LH Schedule'!E108</f>
        <v>Trailer</v>
      </c>
      <c r="L109" s="159" t="str">
        <f>+'Input Road LH Schedule'!F108</f>
        <v>Loose Trailer</v>
      </c>
      <c r="M109" s="159">
        <f>+'Input Road LH Schedule'!G108</f>
        <v>0</v>
      </c>
      <c r="N109" s="164">
        <f>+'Input Road LH Schedule'!H108</f>
        <v>1672.8405196105307</v>
      </c>
      <c r="O109" s="164">
        <f>+'Input Road LH Schedule'!I108</f>
        <v>0</v>
      </c>
      <c r="P109" s="163">
        <f>+'Input Road LH Schedule'!J108</f>
        <v>0</v>
      </c>
      <c r="Q109" s="157">
        <f>+'Input Road LH Schedule'!K108</f>
        <v>0.86199999999999999</v>
      </c>
      <c r="R109" s="157">
        <f>+'Input Road LH Schedule'!L108</f>
        <v>0</v>
      </c>
      <c r="S109" s="157">
        <f>+'Input Road LH Schedule'!M108</f>
        <v>1E-3</v>
      </c>
      <c r="T109" s="157">
        <f>+'Input Road LH Schedule'!N108</f>
        <v>0</v>
      </c>
      <c r="U109" s="158">
        <f>+'Input Road LH Schedule'!O108</f>
        <v>5.0999999999999997E-2</v>
      </c>
      <c r="V109" s="162">
        <f>+'Input Road LH Schedule'!P108</f>
        <v>8.5999999999999993E-2</v>
      </c>
      <c r="W109" s="174">
        <f>+'Input Road LH Schedule'!Q108</f>
        <v>1</v>
      </c>
      <c r="X109" s="163">
        <f>+'Input Road LH Schedule'!R108</f>
        <v>0</v>
      </c>
      <c r="Y109" s="162">
        <f>+'Input Road LH Schedule'!S108</f>
        <v>0</v>
      </c>
      <c r="Z109" s="161">
        <f>+'Input Road LH Schedule'!T108</f>
        <v>0</v>
      </c>
      <c r="AA109" s="70">
        <f t="shared" si="13"/>
        <v>0</v>
      </c>
      <c r="AB109" s="70">
        <f t="shared" si="14"/>
        <v>1441.9885279042774</v>
      </c>
      <c r="AC109" s="70">
        <f t="shared" si="15"/>
        <v>0</v>
      </c>
      <c r="AD109" s="70">
        <f t="shared" si="16"/>
        <v>1.6728405196105307</v>
      </c>
      <c r="AE109" s="70">
        <f t="shared" si="17"/>
        <v>0</v>
      </c>
      <c r="AF109" s="70">
        <f t="shared" si="18"/>
        <v>85.314866500137057</v>
      </c>
      <c r="AG109" s="70">
        <f t="shared" si="19"/>
        <v>143.86428468650564</v>
      </c>
      <c r="AH109" s="70">
        <f t="shared" si="20"/>
        <v>1672.8405196105305</v>
      </c>
    </row>
    <row r="110" spans="4:34" ht="15" customHeight="1" x14ac:dyDescent="0.35">
      <c r="D110" t="s">
        <v>300</v>
      </c>
      <c r="E110" t="s">
        <v>302</v>
      </c>
      <c r="F110" t="s">
        <v>303</v>
      </c>
      <c r="G110" s="70">
        <f t="shared" si="12"/>
        <v>17</v>
      </c>
      <c r="H110" s="159" t="str">
        <f>+'Input Road LH Schedule'!B109</f>
        <v>ST5</v>
      </c>
      <c r="I110" s="165" t="str">
        <f>+'Input Road LH Schedule'!C109</f>
        <v>5-Friday</v>
      </c>
      <c r="J110" s="160">
        <f>+'Input Road LH Schedule'!D109</f>
        <v>0.71456036136181711</v>
      </c>
      <c r="K110" s="159" t="str">
        <f>+'Input Road LH Schedule'!E109</f>
        <v>Trailer</v>
      </c>
      <c r="L110" s="159" t="str">
        <f>+'Input Road LH Schedule'!F109</f>
        <v>Loose Trailer</v>
      </c>
      <c r="M110" s="159">
        <f>+'Input Road LH Schedule'!G109</f>
        <v>0</v>
      </c>
      <c r="N110" s="164">
        <f>+'Input Road LH Schedule'!H109</f>
        <v>1672.8405196105307</v>
      </c>
      <c r="O110" s="164">
        <f>+'Input Road LH Schedule'!I109</f>
        <v>0</v>
      </c>
      <c r="P110" s="163">
        <f>+'Input Road LH Schedule'!J109</f>
        <v>0</v>
      </c>
      <c r="Q110" s="157">
        <f>+'Input Road LH Schedule'!K109</f>
        <v>0.86199999999999999</v>
      </c>
      <c r="R110" s="157">
        <f>+'Input Road LH Schedule'!L109</f>
        <v>0</v>
      </c>
      <c r="S110" s="157">
        <f>+'Input Road LH Schedule'!M109</f>
        <v>1E-3</v>
      </c>
      <c r="T110" s="157">
        <f>+'Input Road LH Schedule'!N109</f>
        <v>0</v>
      </c>
      <c r="U110" s="158">
        <f>+'Input Road LH Schedule'!O109</f>
        <v>5.0999999999999997E-2</v>
      </c>
      <c r="V110" s="162">
        <f>+'Input Road LH Schedule'!P109</f>
        <v>8.5999999999999993E-2</v>
      </c>
      <c r="W110" s="174">
        <f>+'Input Road LH Schedule'!Q109</f>
        <v>1</v>
      </c>
      <c r="X110" s="163">
        <f>+'Input Road LH Schedule'!R109</f>
        <v>0</v>
      </c>
      <c r="Y110" s="162">
        <f>+'Input Road LH Schedule'!S109</f>
        <v>0</v>
      </c>
      <c r="Z110" s="161">
        <f>+'Input Road LH Schedule'!T109</f>
        <v>0</v>
      </c>
      <c r="AA110" s="70">
        <f t="shared" si="13"/>
        <v>0</v>
      </c>
      <c r="AB110" s="70">
        <f t="shared" si="14"/>
        <v>1441.9885279042774</v>
      </c>
      <c r="AC110" s="70">
        <f t="shared" si="15"/>
        <v>0</v>
      </c>
      <c r="AD110" s="70">
        <f t="shared" si="16"/>
        <v>1.6728405196105307</v>
      </c>
      <c r="AE110" s="70">
        <f t="shared" si="17"/>
        <v>0</v>
      </c>
      <c r="AF110" s="70">
        <f t="shared" si="18"/>
        <v>85.314866500137057</v>
      </c>
      <c r="AG110" s="70">
        <f t="shared" si="19"/>
        <v>143.86428468650564</v>
      </c>
      <c r="AH110" s="70">
        <f t="shared" si="20"/>
        <v>1672.8405196105305</v>
      </c>
    </row>
    <row r="111" spans="4:34" ht="15" customHeight="1" x14ac:dyDescent="0.35">
      <c r="D111" t="s">
        <v>300</v>
      </c>
      <c r="E111" t="s">
        <v>302</v>
      </c>
      <c r="F111" t="s">
        <v>303</v>
      </c>
      <c r="G111" s="70">
        <f t="shared" si="12"/>
        <v>17</v>
      </c>
      <c r="H111" s="159" t="str">
        <f>+'Input Road LH Schedule'!B110</f>
        <v>ST5</v>
      </c>
      <c r="I111" s="165" t="str">
        <f>+'Input Road LH Schedule'!C110</f>
        <v>5-Friday</v>
      </c>
      <c r="J111" s="160">
        <f>+'Input Road LH Schedule'!D110</f>
        <v>0.72008650732517598</v>
      </c>
      <c r="K111" s="159" t="str">
        <f>+'Input Road LH Schedule'!E110</f>
        <v>Trailer</v>
      </c>
      <c r="L111" s="159" t="str">
        <f>+'Input Road LH Schedule'!F110</f>
        <v>Loose Trailer</v>
      </c>
      <c r="M111" s="159">
        <f>+'Input Road LH Schedule'!G110</f>
        <v>0</v>
      </c>
      <c r="N111" s="164">
        <f>+'Input Road LH Schedule'!H110</f>
        <v>1672.8405196105307</v>
      </c>
      <c r="O111" s="164">
        <f>+'Input Road LH Schedule'!I110</f>
        <v>0</v>
      </c>
      <c r="P111" s="163">
        <f>+'Input Road LH Schedule'!J110</f>
        <v>0</v>
      </c>
      <c r="Q111" s="157">
        <f>+'Input Road LH Schedule'!K110</f>
        <v>0.86199999999999999</v>
      </c>
      <c r="R111" s="157">
        <f>+'Input Road LH Schedule'!L110</f>
        <v>0</v>
      </c>
      <c r="S111" s="157">
        <f>+'Input Road LH Schedule'!M110</f>
        <v>1E-3</v>
      </c>
      <c r="T111" s="157">
        <f>+'Input Road LH Schedule'!N110</f>
        <v>0</v>
      </c>
      <c r="U111" s="158">
        <f>+'Input Road LH Schedule'!O110</f>
        <v>5.0999999999999997E-2</v>
      </c>
      <c r="V111" s="162">
        <f>+'Input Road LH Schedule'!P110</f>
        <v>8.5999999999999993E-2</v>
      </c>
      <c r="W111" s="174">
        <f>+'Input Road LH Schedule'!Q110</f>
        <v>1</v>
      </c>
      <c r="X111" s="163">
        <f>+'Input Road LH Schedule'!R110</f>
        <v>0</v>
      </c>
      <c r="Y111" s="162">
        <f>+'Input Road LH Schedule'!S110</f>
        <v>0</v>
      </c>
      <c r="Z111" s="161">
        <f>+'Input Road LH Schedule'!T110</f>
        <v>0</v>
      </c>
      <c r="AA111" s="70">
        <f t="shared" si="13"/>
        <v>0</v>
      </c>
      <c r="AB111" s="70">
        <f t="shared" si="14"/>
        <v>1441.9885279042774</v>
      </c>
      <c r="AC111" s="70">
        <f t="shared" si="15"/>
        <v>0</v>
      </c>
      <c r="AD111" s="70">
        <f t="shared" si="16"/>
        <v>1.6728405196105307</v>
      </c>
      <c r="AE111" s="70">
        <f t="shared" si="17"/>
        <v>0</v>
      </c>
      <c r="AF111" s="70">
        <f t="shared" si="18"/>
        <v>85.314866500137057</v>
      </c>
      <c r="AG111" s="70">
        <f t="shared" si="19"/>
        <v>143.86428468650564</v>
      </c>
      <c r="AH111" s="70">
        <f t="shared" si="20"/>
        <v>1672.8405196105305</v>
      </c>
    </row>
    <row r="112" spans="4:34" ht="15" customHeight="1" x14ac:dyDescent="0.35">
      <c r="D112" t="s">
        <v>300</v>
      </c>
      <c r="E112" t="s">
        <v>302</v>
      </c>
      <c r="F112" t="s">
        <v>303</v>
      </c>
      <c r="G112" s="70">
        <f t="shared" si="12"/>
        <v>18</v>
      </c>
      <c r="H112" s="159" t="str">
        <f>+'Input Road LH Schedule'!B111</f>
        <v>ST5</v>
      </c>
      <c r="I112" s="165" t="str">
        <f>+'Input Road LH Schedule'!C111</f>
        <v>5-Friday</v>
      </c>
      <c r="J112" s="160">
        <f>+'Input Road LH Schedule'!D111</f>
        <v>0.75790436198339117</v>
      </c>
      <c r="K112" s="159" t="str">
        <f>+'Input Road LH Schedule'!E111</f>
        <v>Trailer</v>
      </c>
      <c r="L112" s="159" t="str">
        <f>+'Input Road LH Schedule'!F111</f>
        <v>Loose Trailer</v>
      </c>
      <c r="M112" s="159">
        <f>+'Input Road LH Schedule'!G111</f>
        <v>0</v>
      </c>
      <c r="N112" s="164">
        <f>+'Input Road LH Schedule'!H111</f>
        <v>1672.8405196105307</v>
      </c>
      <c r="O112" s="164">
        <f>+'Input Road LH Schedule'!I111</f>
        <v>0</v>
      </c>
      <c r="P112" s="163">
        <f>+'Input Road LH Schedule'!J111</f>
        <v>0</v>
      </c>
      <c r="Q112" s="157">
        <f>+'Input Road LH Schedule'!K111</f>
        <v>0.86199999999999999</v>
      </c>
      <c r="R112" s="157">
        <f>+'Input Road LH Schedule'!L111</f>
        <v>0</v>
      </c>
      <c r="S112" s="157">
        <f>+'Input Road LH Schedule'!M111</f>
        <v>1E-3</v>
      </c>
      <c r="T112" s="157">
        <f>+'Input Road LH Schedule'!N111</f>
        <v>0</v>
      </c>
      <c r="U112" s="158">
        <f>+'Input Road LH Schedule'!O111</f>
        <v>5.0999999999999997E-2</v>
      </c>
      <c r="V112" s="162">
        <f>+'Input Road LH Schedule'!P111</f>
        <v>8.5999999999999993E-2</v>
      </c>
      <c r="W112" s="174">
        <f>+'Input Road LH Schedule'!Q111</f>
        <v>1</v>
      </c>
      <c r="X112" s="163">
        <f>+'Input Road LH Schedule'!R111</f>
        <v>0</v>
      </c>
      <c r="Y112" s="162">
        <f>+'Input Road LH Schedule'!S111</f>
        <v>0</v>
      </c>
      <c r="Z112" s="161">
        <f>+'Input Road LH Schedule'!T111</f>
        <v>0</v>
      </c>
      <c r="AA112" s="70">
        <f t="shared" si="13"/>
        <v>0</v>
      </c>
      <c r="AB112" s="70">
        <f t="shared" si="14"/>
        <v>1441.9885279042774</v>
      </c>
      <c r="AC112" s="70">
        <f t="shared" si="15"/>
        <v>0</v>
      </c>
      <c r="AD112" s="70">
        <f t="shared" si="16"/>
        <v>1.6728405196105307</v>
      </c>
      <c r="AE112" s="70">
        <f t="shared" si="17"/>
        <v>0</v>
      </c>
      <c r="AF112" s="70">
        <f t="shared" si="18"/>
        <v>85.314866500137057</v>
      </c>
      <c r="AG112" s="70">
        <f t="shared" si="19"/>
        <v>143.86428468650564</v>
      </c>
      <c r="AH112" s="70">
        <f t="shared" si="20"/>
        <v>1672.8405196105305</v>
      </c>
    </row>
    <row r="113" spans="4:34" ht="15" customHeight="1" x14ac:dyDescent="0.35">
      <c r="D113" t="s">
        <v>300</v>
      </c>
      <c r="E113" t="s">
        <v>302</v>
      </c>
      <c r="F113" t="s">
        <v>303</v>
      </c>
      <c r="G113" s="70">
        <f t="shared" si="12"/>
        <v>18</v>
      </c>
      <c r="H113" s="159" t="str">
        <f>+'Input Road LH Schedule'!B112</f>
        <v>ST5</v>
      </c>
      <c r="I113" s="165" t="str">
        <f>+'Input Road LH Schedule'!C112</f>
        <v>5-Friday</v>
      </c>
      <c r="J113" s="160">
        <f>+'Input Road LH Schedule'!D112</f>
        <v>0.76290146177471529</v>
      </c>
      <c r="K113" s="159" t="str">
        <f>+'Input Road LH Schedule'!E112</f>
        <v>Trailer</v>
      </c>
      <c r="L113" s="159" t="str">
        <f>+'Input Road LH Schedule'!F112</f>
        <v>Loose Trailer</v>
      </c>
      <c r="M113" s="159">
        <f>+'Input Road LH Schedule'!G112</f>
        <v>0</v>
      </c>
      <c r="N113" s="164">
        <f>+'Input Road LH Schedule'!H112</f>
        <v>1672.8405196105307</v>
      </c>
      <c r="O113" s="164">
        <f>+'Input Road LH Schedule'!I112</f>
        <v>0</v>
      </c>
      <c r="P113" s="163">
        <f>+'Input Road LH Schedule'!J112</f>
        <v>0</v>
      </c>
      <c r="Q113" s="157">
        <f>+'Input Road LH Schedule'!K112</f>
        <v>0.86199999999999999</v>
      </c>
      <c r="R113" s="157">
        <f>+'Input Road LH Schedule'!L112</f>
        <v>0</v>
      </c>
      <c r="S113" s="157">
        <f>+'Input Road LH Schedule'!M112</f>
        <v>1E-3</v>
      </c>
      <c r="T113" s="157">
        <f>+'Input Road LH Schedule'!N112</f>
        <v>0</v>
      </c>
      <c r="U113" s="158">
        <f>+'Input Road LH Schedule'!O112</f>
        <v>5.0999999999999997E-2</v>
      </c>
      <c r="V113" s="162">
        <f>+'Input Road LH Schedule'!P112</f>
        <v>8.5999999999999993E-2</v>
      </c>
      <c r="W113" s="174">
        <f>+'Input Road LH Schedule'!Q112</f>
        <v>1</v>
      </c>
      <c r="X113" s="163">
        <f>+'Input Road LH Schedule'!R112</f>
        <v>0</v>
      </c>
      <c r="Y113" s="162">
        <f>+'Input Road LH Schedule'!S112</f>
        <v>0</v>
      </c>
      <c r="Z113" s="161">
        <f>+'Input Road LH Schedule'!T112</f>
        <v>0</v>
      </c>
      <c r="AA113" s="70">
        <f t="shared" si="13"/>
        <v>0</v>
      </c>
      <c r="AB113" s="70">
        <f t="shared" si="14"/>
        <v>1441.9885279042774</v>
      </c>
      <c r="AC113" s="70">
        <f t="shared" si="15"/>
        <v>0</v>
      </c>
      <c r="AD113" s="70">
        <f t="shared" si="16"/>
        <v>1.6728405196105307</v>
      </c>
      <c r="AE113" s="70">
        <f t="shared" si="17"/>
        <v>0</v>
      </c>
      <c r="AF113" s="70">
        <f t="shared" si="18"/>
        <v>85.314866500137057</v>
      </c>
      <c r="AG113" s="70">
        <f t="shared" si="19"/>
        <v>143.86428468650564</v>
      </c>
      <c r="AH113" s="70">
        <f t="shared" si="20"/>
        <v>1672.8405196105305</v>
      </c>
    </row>
    <row r="114" spans="4:34" ht="15" customHeight="1" x14ac:dyDescent="0.35">
      <c r="D114" t="s">
        <v>300</v>
      </c>
      <c r="E114" t="s">
        <v>302</v>
      </c>
      <c r="F114" t="s">
        <v>303</v>
      </c>
      <c r="G114" s="70">
        <f t="shared" si="12"/>
        <v>19</v>
      </c>
      <c r="H114" s="159" t="str">
        <f>+'Input Road LH Schedule'!B113</f>
        <v>ST5</v>
      </c>
      <c r="I114" s="165" t="str">
        <f>+'Input Road LH Schedule'!C113</f>
        <v>5-Friday</v>
      </c>
      <c r="J114" s="160">
        <f>+'Input Road LH Schedule'!D113</f>
        <v>0.7947723056766004</v>
      </c>
      <c r="K114" s="159" t="str">
        <f>+'Input Road LH Schedule'!E113</f>
        <v>Trailer</v>
      </c>
      <c r="L114" s="159" t="str">
        <f>+'Input Road LH Schedule'!F113</f>
        <v>Loose Trailer</v>
      </c>
      <c r="M114" s="159">
        <f>+'Input Road LH Schedule'!G113</f>
        <v>0</v>
      </c>
      <c r="N114" s="164">
        <f>+'Input Road LH Schedule'!H113</f>
        <v>1672.8405196105307</v>
      </c>
      <c r="O114" s="164">
        <f>+'Input Road LH Schedule'!I113</f>
        <v>0</v>
      </c>
      <c r="P114" s="163">
        <f>+'Input Road LH Schedule'!J113</f>
        <v>0</v>
      </c>
      <c r="Q114" s="157">
        <f>+'Input Road LH Schedule'!K113</f>
        <v>0.86199999999999999</v>
      </c>
      <c r="R114" s="157">
        <f>+'Input Road LH Schedule'!L113</f>
        <v>0</v>
      </c>
      <c r="S114" s="157">
        <f>+'Input Road LH Schedule'!M113</f>
        <v>1E-3</v>
      </c>
      <c r="T114" s="157">
        <f>+'Input Road LH Schedule'!N113</f>
        <v>0</v>
      </c>
      <c r="U114" s="158">
        <f>+'Input Road LH Schedule'!O113</f>
        <v>5.0999999999999997E-2</v>
      </c>
      <c r="V114" s="162">
        <f>+'Input Road LH Schedule'!P113</f>
        <v>8.5999999999999993E-2</v>
      </c>
      <c r="W114" s="174">
        <f>+'Input Road LH Schedule'!Q113</f>
        <v>1</v>
      </c>
      <c r="X114" s="163">
        <f>+'Input Road LH Schedule'!R113</f>
        <v>0</v>
      </c>
      <c r="Y114" s="162">
        <f>+'Input Road LH Schedule'!S113</f>
        <v>0</v>
      </c>
      <c r="Z114" s="161">
        <f>+'Input Road LH Schedule'!T113</f>
        <v>0</v>
      </c>
      <c r="AA114" s="70">
        <f t="shared" si="13"/>
        <v>0</v>
      </c>
      <c r="AB114" s="70">
        <f t="shared" si="14"/>
        <v>1441.9885279042774</v>
      </c>
      <c r="AC114" s="70">
        <f t="shared" si="15"/>
        <v>0</v>
      </c>
      <c r="AD114" s="70">
        <f t="shared" si="16"/>
        <v>1.6728405196105307</v>
      </c>
      <c r="AE114" s="70">
        <f t="shared" si="17"/>
        <v>0</v>
      </c>
      <c r="AF114" s="70">
        <f t="shared" si="18"/>
        <v>85.314866500137057</v>
      </c>
      <c r="AG114" s="70">
        <f t="shared" si="19"/>
        <v>143.86428468650564</v>
      </c>
      <c r="AH114" s="70">
        <f t="shared" si="20"/>
        <v>1672.8405196105305</v>
      </c>
    </row>
    <row r="115" spans="4:34" ht="15" customHeight="1" x14ac:dyDescent="0.35">
      <c r="D115" t="s">
        <v>300</v>
      </c>
      <c r="E115" t="s">
        <v>302</v>
      </c>
      <c r="F115" t="s">
        <v>303</v>
      </c>
      <c r="G115" s="70">
        <f t="shared" si="12"/>
        <v>19</v>
      </c>
      <c r="H115" s="159" t="str">
        <f>+'Input Road LH Schedule'!B114</f>
        <v>ST5</v>
      </c>
      <c r="I115" s="165" t="str">
        <f>+'Input Road LH Schedule'!C114</f>
        <v>5-Friday</v>
      </c>
      <c r="J115" s="160">
        <f>+'Input Road LH Schedule'!D114</f>
        <v>0.79486365081345056</v>
      </c>
      <c r="K115" s="159" t="str">
        <f>+'Input Road LH Schedule'!E114</f>
        <v>Trailer</v>
      </c>
      <c r="L115" s="159" t="str">
        <f>+'Input Road LH Schedule'!F114</f>
        <v>Loose Trailer</v>
      </c>
      <c r="M115" s="159">
        <f>+'Input Road LH Schedule'!G114</f>
        <v>0</v>
      </c>
      <c r="N115" s="164">
        <f>+'Input Road LH Schedule'!H114</f>
        <v>1672.8405196105307</v>
      </c>
      <c r="O115" s="164">
        <f>+'Input Road LH Schedule'!I114</f>
        <v>0</v>
      </c>
      <c r="P115" s="163">
        <f>+'Input Road LH Schedule'!J114</f>
        <v>0</v>
      </c>
      <c r="Q115" s="157">
        <f>+'Input Road LH Schedule'!K114</f>
        <v>0.86199999999999999</v>
      </c>
      <c r="R115" s="157">
        <f>+'Input Road LH Schedule'!L114</f>
        <v>0</v>
      </c>
      <c r="S115" s="157">
        <f>+'Input Road LH Schedule'!M114</f>
        <v>1E-3</v>
      </c>
      <c r="T115" s="157">
        <f>+'Input Road LH Schedule'!N114</f>
        <v>0</v>
      </c>
      <c r="U115" s="158">
        <f>+'Input Road LH Schedule'!O114</f>
        <v>5.0999999999999997E-2</v>
      </c>
      <c r="V115" s="162">
        <f>+'Input Road LH Schedule'!P114</f>
        <v>8.5999999999999993E-2</v>
      </c>
      <c r="W115" s="174">
        <f>+'Input Road LH Schedule'!Q114</f>
        <v>1</v>
      </c>
      <c r="X115" s="163">
        <f>+'Input Road LH Schedule'!R114</f>
        <v>0</v>
      </c>
      <c r="Y115" s="162">
        <f>+'Input Road LH Schedule'!S114</f>
        <v>0</v>
      </c>
      <c r="Z115" s="161">
        <f>+'Input Road LH Schedule'!T114</f>
        <v>0</v>
      </c>
      <c r="AA115" s="70">
        <f t="shared" si="13"/>
        <v>0</v>
      </c>
      <c r="AB115" s="70">
        <f t="shared" si="14"/>
        <v>1441.9885279042774</v>
      </c>
      <c r="AC115" s="70">
        <f t="shared" si="15"/>
        <v>0</v>
      </c>
      <c r="AD115" s="70">
        <f t="shared" si="16"/>
        <v>1.6728405196105307</v>
      </c>
      <c r="AE115" s="70">
        <f t="shared" si="17"/>
        <v>0</v>
      </c>
      <c r="AF115" s="70">
        <f t="shared" si="18"/>
        <v>85.314866500137057</v>
      </c>
      <c r="AG115" s="70">
        <f t="shared" si="19"/>
        <v>143.86428468650564</v>
      </c>
      <c r="AH115" s="70">
        <f t="shared" si="20"/>
        <v>1672.8405196105305</v>
      </c>
    </row>
    <row r="116" spans="4:34" ht="15" customHeight="1" x14ac:dyDescent="0.35">
      <c r="D116" t="s">
        <v>300</v>
      </c>
      <c r="E116" t="s">
        <v>302</v>
      </c>
      <c r="F116" t="s">
        <v>303</v>
      </c>
      <c r="G116" s="70">
        <f t="shared" si="12"/>
        <v>20</v>
      </c>
      <c r="H116" s="159" t="str">
        <f>+'Input Road LH Schedule'!B115</f>
        <v>ST5</v>
      </c>
      <c r="I116" s="165" t="str">
        <f>+'Input Road LH Schedule'!C115</f>
        <v>5-Friday</v>
      </c>
      <c r="J116" s="160">
        <f>+'Input Road LH Schedule'!D115</f>
        <v>0.84027843719119866</v>
      </c>
      <c r="K116" s="159" t="str">
        <f>+'Input Road LH Schedule'!E115</f>
        <v>Trailer</v>
      </c>
      <c r="L116" s="159" t="str">
        <f>+'Input Road LH Schedule'!F115</f>
        <v>Loose Trailer</v>
      </c>
      <c r="M116" s="159">
        <f>+'Input Road LH Schedule'!G115</f>
        <v>0</v>
      </c>
      <c r="N116" s="164">
        <f>+'Input Road LH Schedule'!H115</f>
        <v>1672.8405196105307</v>
      </c>
      <c r="O116" s="164">
        <f>+'Input Road LH Schedule'!I115</f>
        <v>0</v>
      </c>
      <c r="P116" s="163">
        <f>+'Input Road LH Schedule'!J115</f>
        <v>0</v>
      </c>
      <c r="Q116" s="157">
        <f>+'Input Road LH Schedule'!K115</f>
        <v>0.86199999999999999</v>
      </c>
      <c r="R116" s="157">
        <f>+'Input Road LH Schedule'!L115</f>
        <v>0</v>
      </c>
      <c r="S116" s="157">
        <f>+'Input Road LH Schedule'!M115</f>
        <v>1E-3</v>
      </c>
      <c r="T116" s="157">
        <f>+'Input Road LH Schedule'!N115</f>
        <v>0</v>
      </c>
      <c r="U116" s="158">
        <f>+'Input Road LH Schedule'!O115</f>
        <v>5.0999999999999997E-2</v>
      </c>
      <c r="V116" s="162">
        <f>+'Input Road LH Schedule'!P115</f>
        <v>8.5999999999999993E-2</v>
      </c>
      <c r="W116" s="174">
        <f>+'Input Road LH Schedule'!Q115</f>
        <v>1</v>
      </c>
      <c r="X116" s="163">
        <f>+'Input Road LH Schedule'!R115</f>
        <v>0</v>
      </c>
      <c r="Y116" s="162">
        <f>+'Input Road LH Schedule'!S115</f>
        <v>0</v>
      </c>
      <c r="Z116" s="161">
        <f>+'Input Road LH Schedule'!T115</f>
        <v>0</v>
      </c>
      <c r="AA116" s="70">
        <f t="shared" si="13"/>
        <v>0</v>
      </c>
      <c r="AB116" s="70">
        <f t="shared" si="14"/>
        <v>1441.9885279042774</v>
      </c>
      <c r="AC116" s="70">
        <f t="shared" si="15"/>
        <v>0</v>
      </c>
      <c r="AD116" s="70">
        <f t="shared" si="16"/>
        <v>1.6728405196105307</v>
      </c>
      <c r="AE116" s="70">
        <f t="shared" si="17"/>
        <v>0</v>
      </c>
      <c r="AF116" s="70">
        <f t="shared" si="18"/>
        <v>85.314866500137057</v>
      </c>
      <c r="AG116" s="70">
        <f t="shared" si="19"/>
        <v>143.86428468650564</v>
      </c>
      <c r="AH116" s="70">
        <f t="shared" si="20"/>
        <v>1672.8405196105305</v>
      </c>
    </row>
    <row r="117" spans="4:34" ht="15" customHeight="1" x14ac:dyDescent="0.35">
      <c r="D117" t="s">
        <v>300</v>
      </c>
      <c r="E117" t="s">
        <v>302</v>
      </c>
      <c r="F117" t="s">
        <v>303</v>
      </c>
      <c r="G117" s="70">
        <f t="shared" si="12"/>
        <v>21</v>
      </c>
      <c r="H117" s="159" t="str">
        <f>+'Input Road LH Schedule'!B116</f>
        <v>ST5</v>
      </c>
      <c r="I117" s="165" t="str">
        <f>+'Input Road LH Schedule'!C116</f>
        <v>5-Friday</v>
      </c>
      <c r="J117" s="160">
        <f>+'Input Road LH Schedule'!D116</f>
        <v>0.87525686891345544</v>
      </c>
      <c r="K117" s="159" t="str">
        <f>+'Input Road LH Schedule'!E116</f>
        <v>Trailer</v>
      </c>
      <c r="L117" s="159" t="str">
        <f>+'Input Road LH Schedule'!F116</f>
        <v>Loose Trailer</v>
      </c>
      <c r="M117" s="159">
        <f>+'Input Road LH Schedule'!G116</f>
        <v>0</v>
      </c>
      <c r="N117" s="164">
        <f>+'Input Road LH Schedule'!H116</f>
        <v>1672.8405196105307</v>
      </c>
      <c r="O117" s="164">
        <f>+'Input Road LH Schedule'!I116</f>
        <v>0</v>
      </c>
      <c r="P117" s="163">
        <f>+'Input Road LH Schedule'!J116</f>
        <v>0</v>
      </c>
      <c r="Q117" s="157">
        <f>+'Input Road LH Schedule'!K116</f>
        <v>0.86199999999999999</v>
      </c>
      <c r="R117" s="157">
        <f>+'Input Road LH Schedule'!L116</f>
        <v>0</v>
      </c>
      <c r="S117" s="157">
        <f>+'Input Road LH Schedule'!M116</f>
        <v>1E-3</v>
      </c>
      <c r="T117" s="157">
        <f>+'Input Road LH Schedule'!N116</f>
        <v>0</v>
      </c>
      <c r="U117" s="158">
        <f>+'Input Road LH Schedule'!O116</f>
        <v>5.0999999999999997E-2</v>
      </c>
      <c r="V117" s="162">
        <f>+'Input Road LH Schedule'!P116</f>
        <v>8.5999999999999993E-2</v>
      </c>
      <c r="W117" s="174">
        <f>+'Input Road LH Schedule'!Q116</f>
        <v>1</v>
      </c>
      <c r="X117" s="163">
        <f>+'Input Road LH Schedule'!R116</f>
        <v>0</v>
      </c>
      <c r="Y117" s="162">
        <f>+'Input Road LH Schedule'!S116</f>
        <v>0</v>
      </c>
      <c r="Z117" s="161">
        <f>+'Input Road LH Schedule'!T116</f>
        <v>0</v>
      </c>
      <c r="AA117" s="70">
        <f t="shared" si="13"/>
        <v>0</v>
      </c>
      <c r="AB117" s="70">
        <f t="shared" si="14"/>
        <v>1441.9885279042774</v>
      </c>
      <c r="AC117" s="70">
        <f t="shared" si="15"/>
        <v>0</v>
      </c>
      <c r="AD117" s="70">
        <f t="shared" si="16"/>
        <v>1.6728405196105307</v>
      </c>
      <c r="AE117" s="70">
        <f t="shared" si="17"/>
        <v>0</v>
      </c>
      <c r="AF117" s="70">
        <f t="shared" si="18"/>
        <v>85.314866500137057</v>
      </c>
      <c r="AG117" s="70">
        <f t="shared" si="19"/>
        <v>143.86428468650564</v>
      </c>
      <c r="AH117" s="70">
        <f t="shared" si="20"/>
        <v>1672.8405196105305</v>
      </c>
    </row>
    <row r="118" spans="4:34" ht="15" customHeight="1" x14ac:dyDescent="0.35">
      <c r="D118" t="s">
        <v>300</v>
      </c>
      <c r="E118" t="s">
        <v>302</v>
      </c>
      <c r="F118" t="s">
        <v>303</v>
      </c>
      <c r="G118" s="70">
        <f t="shared" si="12"/>
        <v>21</v>
      </c>
      <c r="H118" s="159" t="str">
        <f>+'Input Road LH Schedule'!B117</f>
        <v>ST5</v>
      </c>
      <c r="I118" s="165" t="str">
        <f>+'Input Road LH Schedule'!C117</f>
        <v>5-Friday</v>
      </c>
      <c r="J118" s="160">
        <f>+'Input Road LH Schedule'!D117</f>
        <v>0.88042468583335975</v>
      </c>
      <c r="K118" s="159" t="str">
        <f>+'Input Road LH Schedule'!E117</f>
        <v>Trailer</v>
      </c>
      <c r="L118" s="159" t="str">
        <f>+'Input Road LH Schedule'!F117</f>
        <v>Loose Trailer</v>
      </c>
      <c r="M118" s="159">
        <f>+'Input Road LH Schedule'!G117</f>
        <v>0</v>
      </c>
      <c r="N118" s="164">
        <f>+'Input Road LH Schedule'!H117</f>
        <v>1672.8405196105307</v>
      </c>
      <c r="O118" s="164">
        <f>+'Input Road LH Schedule'!I117</f>
        <v>0</v>
      </c>
      <c r="P118" s="163">
        <f>+'Input Road LH Schedule'!J117</f>
        <v>0</v>
      </c>
      <c r="Q118" s="157">
        <f>+'Input Road LH Schedule'!K117</f>
        <v>0.86199999999999999</v>
      </c>
      <c r="R118" s="157">
        <f>+'Input Road LH Schedule'!L117</f>
        <v>0</v>
      </c>
      <c r="S118" s="157">
        <f>+'Input Road LH Schedule'!M117</f>
        <v>1E-3</v>
      </c>
      <c r="T118" s="157">
        <f>+'Input Road LH Schedule'!N117</f>
        <v>0</v>
      </c>
      <c r="U118" s="158">
        <f>+'Input Road LH Schedule'!O117</f>
        <v>5.0999999999999997E-2</v>
      </c>
      <c r="V118" s="162">
        <f>+'Input Road LH Schedule'!P117</f>
        <v>8.5999999999999993E-2</v>
      </c>
      <c r="W118" s="174">
        <f>+'Input Road LH Schedule'!Q117</f>
        <v>1</v>
      </c>
      <c r="X118" s="163">
        <f>+'Input Road LH Schedule'!R117</f>
        <v>0</v>
      </c>
      <c r="Y118" s="162">
        <f>+'Input Road LH Schedule'!S117</f>
        <v>0</v>
      </c>
      <c r="Z118" s="161">
        <f>+'Input Road LH Schedule'!T117</f>
        <v>0</v>
      </c>
      <c r="AA118" s="70">
        <f t="shared" si="13"/>
        <v>0</v>
      </c>
      <c r="AB118" s="70">
        <f t="shared" si="14"/>
        <v>1441.9885279042774</v>
      </c>
      <c r="AC118" s="70">
        <f t="shared" si="15"/>
        <v>0</v>
      </c>
      <c r="AD118" s="70">
        <f t="shared" si="16"/>
        <v>1.6728405196105307</v>
      </c>
      <c r="AE118" s="70">
        <f t="shared" si="17"/>
        <v>0</v>
      </c>
      <c r="AF118" s="70">
        <f t="shared" si="18"/>
        <v>85.314866500137057</v>
      </c>
      <c r="AG118" s="70">
        <f t="shared" si="19"/>
        <v>143.86428468650564</v>
      </c>
      <c r="AH118" s="70">
        <f t="shared" si="20"/>
        <v>1672.8405196105305</v>
      </c>
    </row>
    <row r="119" spans="4:34" ht="15" customHeight="1" x14ac:dyDescent="0.35">
      <c r="D119" t="s">
        <v>300</v>
      </c>
      <c r="E119" t="s">
        <v>302</v>
      </c>
      <c r="F119" t="s">
        <v>303</v>
      </c>
      <c r="G119" s="70">
        <f t="shared" si="12"/>
        <v>22</v>
      </c>
      <c r="H119" s="159" t="str">
        <f>+'Input Road LH Schedule'!B118</f>
        <v>ST5</v>
      </c>
      <c r="I119" s="165" t="str">
        <f>+'Input Road LH Schedule'!C118</f>
        <v>5-Friday</v>
      </c>
      <c r="J119" s="160">
        <f>+'Input Road LH Schedule'!D118</f>
        <v>0.92710140438150979</v>
      </c>
      <c r="K119" s="159" t="str">
        <f>+'Input Road LH Schedule'!E118</f>
        <v>Trailer</v>
      </c>
      <c r="L119" s="159" t="str">
        <f>+'Input Road LH Schedule'!F118</f>
        <v>Loose Trailer</v>
      </c>
      <c r="M119" s="159">
        <f>+'Input Road LH Schedule'!G118</f>
        <v>0</v>
      </c>
      <c r="N119" s="164">
        <f>+'Input Road LH Schedule'!H118</f>
        <v>1672.8405196105307</v>
      </c>
      <c r="O119" s="164">
        <f>+'Input Road LH Schedule'!I118</f>
        <v>0</v>
      </c>
      <c r="P119" s="163">
        <f>+'Input Road LH Schedule'!J118</f>
        <v>0</v>
      </c>
      <c r="Q119" s="157">
        <f>+'Input Road LH Schedule'!K118</f>
        <v>0.86199999999999999</v>
      </c>
      <c r="R119" s="157">
        <f>+'Input Road LH Schedule'!L118</f>
        <v>0</v>
      </c>
      <c r="S119" s="157">
        <f>+'Input Road LH Schedule'!M118</f>
        <v>1E-3</v>
      </c>
      <c r="T119" s="157">
        <f>+'Input Road LH Schedule'!N118</f>
        <v>0</v>
      </c>
      <c r="U119" s="158">
        <f>+'Input Road LH Schedule'!O118</f>
        <v>5.0999999999999997E-2</v>
      </c>
      <c r="V119" s="162">
        <f>+'Input Road LH Schedule'!P118</f>
        <v>8.5999999999999993E-2</v>
      </c>
      <c r="W119" s="174">
        <f>+'Input Road LH Schedule'!Q118</f>
        <v>1</v>
      </c>
      <c r="X119" s="163">
        <f>+'Input Road LH Schedule'!R118</f>
        <v>0</v>
      </c>
      <c r="Y119" s="162">
        <f>+'Input Road LH Schedule'!S118</f>
        <v>0</v>
      </c>
      <c r="Z119" s="161">
        <f>+'Input Road LH Schedule'!T118</f>
        <v>0</v>
      </c>
      <c r="AA119" s="70">
        <f t="shared" si="13"/>
        <v>0</v>
      </c>
      <c r="AB119" s="70">
        <f t="shared" si="14"/>
        <v>1441.9885279042774</v>
      </c>
      <c r="AC119" s="70">
        <f t="shared" si="15"/>
        <v>0</v>
      </c>
      <c r="AD119" s="70">
        <f t="shared" si="16"/>
        <v>1.6728405196105307</v>
      </c>
      <c r="AE119" s="70">
        <f t="shared" si="17"/>
        <v>0</v>
      </c>
      <c r="AF119" s="70">
        <f t="shared" si="18"/>
        <v>85.314866500137057</v>
      </c>
      <c r="AG119" s="70">
        <f t="shared" si="19"/>
        <v>143.86428468650564</v>
      </c>
      <c r="AH119" s="70">
        <f t="shared" si="20"/>
        <v>1672.8405196105305</v>
      </c>
    </row>
    <row r="120" spans="4:34" ht="15" customHeight="1" x14ac:dyDescent="0.35">
      <c r="D120" t="s">
        <v>300</v>
      </c>
      <c r="E120" t="s">
        <v>302</v>
      </c>
      <c r="F120" t="s">
        <v>303</v>
      </c>
      <c r="G120" s="70">
        <f t="shared" si="12"/>
        <v>22</v>
      </c>
      <c r="H120" s="159" t="str">
        <f>+'Input Road LH Schedule'!B119</f>
        <v>ST5</v>
      </c>
      <c r="I120" s="165" t="str">
        <f>+'Input Road LH Schedule'!C119</f>
        <v>5-Friday</v>
      </c>
      <c r="J120" s="160">
        <f>+'Input Road LH Schedule'!D119</f>
        <v>0.92820199089802546</v>
      </c>
      <c r="K120" s="159" t="str">
        <f>+'Input Road LH Schedule'!E119</f>
        <v>Trailer</v>
      </c>
      <c r="L120" s="159" t="str">
        <f>+'Input Road LH Schedule'!F119</f>
        <v>Loose Trailer</v>
      </c>
      <c r="M120" s="159">
        <f>+'Input Road LH Schedule'!G119</f>
        <v>0</v>
      </c>
      <c r="N120" s="164">
        <f>+'Input Road LH Schedule'!H119</f>
        <v>1672.8405196105307</v>
      </c>
      <c r="O120" s="164">
        <f>+'Input Road LH Schedule'!I119</f>
        <v>0</v>
      </c>
      <c r="P120" s="163">
        <f>+'Input Road LH Schedule'!J119</f>
        <v>0</v>
      </c>
      <c r="Q120" s="157">
        <f>+'Input Road LH Schedule'!K119</f>
        <v>0.86199999999999999</v>
      </c>
      <c r="R120" s="157">
        <f>+'Input Road LH Schedule'!L119</f>
        <v>0</v>
      </c>
      <c r="S120" s="157">
        <f>+'Input Road LH Schedule'!M119</f>
        <v>1E-3</v>
      </c>
      <c r="T120" s="157">
        <f>+'Input Road LH Schedule'!N119</f>
        <v>0</v>
      </c>
      <c r="U120" s="158">
        <f>+'Input Road LH Schedule'!O119</f>
        <v>5.0999999999999997E-2</v>
      </c>
      <c r="V120" s="162">
        <f>+'Input Road LH Schedule'!P119</f>
        <v>8.5999999999999993E-2</v>
      </c>
      <c r="W120" s="174">
        <f>+'Input Road LH Schedule'!Q119</f>
        <v>1</v>
      </c>
      <c r="X120" s="163">
        <f>+'Input Road LH Schedule'!R119</f>
        <v>0</v>
      </c>
      <c r="Y120" s="162">
        <f>+'Input Road LH Schedule'!S119</f>
        <v>0</v>
      </c>
      <c r="Z120" s="161">
        <f>+'Input Road LH Schedule'!T119</f>
        <v>0</v>
      </c>
      <c r="AA120" s="70">
        <f t="shared" si="13"/>
        <v>0</v>
      </c>
      <c r="AB120" s="70">
        <f t="shared" si="14"/>
        <v>1441.9885279042774</v>
      </c>
      <c r="AC120" s="70">
        <f t="shared" si="15"/>
        <v>0</v>
      </c>
      <c r="AD120" s="70">
        <f t="shared" si="16"/>
        <v>1.6728405196105307</v>
      </c>
      <c r="AE120" s="70">
        <f t="shared" si="17"/>
        <v>0</v>
      </c>
      <c r="AF120" s="70">
        <f t="shared" si="18"/>
        <v>85.314866500137057</v>
      </c>
      <c r="AG120" s="70">
        <f t="shared" si="19"/>
        <v>143.86428468650564</v>
      </c>
      <c r="AH120" s="70">
        <f t="shared" si="20"/>
        <v>1672.8405196105305</v>
      </c>
    </row>
    <row r="121" spans="4:34" ht="15" customHeight="1" x14ac:dyDescent="0.35">
      <c r="D121" t="s">
        <v>300</v>
      </c>
      <c r="E121" t="s">
        <v>302</v>
      </c>
      <c r="F121" t="s">
        <v>303</v>
      </c>
      <c r="G121" s="70">
        <f t="shared" si="12"/>
        <v>23</v>
      </c>
      <c r="H121" s="159" t="str">
        <f>+'Input Road LH Schedule'!B120</f>
        <v>ST5</v>
      </c>
      <c r="I121" s="165" t="str">
        <f>+'Input Road LH Schedule'!C120</f>
        <v>5-Friday</v>
      </c>
      <c r="J121" s="160">
        <f>+'Input Road LH Schedule'!D120</f>
        <v>0.9710609237006308</v>
      </c>
      <c r="K121" s="159" t="str">
        <f>+'Input Road LH Schedule'!E120</f>
        <v>Trailer</v>
      </c>
      <c r="L121" s="159" t="str">
        <f>+'Input Road LH Schedule'!F120</f>
        <v>Loose Trailer</v>
      </c>
      <c r="M121" s="159">
        <f>+'Input Road LH Schedule'!G120</f>
        <v>0</v>
      </c>
      <c r="N121" s="164">
        <f>+'Input Road LH Schedule'!H120</f>
        <v>1672.8405196105307</v>
      </c>
      <c r="O121" s="164">
        <f>+'Input Road LH Schedule'!I120</f>
        <v>0</v>
      </c>
      <c r="P121" s="163">
        <f>+'Input Road LH Schedule'!J120</f>
        <v>0</v>
      </c>
      <c r="Q121" s="157">
        <f>+'Input Road LH Schedule'!K120</f>
        <v>0.86199999999999999</v>
      </c>
      <c r="R121" s="157">
        <f>+'Input Road LH Schedule'!L120</f>
        <v>0</v>
      </c>
      <c r="S121" s="157">
        <f>+'Input Road LH Schedule'!M120</f>
        <v>1E-3</v>
      </c>
      <c r="T121" s="157">
        <f>+'Input Road LH Schedule'!N120</f>
        <v>0</v>
      </c>
      <c r="U121" s="158">
        <f>+'Input Road LH Schedule'!O120</f>
        <v>5.0999999999999997E-2</v>
      </c>
      <c r="V121" s="162">
        <f>+'Input Road LH Schedule'!P120</f>
        <v>8.5999999999999993E-2</v>
      </c>
      <c r="W121" s="174">
        <f>+'Input Road LH Schedule'!Q120</f>
        <v>1</v>
      </c>
      <c r="X121" s="163">
        <f>+'Input Road LH Schedule'!R120</f>
        <v>0</v>
      </c>
      <c r="Y121" s="162">
        <f>+'Input Road LH Schedule'!S120</f>
        <v>0</v>
      </c>
      <c r="Z121" s="161">
        <f>+'Input Road LH Schedule'!T120</f>
        <v>0</v>
      </c>
      <c r="AA121" s="70">
        <f t="shared" si="13"/>
        <v>0</v>
      </c>
      <c r="AB121" s="70">
        <f t="shared" si="14"/>
        <v>1441.9885279042774</v>
      </c>
      <c r="AC121" s="70">
        <f t="shared" si="15"/>
        <v>0</v>
      </c>
      <c r="AD121" s="70">
        <f t="shared" si="16"/>
        <v>1.6728405196105307</v>
      </c>
      <c r="AE121" s="70">
        <f t="shared" si="17"/>
        <v>0</v>
      </c>
      <c r="AF121" s="70">
        <f t="shared" si="18"/>
        <v>85.314866500137057</v>
      </c>
      <c r="AG121" s="70">
        <f t="shared" si="19"/>
        <v>143.86428468650564</v>
      </c>
      <c r="AH121" s="70">
        <f t="shared" si="20"/>
        <v>1672.8405196105305</v>
      </c>
    </row>
    <row r="122" spans="4:34" ht="15" customHeight="1" x14ac:dyDescent="0.35">
      <c r="D122" t="s">
        <v>306</v>
      </c>
      <c r="E122" t="s">
        <v>302</v>
      </c>
      <c r="F122" t="s">
        <v>303</v>
      </c>
      <c r="G122" s="70">
        <f t="shared" ref="G122:G128" si="21">+IFERROR(HOUR(J122),0)</f>
        <v>8</v>
      </c>
      <c r="H122" s="159" t="str">
        <f>+'Input Road LH Schedule'!B121</f>
        <v>INTERNATIONAL TRUCK</v>
      </c>
      <c r="I122" s="165" t="str">
        <f>+'Input Road LH Schedule'!C121</f>
        <v>5-Friday</v>
      </c>
      <c r="J122" s="160">
        <f>+'Input Road LH Schedule'!D121</f>
        <v>0.33333333333333331</v>
      </c>
      <c r="K122" s="159" t="str">
        <f>+'Input Road LH Schedule'!E121</f>
        <v>Trailer</v>
      </c>
      <c r="L122" s="159" t="str">
        <f>+'Input Road LH Schedule'!F121</f>
        <v>Loose Trailer</v>
      </c>
      <c r="M122" s="159">
        <f>+'Input Road LH Schedule'!G121</f>
        <v>0</v>
      </c>
      <c r="N122" s="164">
        <f>+'Input Road LH Schedule'!H121</f>
        <v>2169</v>
      </c>
      <c r="O122" s="164">
        <f>+'Input Road LH Schedule'!I121</f>
        <v>0</v>
      </c>
      <c r="P122" s="163">
        <f>+'Input Road LH Schedule'!J121</f>
        <v>0.57999999999999996</v>
      </c>
      <c r="Q122" s="157">
        <f>+'Input Road LH Schedule'!K121</f>
        <v>0.42</v>
      </c>
      <c r="R122" s="157">
        <f>+'Input Road LH Schedule'!L121</f>
        <v>0</v>
      </c>
      <c r="S122" s="157">
        <f>+'Input Road LH Schedule'!M121</f>
        <v>0</v>
      </c>
      <c r="T122" s="157">
        <f>+'Input Road LH Schedule'!N121</f>
        <v>0</v>
      </c>
      <c r="U122" s="158">
        <f>+'Input Road LH Schedule'!O121</f>
        <v>0</v>
      </c>
      <c r="V122" s="162">
        <f>+'Input Road LH Schedule'!P121</f>
        <v>0</v>
      </c>
      <c r="W122" s="174">
        <f>+'Input Road LH Schedule'!Q121</f>
        <v>1</v>
      </c>
      <c r="X122" s="163">
        <f>+'Input Road LH Schedule'!R121</f>
        <v>0</v>
      </c>
      <c r="Y122" s="162">
        <f>+'Input Road LH Schedule'!S121</f>
        <v>0</v>
      </c>
      <c r="Z122" s="161">
        <f>+'Input Road LH Schedule'!T121</f>
        <v>0</v>
      </c>
      <c r="AA122" s="70">
        <f t="shared" si="13"/>
        <v>1258.02</v>
      </c>
      <c r="AB122" s="70">
        <f t="shared" si="14"/>
        <v>910.98</v>
      </c>
      <c r="AC122" s="70">
        <f t="shared" si="15"/>
        <v>0</v>
      </c>
      <c r="AD122" s="70">
        <f t="shared" si="16"/>
        <v>0</v>
      </c>
      <c r="AE122" s="70">
        <f t="shared" si="17"/>
        <v>0</v>
      </c>
      <c r="AF122" s="70">
        <f t="shared" si="18"/>
        <v>0</v>
      </c>
      <c r="AG122" s="70">
        <f t="shared" si="19"/>
        <v>0</v>
      </c>
      <c r="AH122" s="70">
        <f t="shared" si="20"/>
        <v>2169</v>
      </c>
    </row>
    <row r="123" spans="4:34" ht="15" customHeight="1" x14ac:dyDescent="0.35">
      <c r="D123" t="s">
        <v>296</v>
      </c>
      <c r="E123" t="s">
        <v>302</v>
      </c>
      <c r="F123" t="s">
        <v>304</v>
      </c>
      <c r="G123" s="70">
        <f t="shared" si="21"/>
        <v>19</v>
      </c>
      <c r="H123" s="159" t="str">
        <f>+'Input Road LH Schedule'!AF4</f>
        <v>ANGOL</v>
      </c>
      <c r="I123" s="165" t="str">
        <f>+'Input Road LH Schedule'!AG4</f>
        <v>5-Friday</v>
      </c>
      <c r="J123" s="160">
        <f>+'Input Road LH Schedule'!AH4</f>
        <v>0.79166666666666663</v>
      </c>
      <c r="K123" s="159" t="str">
        <f>+'Input Road LH Schedule'!AI4</f>
        <v>Trailer</v>
      </c>
      <c r="L123" s="159" t="str">
        <f>+'Input Road LH Schedule'!AJ4</f>
        <v>Loose Trailer</v>
      </c>
      <c r="M123" s="159">
        <f>+'Input Road LH Schedule'!AK4</f>
        <v>0</v>
      </c>
      <c r="N123" s="164">
        <f>+'Input Road LH Schedule'!AL4</f>
        <v>1221.9413113474739</v>
      </c>
      <c r="O123" s="164">
        <f>+'Input Road LH Schedule'!AM4</f>
        <v>0</v>
      </c>
      <c r="P123" s="163">
        <f>+'Input Road LH Schedule'!AN4</f>
        <v>5.8000000000000005E-3</v>
      </c>
      <c r="Q123" s="157">
        <f>+'Input Road LH Schedule'!AO4</f>
        <v>0.88092271836597691</v>
      </c>
      <c r="R123" s="157">
        <f>+'Input Road LH Schedule'!AP4</f>
        <v>0</v>
      </c>
      <c r="S123" s="157">
        <f>+'Input Road LH Schedule'!AQ4</f>
        <v>0</v>
      </c>
      <c r="T123" s="157">
        <f>+'Input Road LH Schedule'!AR4</f>
        <v>0</v>
      </c>
      <c r="U123" s="158">
        <f>+'Input Road LH Schedule'!AS4</f>
        <v>5.7000000000000002E-2</v>
      </c>
      <c r="V123" s="162">
        <f>+'Input Road LH Schedule'!AT4</f>
        <v>5.6277281634023013E-2</v>
      </c>
      <c r="W123" s="174">
        <f>+'Input Road LH Schedule'!AU4</f>
        <v>1</v>
      </c>
      <c r="X123" s="163">
        <v>0</v>
      </c>
      <c r="Y123" s="162">
        <f t="shared" ref="Y123:Y128" si="22">1-X123%</f>
        <v>1</v>
      </c>
      <c r="Z123" s="161">
        <f t="shared" ref="Z123:Z128" si="23">IFERROR(VALUE(J123)+VALUE(LEFT(I123,1))+1,"")</f>
        <v>6.791666666666667</v>
      </c>
      <c r="AA123" s="70">
        <f t="shared" si="13"/>
        <v>7.0872596058153485</v>
      </c>
      <c r="AB123" s="70">
        <f t="shared" si="14"/>
        <v>1076.4358616759032</v>
      </c>
      <c r="AC123" s="70">
        <f t="shared" si="15"/>
        <v>0</v>
      </c>
      <c r="AD123" s="70">
        <f t="shared" si="16"/>
        <v>0</v>
      </c>
      <c r="AE123" s="70">
        <f t="shared" si="17"/>
        <v>0</v>
      </c>
      <c r="AF123" s="70">
        <f t="shared" si="18"/>
        <v>69.650654746806012</v>
      </c>
      <c r="AG123" s="70">
        <f t="shared" si="19"/>
        <v>68.767535318949186</v>
      </c>
      <c r="AH123" s="70">
        <f t="shared" si="20"/>
        <v>1221.9413113474739</v>
      </c>
    </row>
    <row r="124" spans="4:34" ht="15" customHeight="1" x14ac:dyDescent="0.35">
      <c r="D124" t="s">
        <v>296</v>
      </c>
      <c r="E124" t="s">
        <v>302</v>
      </c>
      <c r="F124" t="s">
        <v>304</v>
      </c>
      <c r="G124" s="70">
        <f t="shared" si="21"/>
        <v>18</v>
      </c>
      <c r="H124" s="159" t="str">
        <f>+'Input Road LH Schedule'!AF5</f>
        <v>ANTOFAGASTA</v>
      </c>
      <c r="I124" s="165" t="str">
        <f>+'Input Road LH Schedule'!AG5</f>
        <v>5-Friday</v>
      </c>
      <c r="J124" s="160">
        <f>+'Input Road LH Schedule'!AH5</f>
        <v>0.78125</v>
      </c>
      <c r="K124" s="159" t="str">
        <f>+'Input Road LH Schedule'!AI5</f>
        <v>Trailer</v>
      </c>
      <c r="L124" s="159" t="str">
        <f>+'Input Road LH Schedule'!AJ5</f>
        <v>Loose Trailer</v>
      </c>
      <c r="M124" s="159">
        <f>+'Input Road LH Schedule'!AK5</f>
        <v>0</v>
      </c>
      <c r="N124" s="164">
        <f>+'Input Road LH Schedule'!AL5</f>
        <v>1574.6070868926502</v>
      </c>
      <c r="O124" s="164">
        <f>+'Input Road LH Schedule'!AM5</f>
        <v>0</v>
      </c>
      <c r="P124" s="163">
        <f>+'Input Road LH Schedule'!AN5</f>
        <v>7.8413370757846393E-3</v>
      </c>
      <c r="Q124" s="157">
        <f>+'Input Road LH Schedule'!AO5</f>
        <v>0.90912167454435766</v>
      </c>
      <c r="R124" s="157">
        <f>+'Input Road LH Schedule'!AP5</f>
        <v>0</v>
      </c>
      <c r="S124" s="157">
        <f>+'Input Road LH Schedule'!AQ5</f>
        <v>0</v>
      </c>
      <c r="T124" s="157">
        <f>+'Input Road LH Schedule'!AR5</f>
        <v>0</v>
      </c>
      <c r="U124" s="158">
        <f>+'Input Road LH Schedule'!AS5</f>
        <v>4.2800000000000005E-2</v>
      </c>
      <c r="V124" s="162">
        <f>+'Input Road LH Schedule'!AT5</f>
        <v>4.0236988379857674E-2</v>
      </c>
      <c r="W124" s="174">
        <f>+'Input Road LH Schedule'!AU5</f>
        <v>1</v>
      </c>
      <c r="X124" s="163">
        <v>-5</v>
      </c>
      <c r="Y124" s="162">
        <f t="shared" si="22"/>
        <v>1.05</v>
      </c>
      <c r="Z124" s="161">
        <f t="shared" si="23"/>
        <v>6.78125</v>
      </c>
      <c r="AA124" s="70">
        <f t="shared" ref="AA124:AG128" si="24">+P124*$N124</f>
        <v>12.347024930244583</v>
      </c>
      <c r="AB124" s="70">
        <f t="shared" si="24"/>
        <v>1431.5094315852591</v>
      </c>
      <c r="AC124" s="70">
        <f t="shared" si="24"/>
        <v>0</v>
      </c>
      <c r="AD124" s="70">
        <f t="shared" si="24"/>
        <v>0</v>
      </c>
      <c r="AE124" s="70">
        <f t="shared" si="24"/>
        <v>0</v>
      </c>
      <c r="AF124" s="70">
        <f t="shared" si="24"/>
        <v>67.393183319005431</v>
      </c>
      <c r="AG124" s="70">
        <f t="shared" si="24"/>
        <v>63.357447058141105</v>
      </c>
      <c r="AH124" s="70">
        <f>+SUM(AA124:AG124)</f>
        <v>1574.6070868926502</v>
      </c>
    </row>
    <row r="125" spans="4:34" ht="15" customHeight="1" x14ac:dyDescent="0.35">
      <c r="D125" t="s">
        <v>296</v>
      </c>
      <c r="E125" t="s">
        <v>302</v>
      </c>
      <c r="F125" t="s">
        <v>304</v>
      </c>
      <c r="G125" s="70">
        <f t="shared" si="21"/>
        <v>23</v>
      </c>
      <c r="H125" s="159" t="str">
        <f>+'Input Road LH Schedule'!AF6</f>
        <v>ANTOFAGASTA</v>
      </c>
      <c r="I125" s="165" t="str">
        <f>+'Input Road LH Schedule'!AG6</f>
        <v>5-Friday</v>
      </c>
      <c r="J125" s="160">
        <f>+'Input Road LH Schedule'!AH6</f>
        <v>0.98958333333333337</v>
      </c>
      <c r="K125" s="159" t="str">
        <f>+'Input Road LH Schedule'!AI6</f>
        <v>Trailer</v>
      </c>
      <c r="L125" s="159" t="str">
        <f>+'Input Road LH Schedule'!AJ6</f>
        <v>Loose Trailer</v>
      </c>
      <c r="M125" s="159">
        <f>+'Input Road LH Schedule'!AK6</f>
        <v>0</v>
      </c>
      <c r="N125" s="164">
        <f>+'Input Road LH Schedule'!AL6</f>
        <v>1574.6070868926502</v>
      </c>
      <c r="O125" s="164">
        <f>+'Input Road LH Schedule'!AM6</f>
        <v>0</v>
      </c>
      <c r="P125" s="163">
        <f>+'Input Road LH Schedule'!AN6</f>
        <v>7.8413370757846393E-3</v>
      </c>
      <c r="Q125" s="157">
        <f>+'Input Road LH Schedule'!AO6</f>
        <v>0.92600000000000005</v>
      </c>
      <c r="R125" s="157">
        <f>+'Input Road LH Schedule'!AP6</f>
        <v>0</v>
      </c>
      <c r="S125" s="157">
        <f>+'Input Road LH Schedule'!AQ6</f>
        <v>2.369883798576076E-4</v>
      </c>
      <c r="T125" s="157">
        <f>+'Input Road LH Schedule'!AR6</f>
        <v>9.0000000000012119E-4</v>
      </c>
      <c r="U125" s="158">
        <f>+'Input Road LH Schedule'!AS6</f>
        <v>5.4800000000000001E-2</v>
      </c>
      <c r="V125" s="162">
        <f>+'Input Road LH Schedule'!AT6</f>
        <v>1.0221674544357628E-2</v>
      </c>
      <c r="W125" s="174">
        <f>+'Input Road LH Schedule'!AU6</f>
        <v>1</v>
      </c>
      <c r="X125" s="163">
        <v>-4</v>
      </c>
      <c r="Y125" s="162">
        <f t="shared" si="22"/>
        <v>1.04</v>
      </c>
      <c r="Z125" s="161">
        <f t="shared" si="23"/>
        <v>6.989583333333333</v>
      </c>
      <c r="AA125" s="70">
        <f t="shared" si="24"/>
        <v>12.347024930244583</v>
      </c>
      <c r="AB125" s="70">
        <f t="shared" si="24"/>
        <v>1458.0861624625941</v>
      </c>
      <c r="AC125" s="70">
        <f t="shared" si="24"/>
        <v>0</v>
      </c>
      <c r="AD125" s="70">
        <f t="shared" si="24"/>
        <v>0.37316358243499631</v>
      </c>
      <c r="AE125" s="70">
        <f t="shared" si="24"/>
        <v>1.417146378203576</v>
      </c>
      <c r="AF125" s="70">
        <f t="shared" si="24"/>
        <v>86.288468361717236</v>
      </c>
      <c r="AG125" s="70">
        <f t="shared" si="24"/>
        <v>16.095121177455724</v>
      </c>
      <c r="AH125" s="70">
        <f>+SUM(AA125:AG125)</f>
        <v>1574.6070868926499</v>
      </c>
    </row>
    <row r="126" spans="4:34" ht="15" customHeight="1" x14ac:dyDescent="0.35">
      <c r="D126" t="s">
        <v>296</v>
      </c>
      <c r="E126" t="s">
        <v>302</v>
      </c>
      <c r="F126" t="s">
        <v>304</v>
      </c>
      <c r="G126" s="70">
        <f t="shared" si="21"/>
        <v>22</v>
      </c>
      <c r="H126" s="159" t="str">
        <f>+'Input Road LH Schedule'!AF7</f>
        <v>ANTOFAGASTA</v>
      </c>
      <c r="I126" s="165" t="str">
        <f>+'Input Road LH Schedule'!AG7</f>
        <v>5-Friday</v>
      </c>
      <c r="J126" s="160">
        <f>+'Input Road LH Schedule'!AH7</f>
        <v>0.92708333333333337</v>
      </c>
      <c r="K126" s="159" t="str">
        <f>+'Input Road LH Schedule'!AI7</f>
        <v>Trailer</v>
      </c>
      <c r="L126" s="159" t="str">
        <f>+'Input Road LH Schedule'!AJ7</f>
        <v>Loose Trailer</v>
      </c>
      <c r="M126" s="159">
        <f>+'Input Road LH Schedule'!AK7</f>
        <v>0</v>
      </c>
      <c r="N126" s="164">
        <f>+'Input Road LH Schedule'!AL7</f>
        <v>1574.6070868926502</v>
      </c>
      <c r="O126" s="164">
        <f>+'Input Road LH Schedule'!AM7</f>
        <v>0</v>
      </c>
      <c r="P126" s="163">
        <f>+'Input Road LH Schedule'!AN7</f>
        <v>7.8413370757846393E-3</v>
      </c>
      <c r="Q126" s="157">
        <f>+'Input Road LH Schedule'!AO7</f>
        <v>0.84741928729624694</v>
      </c>
      <c r="R126" s="157">
        <f>+'Input Road LH Schedule'!AP7</f>
        <v>0</v>
      </c>
      <c r="S126" s="157">
        <f>+'Input Road LH Schedule'!AQ7</f>
        <v>2.369883798576076E-4</v>
      </c>
      <c r="T126" s="157">
        <f>+'Input Road LH Schedule'!AR7</f>
        <v>9.0000000000012119E-4</v>
      </c>
      <c r="U126" s="158">
        <f>+'Input Road LH Schedule'!AS7</f>
        <v>5.4800000000000001E-2</v>
      </c>
      <c r="V126" s="162">
        <f>+'Input Road LH Schedule'!AT7</f>
        <v>8.8802387248110737E-2</v>
      </c>
      <c r="W126" s="174">
        <f>+'Input Road LH Schedule'!AU7</f>
        <v>1</v>
      </c>
      <c r="X126" s="163">
        <v>-3</v>
      </c>
      <c r="Y126" s="162">
        <f t="shared" si="22"/>
        <v>1.03</v>
      </c>
      <c r="Z126" s="161">
        <f t="shared" si="23"/>
        <v>6.927083333333333</v>
      </c>
      <c r="AA126" s="70">
        <f t="shared" si="24"/>
        <v>12.347024930244583</v>
      </c>
      <c r="AB126" s="70">
        <f t="shared" si="24"/>
        <v>1334.3524153461892</v>
      </c>
      <c r="AC126" s="70">
        <f t="shared" si="24"/>
        <v>0</v>
      </c>
      <c r="AD126" s="70">
        <f t="shared" si="24"/>
        <v>0.37316358243499631</v>
      </c>
      <c r="AE126" s="70">
        <f t="shared" si="24"/>
        <v>1.417146378203576</v>
      </c>
      <c r="AF126" s="70">
        <f t="shared" si="24"/>
        <v>86.288468361717236</v>
      </c>
      <c r="AG126" s="70">
        <f t="shared" si="24"/>
        <v>139.82886829386067</v>
      </c>
      <c r="AH126" s="70">
        <f>+SUM(AA126:AG126)</f>
        <v>1574.6070868926502</v>
      </c>
    </row>
    <row r="127" spans="4:34" ht="15" customHeight="1" x14ac:dyDescent="0.35">
      <c r="D127" t="s">
        <v>296</v>
      </c>
      <c r="E127" t="s">
        <v>302</v>
      </c>
      <c r="F127" t="s">
        <v>304</v>
      </c>
      <c r="G127" s="70">
        <f t="shared" si="21"/>
        <v>0</v>
      </c>
      <c r="H127" s="159" t="str">
        <f>+'Input Road LH Schedule'!AF8</f>
        <v>ANTOFAGASTA</v>
      </c>
      <c r="I127" s="165" t="str">
        <f>+'Input Road LH Schedule'!AG8</f>
        <v>6-Saturday</v>
      </c>
      <c r="J127" s="160">
        <f>+'Input Road LH Schedule'!AH8</f>
        <v>3.125E-2</v>
      </c>
      <c r="K127" s="159" t="str">
        <f>+'Input Road LH Schedule'!AI8</f>
        <v>Trailer</v>
      </c>
      <c r="L127" s="159" t="str">
        <f>+'Input Road LH Schedule'!AJ8</f>
        <v>Loose Trailer</v>
      </c>
      <c r="M127" s="159">
        <f>+'Input Road LH Schedule'!AK8</f>
        <v>0</v>
      </c>
      <c r="N127" s="164">
        <f>+'Input Road LH Schedule'!AL8</f>
        <v>1574.6070868926502</v>
      </c>
      <c r="O127" s="164">
        <f>+'Input Road LH Schedule'!AM8</f>
        <v>0</v>
      </c>
      <c r="P127" s="163">
        <f>+'Input Road LH Schedule'!AN8</f>
        <v>7.8413370757846393E-3</v>
      </c>
      <c r="Q127" s="157">
        <f>+'Input Road LH Schedule'!AO8</f>
        <v>0.84741928729624694</v>
      </c>
      <c r="R127" s="157">
        <f>+'Input Road LH Schedule'!AP8</f>
        <v>0</v>
      </c>
      <c r="S127" s="157">
        <f>+'Input Road LH Schedule'!AQ8</f>
        <v>2.369883798576076E-4</v>
      </c>
      <c r="T127" s="157">
        <f>+'Input Road LH Schedule'!AR8</f>
        <v>9.0000000000012119E-4</v>
      </c>
      <c r="U127" s="158">
        <f>+'Input Road LH Schedule'!AS8</f>
        <v>5.4800000000000001E-2</v>
      </c>
      <c r="V127" s="162">
        <f>+'Input Road LH Schedule'!AT8</f>
        <v>8.8802387248110737E-2</v>
      </c>
      <c r="W127" s="174">
        <f>+'Input Road LH Schedule'!AU8</f>
        <v>1</v>
      </c>
      <c r="X127" s="163">
        <v>-2</v>
      </c>
      <c r="Y127" s="162">
        <f t="shared" si="22"/>
        <v>1.02</v>
      </c>
      <c r="Z127" s="161">
        <f t="shared" si="23"/>
        <v>7.03125</v>
      </c>
      <c r="AA127" s="70">
        <f t="shared" si="24"/>
        <v>12.347024930244583</v>
      </c>
      <c r="AB127" s="70">
        <f t="shared" si="24"/>
        <v>1334.3524153461892</v>
      </c>
      <c r="AC127" s="70">
        <f t="shared" si="24"/>
        <v>0</v>
      </c>
      <c r="AD127" s="70">
        <f t="shared" si="24"/>
        <v>0.37316358243499631</v>
      </c>
      <c r="AE127" s="70">
        <f t="shared" si="24"/>
        <v>1.417146378203576</v>
      </c>
      <c r="AF127" s="70">
        <f t="shared" si="24"/>
        <v>86.288468361717236</v>
      </c>
      <c r="AG127" s="70">
        <f t="shared" si="24"/>
        <v>139.82886829386067</v>
      </c>
      <c r="AH127" s="70">
        <f>+SUM(AA127:AG127)</f>
        <v>1574.6070868926502</v>
      </c>
    </row>
    <row r="128" spans="4:34" ht="15" customHeight="1" x14ac:dyDescent="0.35">
      <c r="D128" t="s">
        <v>296</v>
      </c>
      <c r="E128" t="s">
        <v>302</v>
      </c>
      <c r="F128" t="s">
        <v>304</v>
      </c>
      <c r="G128" s="70">
        <f t="shared" si="21"/>
        <v>20</v>
      </c>
      <c r="H128" s="159" t="str">
        <f>+'Input Road LH Schedule'!AF9</f>
        <v>ANTOFAGASTA</v>
      </c>
      <c r="I128" s="165" t="str">
        <f>+'Input Road LH Schedule'!AG9</f>
        <v>5-Friday</v>
      </c>
      <c r="J128" s="160">
        <f>+'Input Road LH Schedule'!AH9</f>
        <v>0.84375</v>
      </c>
      <c r="K128" s="159" t="str">
        <f>+'Input Road LH Schedule'!AI9</f>
        <v>Trailer</v>
      </c>
      <c r="L128" s="159" t="str">
        <f>+'Input Road LH Schedule'!AJ9</f>
        <v>Loose Trailer</v>
      </c>
      <c r="M128" s="159">
        <f>+'Input Road LH Schedule'!AK9</f>
        <v>0</v>
      </c>
      <c r="N128" s="164">
        <f>+'Input Road LH Schedule'!AL9</f>
        <v>1574.6070868926502</v>
      </c>
      <c r="O128" s="164">
        <f>+'Input Road LH Schedule'!AM9</f>
        <v>0</v>
      </c>
      <c r="P128" s="163">
        <f>+'Input Road LH Schedule'!AN9</f>
        <v>7.8413370757846393E-3</v>
      </c>
      <c r="Q128" s="157">
        <f>+'Input Road LH Schedule'!AO9</f>
        <v>0.84741928729624694</v>
      </c>
      <c r="R128" s="157">
        <f>+'Input Road LH Schedule'!AP9</f>
        <v>0</v>
      </c>
      <c r="S128" s="157">
        <f>+'Input Road LH Schedule'!AQ9</f>
        <v>2.369883798576076E-4</v>
      </c>
      <c r="T128" s="157">
        <f>+'Input Road LH Schedule'!AR9</f>
        <v>9.0000000000012119E-4</v>
      </c>
      <c r="U128" s="158">
        <f>+'Input Road LH Schedule'!AS9</f>
        <v>5.4800000000000001E-2</v>
      </c>
      <c r="V128" s="162">
        <f>+'Input Road LH Schedule'!AT9</f>
        <v>8.8802387248110737E-2</v>
      </c>
      <c r="W128" s="174">
        <f>+'Input Road LH Schedule'!AU9</f>
        <v>1</v>
      </c>
      <c r="X128" s="163">
        <v>-1</v>
      </c>
      <c r="Y128" s="162">
        <f t="shared" si="22"/>
        <v>1.01</v>
      </c>
      <c r="Z128" s="161">
        <f t="shared" si="23"/>
        <v>6.84375</v>
      </c>
      <c r="AA128" s="70">
        <f t="shared" si="24"/>
        <v>12.347024930244583</v>
      </c>
      <c r="AB128" s="70">
        <f t="shared" si="24"/>
        <v>1334.3524153461892</v>
      </c>
      <c r="AC128" s="70">
        <f t="shared" si="24"/>
        <v>0</v>
      </c>
      <c r="AD128" s="70">
        <f t="shared" si="24"/>
        <v>0.37316358243499631</v>
      </c>
      <c r="AE128" s="70">
        <f t="shared" si="24"/>
        <v>1.417146378203576</v>
      </c>
      <c r="AF128" s="70">
        <f t="shared" si="24"/>
        <v>86.288468361717236</v>
      </c>
      <c r="AG128" s="70">
        <f t="shared" si="24"/>
        <v>139.82886829386067</v>
      </c>
      <c r="AH128" s="70">
        <f>+SUM(AA128:AG128)</f>
        <v>1574.6070868926502</v>
      </c>
    </row>
    <row r="129" spans="4:34" ht="15" customHeight="1" x14ac:dyDescent="0.35">
      <c r="D129" t="s">
        <v>296</v>
      </c>
      <c r="E129" t="s">
        <v>302</v>
      </c>
      <c r="F129" t="s">
        <v>304</v>
      </c>
      <c r="G129" s="70">
        <f t="shared" ref="G129:G142" si="25">+IFERROR(HOUR(J129),0)</f>
        <v>19</v>
      </c>
      <c r="H129" s="159" t="str">
        <f>+'Input Road LH Schedule'!AF10</f>
        <v>ARICA</v>
      </c>
      <c r="I129" s="165" t="str">
        <f>+'Input Road LH Schedule'!AG10</f>
        <v>5-Friday</v>
      </c>
      <c r="J129" s="160">
        <f>+'Input Road LH Schedule'!AH10</f>
        <v>0.79166666666666663</v>
      </c>
      <c r="K129" s="159" t="str">
        <f>+'Input Road LH Schedule'!AI10</f>
        <v>Trailer</v>
      </c>
      <c r="L129" s="159" t="str">
        <f>+'Input Road LH Schedule'!AJ10</f>
        <v>Loose Trailer</v>
      </c>
      <c r="M129" s="159">
        <f>+'Input Road LH Schedule'!AK10</f>
        <v>0</v>
      </c>
      <c r="N129" s="164">
        <f>+'Input Road LH Schedule'!AL10</f>
        <v>968.43714155828707</v>
      </c>
      <c r="O129" s="164">
        <f>+'Input Road LH Schedule'!AM10</f>
        <v>0</v>
      </c>
      <c r="P129" s="163">
        <f>+'Input Road LH Schedule'!AN10</f>
        <v>5.8000000000000005E-3</v>
      </c>
      <c r="Q129" s="157">
        <f>+'Input Road LH Schedule'!AO10</f>
        <v>0.80599999999999994</v>
      </c>
      <c r="R129" s="157">
        <f>+'Input Road LH Schedule'!AP10</f>
        <v>0</v>
      </c>
      <c r="S129" s="157">
        <f>+'Input Road LH Schedule'!AQ10</f>
        <v>0</v>
      </c>
      <c r="T129" s="157">
        <f>+'Input Road LH Schedule'!AR10</f>
        <v>8.9999999999989914E-4</v>
      </c>
      <c r="U129" s="158">
        <f>+'Input Road LH Schedule'!AS10</f>
        <v>4.2800000000000005E-2</v>
      </c>
      <c r="V129" s="162">
        <f>+'Input Road LH Schedule'!AT10</f>
        <v>0.14450000000000007</v>
      </c>
      <c r="W129" s="174">
        <f>+'Input Road LH Schedule'!AU10</f>
        <v>1</v>
      </c>
      <c r="X129" s="163">
        <v>0</v>
      </c>
      <c r="Y129" s="162">
        <f t="shared" ref="Y129:Y142" si="26">1-X129%</f>
        <v>1</v>
      </c>
      <c r="Z129" s="161">
        <f t="shared" ref="Z129:Z142" si="27">IFERROR(VALUE(J129)+VALUE(LEFT(I129,1))+1,"")</f>
        <v>6.791666666666667</v>
      </c>
      <c r="AA129" s="70">
        <f t="shared" si="13"/>
        <v>5.6169354210380655</v>
      </c>
      <c r="AB129" s="70">
        <f t="shared" si="14"/>
        <v>780.56033609597932</v>
      </c>
      <c r="AC129" s="70">
        <f t="shared" si="15"/>
        <v>0</v>
      </c>
      <c r="AD129" s="70">
        <f t="shared" si="16"/>
        <v>0</v>
      </c>
      <c r="AE129" s="70">
        <f t="shared" si="17"/>
        <v>0.87159342740236068</v>
      </c>
      <c r="AF129" s="70">
        <f t="shared" si="18"/>
        <v>41.449109658694688</v>
      </c>
      <c r="AG129" s="70">
        <f t="shared" si="19"/>
        <v>139.93916695517254</v>
      </c>
      <c r="AH129" s="70">
        <f t="shared" si="20"/>
        <v>968.43714155828707</v>
      </c>
    </row>
    <row r="130" spans="4:34" ht="15" customHeight="1" x14ac:dyDescent="0.35">
      <c r="D130" t="s">
        <v>296</v>
      </c>
      <c r="E130" t="s">
        <v>302</v>
      </c>
      <c r="F130" t="s">
        <v>304</v>
      </c>
      <c r="G130" s="70">
        <f t="shared" si="25"/>
        <v>23</v>
      </c>
      <c r="H130" s="159" t="str">
        <f>+'Input Road LH Schedule'!AF11</f>
        <v>ARICA</v>
      </c>
      <c r="I130" s="165" t="str">
        <f>+'Input Road LH Schedule'!AG11</f>
        <v>5-Friday</v>
      </c>
      <c r="J130" s="160">
        <f>+'Input Road LH Schedule'!AH11</f>
        <v>0.95833333333333337</v>
      </c>
      <c r="K130" s="159" t="str">
        <f>+'Input Road LH Schedule'!AI11</f>
        <v>Trailer</v>
      </c>
      <c r="L130" s="159" t="str">
        <f>+'Input Road LH Schedule'!AJ11</f>
        <v>Loose Trailer</v>
      </c>
      <c r="M130" s="159">
        <f>+'Input Road LH Schedule'!AK11</f>
        <v>0</v>
      </c>
      <c r="N130" s="164">
        <f>+'Input Road LH Schedule'!AL11</f>
        <v>968.43714155828707</v>
      </c>
      <c r="O130" s="164">
        <f>+'Input Road LH Schedule'!AM11</f>
        <v>0</v>
      </c>
      <c r="P130" s="163">
        <f>+'Input Road LH Schedule'!AN11</f>
        <v>5.8000000000000005E-3</v>
      </c>
      <c r="Q130" s="157">
        <f>+'Input Road LH Schedule'!AO11</f>
        <v>0.80599999999999994</v>
      </c>
      <c r="R130" s="157">
        <f>+'Input Road LH Schedule'!AP11</f>
        <v>0</v>
      </c>
      <c r="S130" s="157">
        <f>+'Input Road LH Schedule'!AQ11</f>
        <v>0</v>
      </c>
      <c r="T130" s="157">
        <f>+'Input Road LH Schedule'!AR11</f>
        <v>8.9999999999989914E-4</v>
      </c>
      <c r="U130" s="158">
        <f>+'Input Road LH Schedule'!AS11</f>
        <v>4.2800000000000005E-2</v>
      </c>
      <c r="V130" s="162">
        <f>+'Input Road LH Schedule'!AT11</f>
        <v>0.14450000000000007</v>
      </c>
      <c r="W130" s="174">
        <f>+'Input Road LH Schedule'!AU11</f>
        <v>1</v>
      </c>
      <c r="X130" s="163">
        <v>0</v>
      </c>
      <c r="Y130" s="162">
        <f t="shared" si="26"/>
        <v>1</v>
      </c>
      <c r="Z130" s="161">
        <f t="shared" si="27"/>
        <v>6.958333333333333</v>
      </c>
      <c r="AA130" s="70">
        <f t="shared" si="13"/>
        <v>5.6169354210380655</v>
      </c>
      <c r="AB130" s="70">
        <f t="shared" si="14"/>
        <v>780.56033609597932</v>
      </c>
      <c r="AC130" s="70">
        <f t="shared" si="15"/>
        <v>0</v>
      </c>
      <c r="AD130" s="70">
        <f t="shared" si="16"/>
        <v>0</v>
      </c>
      <c r="AE130" s="70">
        <f t="shared" si="17"/>
        <v>0.87159342740236068</v>
      </c>
      <c r="AF130" s="70">
        <f t="shared" si="18"/>
        <v>41.449109658694688</v>
      </c>
      <c r="AG130" s="70">
        <f t="shared" si="19"/>
        <v>139.93916695517254</v>
      </c>
      <c r="AH130" s="70">
        <f t="shared" si="20"/>
        <v>968.43714155828707</v>
      </c>
    </row>
    <row r="131" spans="4:34" ht="15" customHeight="1" x14ac:dyDescent="0.35">
      <c r="D131" t="s">
        <v>296</v>
      </c>
      <c r="E131" t="s">
        <v>302</v>
      </c>
      <c r="F131" t="s">
        <v>304</v>
      </c>
      <c r="G131" s="70">
        <f t="shared" si="25"/>
        <v>20</v>
      </c>
      <c r="H131" s="159" t="str">
        <f>+'Input Road LH Schedule'!AF12</f>
        <v>CALAMA</v>
      </c>
      <c r="I131" s="165" t="str">
        <f>+'Input Road LH Schedule'!AG12</f>
        <v>5-Friday</v>
      </c>
      <c r="J131" s="160">
        <f>+'Input Road LH Schedule'!AH12</f>
        <v>0.83680555555555547</v>
      </c>
      <c r="K131" s="159" t="str">
        <f>+'Input Road LH Schedule'!AI12</f>
        <v>Trailer</v>
      </c>
      <c r="L131" s="159" t="str">
        <f>+'Input Road LH Schedule'!AJ12</f>
        <v>Loose Trailer</v>
      </c>
      <c r="M131" s="159">
        <f>+'Input Road LH Schedule'!AK12</f>
        <v>0</v>
      </c>
      <c r="N131" s="164">
        <f>+'Input Road LH Schedule'!AL12</f>
        <v>882.91149235668286</v>
      </c>
      <c r="O131" s="164">
        <f>+'Input Road LH Schedule'!AM12</f>
        <v>0</v>
      </c>
      <c r="P131" s="163">
        <f>+'Input Road LH Schedule'!AN12</f>
        <v>7.8000000000000014E-3</v>
      </c>
      <c r="Q131" s="157">
        <f>+'Input Road LH Schedule'!AO12</f>
        <v>0.83466442651638295</v>
      </c>
      <c r="R131" s="157">
        <f>+'Input Road LH Schedule'!AP12</f>
        <v>0</v>
      </c>
      <c r="S131" s="157">
        <f>+'Input Road LH Schedule'!AQ12</f>
        <v>4.1543026706231459E-3</v>
      </c>
      <c r="T131" s="157">
        <f>+'Input Road LH Schedule'!AR12</f>
        <v>8.9999999999989914E-4</v>
      </c>
      <c r="U131" s="158">
        <f>+'Input Road LH Schedule'!AS12</f>
        <v>4.2800000000000005E-2</v>
      </c>
      <c r="V131" s="162">
        <f>+'Input Road LH Schedule'!AT12</f>
        <v>0.10968127081299395</v>
      </c>
      <c r="W131" s="174">
        <f>+'Input Road LH Schedule'!AU12</f>
        <v>1</v>
      </c>
      <c r="X131" s="163">
        <v>0</v>
      </c>
      <c r="Y131" s="162">
        <f t="shared" si="26"/>
        <v>1</v>
      </c>
      <c r="Z131" s="161">
        <f t="shared" si="27"/>
        <v>6.8368055555555554</v>
      </c>
      <c r="AA131" s="70">
        <f t="shared" si="13"/>
        <v>6.8867096403821275</v>
      </c>
      <c r="AB131" s="70">
        <f t="shared" si="14"/>
        <v>736.93481443261453</v>
      </c>
      <c r="AC131" s="70">
        <f t="shared" si="15"/>
        <v>0</v>
      </c>
      <c r="AD131" s="70">
        <f t="shared" si="16"/>
        <v>3.6678815706212347</v>
      </c>
      <c r="AE131" s="70">
        <f t="shared" si="17"/>
        <v>0.79462034312092555</v>
      </c>
      <c r="AF131" s="70">
        <f t="shared" si="18"/>
        <v>37.788611872866028</v>
      </c>
      <c r="AG131" s="70">
        <f t="shared" si="19"/>
        <v>96.838854497077975</v>
      </c>
      <c r="AH131" s="70">
        <f t="shared" si="20"/>
        <v>882.91149235668286</v>
      </c>
    </row>
    <row r="132" spans="4:34" ht="15" customHeight="1" x14ac:dyDescent="0.35">
      <c r="D132" t="s">
        <v>296</v>
      </c>
      <c r="E132" t="s">
        <v>302</v>
      </c>
      <c r="F132" t="s">
        <v>304</v>
      </c>
      <c r="G132" s="70">
        <f t="shared" si="25"/>
        <v>22</v>
      </c>
      <c r="H132" s="159" t="str">
        <f>+'Input Road LH Schedule'!AF13</f>
        <v>CALAMA</v>
      </c>
      <c r="I132" s="165" t="str">
        <f>+'Input Road LH Schedule'!AG13</f>
        <v>5-Friday</v>
      </c>
      <c r="J132" s="160">
        <f>+'Input Road LH Schedule'!AH13</f>
        <v>0.92361111111111116</v>
      </c>
      <c r="K132" s="159" t="str">
        <f>+'Input Road LH Schedule'!AI13</f>
        <v>Trailer</v>
      </c>
      <c r="L132" s="159" t="str">
        <f>+'Input Road LH Schedule'!AJ13</f>
        <v>Loose Trailer</v>
      </c>
      <c r="M132" s="159">
        <f>+'Input Road LH Schedule'!AK13</f>
        <v>0</v>
      </c>
      <c r="N132" s="164">
        <f>+'Input Road LH Schedule'!AL13</f>
        <v>882.91149235668286</v>
      </c>
      <c r="O132" s="164">
        <f>+'Input Road LH Schedule'!AM13</f>
        <v>0</v>
      </c>
      <c r="P132" s="163">
        <f>+'Input Road LH Schedule'!AN13</f>
        <v>7.8000000000000014E-3</v>
      </c>
      <c r="Q132" s="157">
        <f>+'Input Road LH Schedule'!AO13</f>
        <v>0.83466442651638295</v>
      </c>
      <c r="R132" s="157">
        <f>+'Input Road LH Schedule'!AP13</f>
        <v>0</v>
      </c>
      <c r="S132" s="157">
        <f>+'Input Road LH Schedule'!AQ13</f>
        <v>4.1543026706231459E-3</v>
      </c>
      <c r="T132" s="157">
        <f>+'Input Road LH Schedule'!AR13</f>
        <v>8.9999999999989914E-4</v>
      </c>
      <c r="U132" s="158">
        <f>+'Input Road LH Schedule'!AS13</f>
        <v>4.2800000000000005E-2</v>
      </c>
      <c r="V132" s="162">
        <f>+'Input Road LH Schedule'!AT13</f>
        <v>0.10968127081299395</v>
      </c>
      <c r="W132" s="174">
        <f>+'Input Road LH Schedule'!AU13</f>
        <v>1</v>
      </c>
      <c r="X132" s="163">
        <v>0</v>
      </c>
      <c r="Y132" s="162">
        <f t="shared" si="26"/>
        <v>1</v>
      </c>
      <c r="Z132" s="161">
        <f t="shared" si="27"/>
        <v>6.9236111111111107</v>
      </c>
      <c r="AA132" s="70">
        <f t="shared" si="13"/>
        <v>6.8867096403821275</v>
      </c>
      <c r="AB132" s="70">
        <f t="shared" si="14"/>
        <v>736.93481443261453</v>
      </c>
      <c r="AC132" s="70">
        <f t="shared" si="15"/>
        <v>0</v>
      </c>
      <c r="AD132" s="70">
        <f t="shared" si="16"/>
        <v>3.6678815706212347</v>
      </c>
      <c r="AE132" s="70">
        <f t="shared" si="17"/>
        <v>0.79462034312092555</v>
      </c>
      <c r="AF132" s="70">
        <f t="shared" si="18"/>
        <v>37.788611872866028</v>
      </c>
      <c r="AG132" s="70">
        <f t="shared" si="19"/>
        <v>96.838854497077975</v>
      </c>
      <c r="AH132" s="70">
        <f t="shared" si="20"/>
        <v>882.91149235668286</v>
      </c>
    </row>
    <row r="133" spans="4:34" ht="15" customHeight="1" x14ac:dyDescent="0.35">
      <c r="D133" t="s">
        <v>296</v>
      </c>
      <c r="E133" t="s">
        <v>302</v>
      </c>
      <c r="F133" t="s">
        <v>304</v>
      </c>
      <c r="G133" s="70">
        <f t="shared" si="25"/>
        <v>19</v>
      </c>
      <c r="H133" s="159" t="str">
        <f>+'Input Road LH Schedule'!AF14</f>
        <v>CASTRO</v>
      </c>
      <c r="I133" s="165" t="str">
        <f>+'Input Road LH Schedule'!AG14</f>
        <v>5-Friday</v>
      </c>
      <c r="J133" s="160">
        <f>+'Input Road LH Schedule'!AH14</f>
        <v>0.8125</v>
      </c>
      <c r="K133" s="159" t="str">
        <f>+'Input Road LH Schedule'!AI14</f>
        <v>Trailer</v>
      </c>
      <c r="L133" s="159" t="str">
        <f>+'Input Road LH Schedule'!AJ14</f>
        <v>Loose Trailer</v>
      </c>
      <c r="M133" s="159">
        <f>+'Input Road LH Schedule'!AK14</f>
        <v>0</v>
      </c>
      <c r="N133" s="164">
        <f>+'Input Road LH Schedule'!AL14</f>
        <v>1045.2565869489497</v>
      </c>
      <c r="O133" s="164">
        <f>+'Input Road LH Schedule'!AM14</f>
        <v>0</v>
      </c>
      <c r="P133" s="163">
        <f>+'Input Road LH Schedule'!AN14</f>
        <v>5.8000000000000005E-3</v>
      </c>
      <c r="Q133" s="157">
        <f>+'Input Road LH Schedule'!AO14</f>
        <v>0.8449364698271209</v>
      </c>
      <c r="R133" s="157">
        <f>+'Input Road LH Schedule'!AP14</f>
        <v>0</v>
      </c>
      <c r="S133" s="157">
        <f>+'Input Road LH Schedule'!AQ14</f>
        <v>5.6116722783389455E-4</v>
      </c>
      <c r="T133" s="157">
        <f>+'Input Road LH Schedule'!AR14</f>
        <v>8.9999999999989914E-4</v>
      </c>
      <c r="U133" s="158">
        <f>+'Input Road LH Schedule'!AS14</f>
        <v>4.2800000000000005E-2</v>
      </c>
      <c r="V133" s="162">
        <f>+'Input Road LH Schedule'!AT14</f>
        <v>0.10500236294504517</v>
      </c>
      <c r="W133" s="174">
        <f>+'Input Road LH Schedule'!AU14</f>
        <v>1</v>
      </c>
      <c r="X133" s="163">
        <v>0</v>
      </c>
      <c r="Y133" s="162">
        <f t="shared" si="26"/>
        <v>1</v>
      </c>
      <c r="Z133" s="161">
        <f t="shared" si="27"/>
        <v>6.8125</v>
      </c>
      <c r="AA133" s="70">
        <f t="shared" si="13"/>
        <v>6.062488204303909</v>
      </c>
      <c r="AB133" s="70">
        <f t="shared" si="14"/>
        <v>883.17541064019065</v>
      </c>
      <c r="AC133" s="70">
        <f t="shared" si="15"/>
        <v>0</v>
      </c>
      <c r="AD133" s="70">
        <f t="shared" si="16"/>
        <v>0.58656374127326028</v>
      </c>
      <c r="AE133" s="70">
        <f t="shared" si="17"/>
        <v>0.94073092825394933</v>
      </c>
      <c r="AF133" s="70">
        <f t="shared" si="18"/>
        <v>44.736981921415051</v>
      </c>
      <c r="AG133" s="70">
        <f t="shared" si="19"/>
        <v>109.75441151351278</v>
      </c>
      <c r="AH133" s="70">
        <f t="shared" si="20"/>
        <v>1045.2565869489497</v>
      </c>
    </row>
    <row r="134" spans="4:34" ht="15" customHeight="1" x14ac:dyDescent="0.35">
      <c r="D134" t="s">
        <v>296</v>
      </c>
      <c r="E134" t="s">
        <v>302</v>
      </c>
      <c r="F134" t="s">
        <v>304</v>
      </c>
      <c r="G134" s="70">
        <f t="shared" si="25"/>
        <v>21</v>
      </c>
      <c r="H134" s="159" t="str">
        <f>+'Input Road LH Schedule'!AF15</f>
        <v>CASTRO</v>
      </c>
      <c r="I134" s="165" t="str">
        <f>+'Input Road LH Schedule'!AG15</f>
        <v>5-Friday</v>
      </c>
      <c r="J134" s="160">
        <f>+'Input Road LH Schedule'!AH15</f>
        <v>0.90277777777777779</v>
      </c>
      <c r="K134" s="159" t="str">
        <f>+'Input Road LH Schedule'!AI15</f>
        <v>Trailer</v>
      </c>
      <c r="L134" s="159" t="str">
        <f>+'Input Road LH Schedule'!AJ15</f>
        <v>Loose Trailer</v>
      </c>
      <c r="M134" s="159">
        <f>+'Input Road LH Schedule'!AK15</f>
        <v>0</v>
      </c>
      <c r="N134" s="164">
        <f>+'Input Road LH Schedule'!AL15</f>
        <v>1045.2565869489497</v>
      </c>
      <c r="O134" s="164">
        <f>+'Input Road LH Schedule'!AM15</f>
        <v>0</v>
      </c>
      <c r="P134" s="163">
        <f>+'Input Road LH Schedule'!AN15</f>
        <v>5.8000000000000005E-3</v>
      </c>
      <c r="Q134" s="157">
        <f>+'Input Road LH Schedule'!AO15</f>
        <v>0.8449364698271209</v>
      </c>
      <c r="R134" s="157">
        <f>+'Input Road LH Schedule'!AP15</f>
        <v>0</v>
      </c>
      <c r="S134" s="157">
        <f>+'Input Road LH Schedule'!AQ15</f>
        <v>5.6116722783389455E-4</v>
      </c>
      <c r="T134" s="157">
        <f>+'Input Road LH Schedule'!AR15</f>
        <v>8.9999999999989914E-4</v>
      </c>
      <c r="U134" s="158">
        <f>+'Input Road LH Schedule'!AS15</f>
        <v>4.2800000000000005E-2</v>
      </c>
      <c r="V134" s="162">
        <f>+'Input Road LH Schedule'!AT15</f>
        <v>0.10500236294504517</v>
      </c>
      <c r="W134" s="174">
        <f>+'Input Road LH Schedule'!AU15</f>
        <v>1</v>
      </c>
      <c r="X134" s="163">
        <v>0</v>
      </c>
      <c r="Y134" s="162">
        <f t="shared" si="26"/>
        <v>1</v>
      </c>
      <c r="Z134" s="161">
        <f t="shared" si="27"/>
        <v>6.9027777777777777</v>
      </c>
      <c r="AA134" s="70">
        <f t="shared" si="13"/>
        <v>6.062488204303909</v>
      </c>
      <c r="AB134" s="70">
        <f t="shared" si="14"/>
        <v>883.17541064019065</v>
      </c>
      <c r="AC134" s="70">
        <f t="shared" si="15"/>
        <v>0</v>
      </c>
      <c r="AD134" s="70">
        <f t="shared" si="16"/>
        <v>0.58656374127326028</v>
      </c>
      <c r="AE134" s="70">
        <f t="shared" si="17"/>
        <v>0.94073092825394933</v>
      </c>
      <c r="AF134" s="70">
        <f t="shared" si="18"/>
        <v>44.736981921415051</v>
      </c>
      <c r="AG134" s="70">
        <f t="shared" si="19"/>
        <v>109.75441151351278</v>
      </c>
      <c r="AH134" s="70">
        <f t="shared" si="20"/>
        <v>1045.2565869489497</v>
      </c>
    </row>
    <row r="135" spans="4:34" ht="15" customHeight="1" x14ac:dyDescent="0.35">
      <c r="D135" t="s">
        <v>296</v>
      </c>
      <c r="E135" t="s">
        <v>302</v>
      </c>
      <c r="F135" t="s">
        <v>304</v>
      </c>
      <c r="G135" s="70">
        <f t="shared" si="25"/>
        <v>21</v>
      </c>
      <c r="H135" s="159" t="str">
        <f>+'Input Road LH Schedule'!AF16</f>
        <v>CHILLAN</v>
      </c>
      <c r="I135" s="165" t="str">
        <f>+'Input Road LH Schedule'!AG16</f>
        <v>5-Friday</v>
      </c>
      <c r="J135" s="160">
        <f>+'Input Road LH Schedule'!AH16</f>
        <v>0.88541666666666663</v>
      </c>
      <c r="K135" s="159" t="str">
        <f>+'Input Road LH Schedule'!AI16</f>
        <v>Trailer</v>
      </c>
      <c r="L135" s="159" t="str">
        <f>+'Input Road LH Schedule'!AJ16</f>
        <v>Loose Trailer</v>
      </c>
      <c r="M135" s="159">
        <f>+'Input Road LH Schedule'!AK16</f>
        <v>0</v>
      </c>
      <c r="N135" s="164">
        <f>+'Input Road LH Schedule'!AL16</f>
        <v>1366.3618686819195</v>
      </c>
      <c r="O135" s="164">
        <f>+'Input Road LH Schedule'!AM16</f>
        <v>0</v>
      </c>
      <c r="P135" s="163">
        <f>+'Input Road LH Schedule'!AN16</f>
        <v>5.8000000000000005E-3</v>
      </c>
      <c r="Q135" s="157">
        <f>+'Input Road LH Schedule'!AO16</f>
        <v>0.8449364698271209</v>
      </c>
      <c r="R135" s="157">
        <f>+'Input Road LH Schedule'!AP16</f>
        <v>0</v>
      </c>
      <c r="S135" s="157">
        <f>+'Input Road LH Schedule'!AQ16</f>
        <v>5.6116722783389455E-4</v>
      </c>
      <c r="T135" s="157">
        <f>+'Input Road LH Schedule'!AR16</f>
        <v>8.9999999999989914E-4</v>
      </c>
      <c r="U135" s="158">
        <f>+'Input Road LH Schedule'!AS16</f>
        <v>4.2800000000000005E-2</v>
      </c>
      <c r="V135" s="162">
        <f>+'Input Road LH Schedule'!AT16</f>
        <v>0.10500236294504517</v>
      </c>
      <c r="W135" s="174">
        <f>+'Input Road LH Schedule'!AU16</f>
        <v>1</v>
      </c>
      <c r="X135" s="163">
        <v>0</v>
      </c>
      <c r="Y135" s="162">
        <f t="shared" si="26"/>
        <v>1</v>
      </c>
      <c r="Z135" s="161">
        <f t="shared" si="27"/>
        <v>6.885416666666667</v>
      </c>
      <c r="AA135" s="70">
        <f t="shared" ref="AA135:AA198" si="28">+P135*$N135</f>
        <v>7.9248988383551335</v>
      </c>
      <c r="AB135" s="70">
        <f t="shared" ref="AB135:AB198" si="29">+Q135*$N135</f>
        <v>1154.4889738304892</v>
      </c>
      <c r="AC135" s="70">
        <f t="shared" ref="AC135:AC198" si="30">+R135*$N135</f>
        <v>0</v>
      </c>
      <c r="AD135" s="70">
        <f t="shared" ref="AD135:AD198" si="31">+S135*$N135</f>
        <v>0.76675750206617266</v>
      </c>
      <c r="AE135" s="70">
        <f t="shared" ref="AE135:AE198" si="32">+T135*$N135</f>
        <v>1.2297256818135898</v>
      </c>
      <c r="AF135" s="70">
        <f t="shared" ref="AF135:AF198" si="33">+U135*$N135</f>
        <v>58.480287979586166</v>
      </c>
      <c r="AG135" s="70">
        <f t="shared" ref="AG135:AG198" si="34">+V135*$N135</f>
        <v>143.47122484960906</v>
      </c>
      <c r="AH135" s="70">
        <f t="shared" ref="AH135:AH198" si="35">+SUM(AA135:AG135)</f>
        <v>1366.3618686819193</v>
      </c>
    </row>
    <row r="136" spans="4:34" ht="15" customHeight="1" x14ac:dyDescent="0.35">
      <c r="D136" t="s">
        <v>296</v>
      </c>
      <c r="E136" t="s">
        <v>302</v>
      </c>
      <c r="F136" t="s">
        <v>304</v>
      </c>
      <c r="G136" s="70">
        <f t="shared" si="25"/>
        <v>18</v>
      </c>
      <c r="H136" s="159" t="str">
        <f>+'Input Road LH Schedule'!AF17</f>
        <v>CONCEPCIoN</v>
      </c>
      <c r="I136" s="165" t="str">
        <f>+'Input Road LH Schedule'!AG17</f>
        <v>5-Friday</v>
      </c>
      <c r="J136" s="160">
        <f>+'Input Road LH Schedule'!AH17</f>
        <v>0.77777777777777779</v>
      </c>
      <c r="K136" s="159" t="str">
        <f>+'Input Road LH Schedule'!AI17</f>
        <v>Trailer</v>
      </c>
      <c r="L136" s="159" t="str">
        <f>+'Input Road LH Schedule'!AJ17</f>
        <v>Loose Trailer</v>
      </c>
      <c r="M136" s="159">
        <f>+'Input Road LH Schedule'!AK17</f>
        <v>0</v>
      </c>
      <c r="N136" s="164">
        <f>+'Input Road LH Schedule'!AL17</f>
        <v>1702.9705289518083</v>
      </c>
      <c r="O136" s="164">
        <f>+'Input Road LH Schedule'!AM17</f>
        <v>0</v>
      </c>
      <c r="P136" s="163">
        <f>+'Input Road LH Schedule'!AN17</f>
        <v>1.5800000000000002E-2</v>
      </c>
      <c r="Q136" s="157">
        <f>+'Input Road LH Schedule'!AO17</f>
        <v>0.92600000000000005</v>
      </c>
      <c r="R136" s="157">
        <f>+'Input Road LH Schedule'!AP17</f>
        <v>0</v>
      </c>
      <c r="S136" s="157">
        <f>+'Input Road LH Schedule'!AQ17</f>
        <v>4.4893378226711564E-3</v>
      </c>
      <c r="T136" s="157">
        <f>+'Input Road LH Schedule'!AR17</f>
        <v>8.9999999999989914E-4</v>
      </c>
      <c r="U136" s="158">
        <f>+'Input Road LH Schedule'!AS17</f>
        <v>4.2800000000000005E-2</v>
      </c>
      <c r="V136" s="162">
        <f>+'Input Road LH Schedule'!AT17</f>
        <v>1.0010662177328822E-2</v>
      </c>
      <c r="W136" s="174">
        <f>+'Input Road LH Schedule'!AU17</f>
        <v>1</v>
      </c>
      <c r="X136" s="163">
        <v>0</v>
      </c>
      <c r="Y136" s="162">
        <f t="shared" si="26"/>
        <v>1</v>
      </c>
      <c r="Z136" s="161">
        <f t="shared" si="27"/>
        <v>6.7777777777777777</v>
      </c>
      <c r="AA136" s="70">
        <f t="shared" si="28"/>
        <v>26.906934357438573</v>
      </c>
      <c r="AB136" s="70">
        <f t="shared" si="29"/>
        <v>1576.9507098093745</v>
      </c>
      <c r="AC136" s="70">
        <f t="shared" si="30"/>
        <v>0</v>
      </c>
      <c r="AD136" s="70">
        <f t="shared" si="31"/>
        <v>7.6452100065176589</v>
      </c>
      <c r="AE136" s="70">
        <f t="shared" si="32"/>
        <v>1.5326734760564558</v>
      </c>
      <c r="AF136" s="70">
        <f t="shared" si="33"/>
        <v>72.887138639137405</v>
      </c>
      <c r="AG136" s="70">
        <f t="shared" si="34"/>
        <v>17.047862663283524</v>
      </c>
      <c r="AH136" s="70">
        <f t="shared" si="35"/>
        <v>1702.9705289518081</v>
      </c>
    </row>
    <row r="137" spans="4:34" ht="15" customHeight="1" x14ac:dyDescent="0.35">
      <c r="D137" t="s">
        <v>296</v>
      </c>
      <c r="E137" t="s">
        <v>302</v>
      </c>
      <c r="F137" t="s">
        <v>304</v>
      </c>
      <c r="G137" s="70">
        <f t="shared" si="25"/>
        <v>19</v>
      </c>
      <c r="H137" s="159" t="str">
        <f>+'Input Road LH Schedule'!AF18</f>
        <v>CONCEPCIoN</v>
      </c>
      <c r="I137" s="165" t="str">
        <f>+'Input Road LH Schedule'!AG18</f>
        <v>5-Friday</v>
      </c>
      <c r="J137" s="160">
        <f>+'Input Road LH Schedule'!AH18</f>
        <v>0.81944444444444453</v>
      </c>
      <c r="K137" s="159" t="str">
        <f>+'Input Road LH Schedule'!AI18</f>
        <v>Trailer</v>
      </c>
      <c r="L137" s="159" t="str">
        <f>+'Input Road LH Schedule'!AJ18</f>
        <v>Loose Trailer</v>
      </c>
      <c r="M137" s="159">
        <f>+'Input Road LH Schedule'!AK18</f>
        <v>0</v>
      </c>
      <c r="N137" s="164">
        <f>+'Input Road LH Schedule'!AL18</f>
        <v>1702.9705289518083</v>
      </c>
      <c r="O137" s="164">
        <f>+'Input Road LH Schedule'!AM18</f>
        <v>0</v>
      </c>
      <c r="P137" s="163">
        <f>+'Input Road LH Schedule'!AN18</f>
        <v>1.5800000000000002E-2</v>
      </c>
      <c r="Q137" s="157">
        <f>+'Input Road LH Schedule'!AO18</f>
        <v>0.92600000000000005</v>
      </c>
      <c r="R137" s="157">
        <f>+'Input Road LH Schedule'!AP18</f>
        <v>0</v>
      </c>
      <c r="S137" s="157">
        <f>+'Input Road LH Schedule'!AQ18</f>
        <v>4.4893378226711564E-3</v>
      </c>
      <c r="T137" s="157">
        <f>+'Input Road LH Schedule'!AR18</f>
        <v>8.9999999999989914E-4</v>
      </c>
      <c r="U137" s="158">
        <f>+'Input Road LH Schedule'!AS18</f>
        <v>4.2800000000000005E-2</v>
      </c>
      <c r="V137" s="162">
        <f>+'Input Road LH Schedule'!AT18</f>
        <v>1.0010662177328822E-2</v>
      </c>
      <c r="W137" s="174">
        <f>+'Input Road LH Schedule'!AU18</f>
        <v>1</v>
      </c>
      <c r="X137" s="163">
        <v>0</v>
      </c>
      <c r="Y137" s="162">
        <f t="shared" si="26"/>
        <v>1</v>
      </c>
      <c r="Z137" s="161">
        <f t="shared" si="27"/>
        <v>6.8194444444444446</v>
      </c>
      <c r="AA137" s="70">
        <f t="shared" si="28"/>
        <v>26.906934357438573</v>
      </c>
      <c r="AB137" s="70">
        <f t="shared" si="29"/>
        <v>1576.9507098093745</v>
      </c>
      <c r="AC137" s="70">
        <f t="shared" si="30"/>
        <v>0</v>
      </c>
      <c r="AD137" s="70">
        <f t="shared" si="31"/>
        <v>7.6452100065176589</v>
      </c>
      <c r="AE137" s="70">
        <f t="shared" si="32"/>
        <v>1.5326734760564558</v>
      </c>
      <c r="AF137" s="70">
        <f t="shared" si="33"/>
        <v>72.887138639137405</v>
      </c>
      <c r="AG137" s="70">
        <f t="shared" si="34"/>
        <v>17.047862663283524</v>
      </c>
      <c r="AH137" s="70">
        <f t="shared" si="35"/>
        <v>1702.9705289518081</v>
      </c>
    </row>
    <row r="138" spans="4:34" ht="15" customHeight="1" x14ac:dyDescent="0.35">
      <c r="D138" t="s">
        <v>296</v>
      </c>
      <c r="E138" t="s">
        <v>302</v>
      </c>
      <c r="F138" t="s">
        <v>304</v>
      </c>
      <c r="G138" s="70">
        <f t="shared" si="25"/>
        <v>20</v>
      </c>
      <c r="H138" s="159" t="str">
        <f>+'Input Road LH Schedule'!AF19</f>
        <v>CONCEPCIoN</v>
      </c>
      <c r="I138" s="165" t="str">
        <f>+'Input Road LH Schedule'!AG19</f>
        <v>5-Friday</v>
      </c>
      <c r="J138" s="160">
        <f>+'Input Road LH Schedule'!AH19</f>
        <v>0.84375</v>
      </c>
      <c r="K138" s="159" t="str">
        <f>+'Input Road LH Schedule'!AI19</f>
        <v>Trailer</v>
      </c>
      <c r="L138" s="159" t="str">
        <f>+'Input Road LH Schedule'!AJ19</f>
        <v>Loose Trailer</v>
      </c>
      <c r="M138" s="159">
        <f>+'Input Road LH Schedule'!AK19</f>
        <v>0</v>
      </c>
      <c r="N138" s="164">
        <f>+'Input Road LH Schedule'!AL19</f>
        <v>1702.9705289518083</v>
      </c>
      <c r="O138" s="164">
        <f>+'Input Road LH Schedule'!AM19</f>
        <v>0</v>
      </c>
      <c r="P138" s="163">
        <f>+'Input Road LH Schedule'!AN19</f>
        <v>1.4778675645342314E-2</v>
      </c>
      <c r="Q138" s="157">
        <f>+'Input Road LH Schedule'!AO19</f>
        <v>0.92600000000000005</v>
      </c>
      <c r="R138" s="157">
        <f>+'Input Road LH Schedule'!AP19</f>
        <v>0</v>
      </c>
      <c r="S138" s="157">
        <f>+'Input Road LH Schedule'!AQ19</f>
        <v>4.4893378226711564E-3</v>
      </c>
      <c r="T138" s="157">
        <f>+'Input Road LH Schedule'!AR19</f>
        <v>8.9999999999989914E-4</v>
      </c>
      <c r="U138" s="158">
        <f>+'Input Road LH Schedule'!AS19</f>
        <v>4.2800000000000005E-2</v>
      </c>
      <c r="V138" s="162">
        <f>+'Input Road LH Schedule'!AT19</f>
        <v>1.103198653198656E-2</v>
      </c>
      <c r="W138" s="174">
        <f>+'Input Road LH Schedule'!AU19</f>
        <v>1</v>
      </c>
      <c r="X138" s="163">
        <v>0</v>
      </c>
      <c r="Y138" s="162">
        <f t="shared" si="26"/>
        <v>1</v>
      </c>
      <c r="Z138" s="161">
        <f t="shared" si="27"/>
        <v>6.84375</v>
      </c>
      <c r="AA138" s="70">
        <f t="shared" si="28"/>
        <v>25.167649080955808</v>
      </c>
      <c r="AB138" s="70">
        <f t="shared" si="29"/>
        <v>1576.9507098093745</v>
      </c>
      <c r="AC138" s="70">
        <f t="shared" si="30"/>
        <v>0</v>
      </c>
      <c r="AD138" s="70">
        <f t="shared" si="31"/>
        <v>7.6452100065176589</v>
      </c>
      <c r="AE138" s="70">
        <f t="shared" si="32"/>
        <v>1.5326734760564558</v>
      </c>
      <c r="AF138" s="70">
        <f t="shared" si="33"/>
        <v>72.887138639137405</v>
      </c>
      <c r="AG138" s="70">
        <f t="shared" si="34"/>
        <v>18.787147939766378</v>
      </c>
      <c r="AH138" s="70">
        <f t="shared" si="35"/>
        <v>1702.9705289518081</v>
      </c>
    </row>
    <row r="139" spans="4:34" ht="15" customHeight="1" x14ac:dyDescent="0.35">
      <c r="D139" t="s">
        <v>296</v>
      </c>
      <c r="E139" t="s">
        <v>302</v>
      </c>
      <c r="F139" t="s">
        <v>304</v>
      </c>
      <c r="G139" s="70">
        <f t="shared" si="25"/>
        <v>22</v>
      </c>
      <c r="H139" s="159" t="str">
        <f>+'Input Road LH Schedule'!AF20</f>
        <v>CONCEPCIoN</v>
      </c>
      <c r="I139" s="165" t="str">
        <f>+'Input Road LH Schedule'!AG20</f>
        <v>5-Friday</v>
      </c>
      <c r="J139" s="160">
        <f>+'Input Road LH Schedule'!AH20</f>
        <v>0.93402777777777779</v>
      </c>
      <c r="K139" s="159" t="str">
        <f>+'Input Road LH Schedule'!AI20</f>
        <v>Trailer</v>
      </c>
      <c r="L139" s="159" t="str">
        <f>+'Input Road LH Schedule'!AJ20</f>
        <v>Loose Trailer</v>
      </c>
      <c r="M139" s="159">
        <f>+'Input Road LH Schedule'!AK20</f>
        <v>0</v>
      </c>
      <c r="N139" s="164">
        <f>+'Input Road LH Schedule'!AL20</f>
        <v>1702.9705289518083</v>
      </c>
      <c r="O139" s="164">
        <f>+'Input Road LH Schedule'!AM20</f>
        <v>0</v>
      </c>
      <c r="P139" s="163">
        <f>+'Input Road LH Schedule'!AN20</f>
        <v>1.4778675645342314E-2</v>
      </c>
      <c r="Q139" s="157">
        <f>+'Input Road LH Schedule'!AO20</f>
        <v>0.88525443374177071</v>
      </c>
      <c r="R139" s="157">
        <f>+'Input Road LH Schedule'!AP20</f>
        <v>0</v>
      </c>
      <c r="S139" s="157">
        <f>+'Input Road LH Schedule'!AQ20</f>
        <v>4.4893378226711564E-3</v>
      </c>
      <c r="T139" s="157">
        <f>+'Input Road LH Schedule'!AR20</f>
        <v>9.0000000000012119E-4</v>
      </c>
      <c r="U139" s="158">
        <f>+'Input Road LH Schedule'!AS20</f>
        <v>5.2800000000000007E-2</v>
      </c>
      <c r="V139" s="162">
        <f>+'Input Road LH Schedule'!AT20</f>
        <v>4.1777552790215777E-2</v>
      </c>
      <c r="W139" s="174">
        <f>+'Input Road LH Schedule'!AU20</f>
        <v>1</v>
      </c>
      <c r="X139" s="163">
        <v>0</v>
      </c>
      <c r="Y139" s="162">
        <f t="shared" si="26"/>
        <v>1</v>
      </c>
      <c r="Z139" s="161">
        <f t="shared" si="27"/>
        <v>6.9340277777777777</v>
      </c>
      <c r="AA139" s="70">
        <f t="shared" si="28"/>
        <v>25.167649080955808</v>
      </c>
      <c r="AB139" s="70">
        <f t="shared" si="29"/>
        <v>1507.5622112861568</v>
      </c>
      <c r="AC139" s="70">
        <f t="shared" si="30"/>
        <v>0</v>
      </c>
      <c r="AD139" s="70">
        <f t="shared" si="31"/>
        <v>7.6452100065176589</v>
      </c>
      <c r="AE139" s="70">
        <f t="shared" si="32"/>
        <v>1.5326734760568339</v>
      </c>
      <c r="AF139" s="70">
        <f t="shared" si="33"/>
        <v>89.916843928655496</v>
      </c>
      <c r="AG139" s="70">
        <f t="shared" si="34"/>
        <v>71.145941173465857</v>
      </c>
      <c r="AH139" s="70">
        <f t="shared" si="35"/>
        <v>1702.9705289518081</v>
      </c>
    </row>
    <row r="140" spans="4:34" ht="15" customHeight="1" x14ac:dyDescent="0.35">
      <c r="D140" t="s">
        <v>296</v>
      </c>
      <c r="E140" t="s">
        <v>302</v>
      </c>
      <c r="F140" t="s">
        <v>304</v>
      </c>
      <c r="G140" s="70">
        <f t="shared" si="25"/>
        <v>21</v>
      </c>
      <c r="H140" s="159" t="str">
        <f>+'Input Road LH Schedule'!AF21</f>
        <v>CONCEPCIoN</v>
      </c>
      <c r="I140" s="165" t="str">
        <f>+'Input Road LH Schedule'!AG21</f>
        <v>5-Friday</v>
      </c>
      <c r="J140" s="160">
        <f>+'Input Road LH Schedule'!AH21</f>
        <v>0.88541666666666663</v>
      </c>
      <c r="K140" s="159" t="str">
        <f>+'Input Road LH Schedule'!AI21</f>
        <v>Trailer</v>
      </c>
      <c r="L140" s="159" t="str">
        <f>+'Input Road LH Schedule'!AJ21</f>
        <v>Loose Trailer</v>
      </c>
      <c r="M140" s="159">
        <f>+'Input Road LH Schedule'!AK21</f>
        <v>0</v>
      </c>
      <c r="N140" s="164">
        <f>+'Input Road LH Schedule'!AL21</f>
        <v>1702.9705289518083</v>
      </c>
      <c r="O140" s="164">
        <f>+'Input Road LH Schedule'!AM21</f>
        <v>0</v>
      </c>
      <c r="P140" s="163">
        <f>+'Input Road LH Schedule'!AN21</f>
        <v>1.4778675645342314E-2</v>
      </c>
      <c r="Q140" s="157">
        <f>+'Input Road LH Schedule'!AO21</f>
        <v>0.88525443374177071</v>
      </c>
      <c r="R140" s="157">
        <f>+'Input Road LH Schedule'!AP21</f>
        <v>0</v>
      </c>
      <c r="S140" s="157">
        <f>+'Input Road LH Schedule'!AQ21</f>
        <v>4.4893378226711564E-3</v>
      </c>
      <c r="T140" s="157">
        <f>+'Input Road LH Schedule'!AR21</f>
        <v>9.0000000000012119E-4</v>
      </c>
      <c r="U140" s="158">
        <f>+'Input Road LH Schedule'!AS21</f>
        <v>5.2800000000000007E-2</v>
      </c>
      <c r="V140" s="162">
        <f>+'Input Road LH Schedule'!AT21</f>
        <v>4.1777552790215777E-2</v>
      </c>
      <c r="W140" s="174">
        <f>+'Input Road LH Schedule'!AU21</f>
        <v>1</v>
      </c>
      <c r="X140" s="163">
        <v>0</v>
      </c>
      <c r="Y140" s="162">
        <f t="shared" si="26"/>
        <v>1</v>
      </c>
      <c r="Z140" s="161">
        <f t="shared" si="27"/>
        <v>6.885416666666667</v>
      </c>
      <c r="AA140" s="70">
        <f t="shared" si="28"/>
        <v>25.167649080955808</v>
      </c>
      <c r="AB140" s="70">
        <f t="shared" si="29"/>
        <v>1507.5622112861568</v>
      </c>
      <c r="AC140" s="70">
        <f t="shared" si="30"/>
        <v>0</v>
      </c>
      <c r="AD140" s="70">
        <f t="shared" si="31"/>
        <v>7.6452100065176589</v>
      </c>
      <c r="AE140" s="70">
        <f t="shared" si="32"/>
        <v>1.5326734760568339</v>
      </c>
      <c r="AF140" s="70">
        <f t="shared" si="33"/>
        <v>89.916843928655496</v>
      </c>
      <c r="AG140" s="70">
        <f t="shared" si="34"/>
        <v>71.145941173465857</v>
      </c>
      <c r="AH140" s="70">
        <f t="shared" si="35"/>
        <v>1702.9705289518081</v>
      </c>
    </row>
    <row r="141" spans="4:34" ht="15" customHeight="1" x14ac:dyDescent="0.35">
      <c r="D141" t="s">
        <v>296</v>
      </c>
      <c r="E141" t="s">
        <v>302</v>
      </c>
      <c r="F141" t="s">
        <v>304</v>
      </c>
      <c r="G141" s="70">
        <f t="shared" si="25"/>
        <v>22</v>
      </c>
      <c r="H141" s="159" t="str">
        <f>+'Input Road LH Schedule'!AF22</f>
        <v>CONCEPCIoN</v>
      </c>
      <c r="I141" s="165" t="str">
        <f>+'Input Road LH Schedule'!AG22</f>
        <v>5-Friday</v>
      </c>
      <c r="J141" s="160">
        <f>+'Input Road LH Schedule'!AH22</f>
        <v>0.95486111111111116</v>
      </c>
      <c r="K141" s="159" t="str">
        <f>+'Input Road LH Schedule'!AI22</f>
        <v>Trailer</v>
      </c>
      <c r="L141" s="159" t="str">
        <f>+'Input Road LH Schedule'!AJ22</f>
        <v>Loose Trailer</v>
      </c>
      <c r="M141" s="159">
        <f>+'Input Road LH Schedule'!AK22</f>
        <v>0</v>
      </c>
      <c r="N141" s="164">
        <f>+'Input Road LH Schedule'!AL22</f>
        <v>1702.9705289518083</v>
      </c>
      <c r="O141" s="164">
        <f>+'Input Road LH Schedule'!AM22</f>
        <v>0</v>
      </c>
      <c r="P141" s="163">
        <f>+'Input Road LH Schedule'!AN22</f>
        <v>1.4778675645342314E-2</v>
      </c>
      <c r="Q141" s="157">
        <f>+'Input Road LH Schedule'!AO22</f>
        <v>0.88525443374177071</v>
      </c>
      <c r="R141" s="157">
        <f>+'Input Road LH Schedule'!AP22</f>
        <v>0</v>
      </c>
      <c r="S141" s="157">
        <f>+'Input Road LH Schedule'!AQ22</f>
        <v>4.4893378226711564E-3</v>
      </c>
      <c r="T141" s="157">
        <f>+'Input Road LH Schedule'!AR22</f>
        <v>9.0000000000012119E-4</v>
      </c>
      <c r="U141" s="158">
        <f>+'Input Road LH Schedule'!AS22</f>
        <v>5.2800000000000007E-2</v>
      </c>
      <c r="V141" s="162">
        <f>+'Input Road LH Schedule'!AT22</f>
        <v>4.1777552790215777E-2</v>
      </c>
      <c r="W141" s="174">
        <f>+'Input Road LH Schedule'!AU22</f>
        <v>1</v>
      </c>
      <c r="X141" s="163">
        <v>0</v>
      </c>
      <c r="Y141" s="162">
        <f t="shared" si="26"/>
        <v>1</v>
      </c>
      <c r="Z141" s="161">
        <f t="shared" si="27"/>
        <v>6.9548611111111107</v>
      </c>
      <c r="AA141" s="70">
        <f t="shared" si="28"/>
        <v>25.167649080955808</v>
      </c>
      <c r="AB141" s="70">
        <f t="shared" si="29"/>
        <v>1507.5622112861568</v>
      </c>
      <c r="AC141" s="70">
        <f t="shared" si="30"/>
        <v>0</v>
      </c>
      <c r="AD141" s="70">
        <f t="shared" si="31"/>
        <v>7.6452100065176589</v>
      </c>
      <c r="AE141" s="70">
        <f t="shared" si="32"/>
        <v>1.5326734760568339</v>
      </c>
      <c r="AF141" s="70">
        <f t="shared" si="33"/>
        <v>89.916843928655496</v>
      </c>
      <c r="AG141" s="70">
        <f t="shared" si="34"/>
        <v>71.145941173465857</v>
      </c>
      <c r="AH141" s="70">
        <f t="shared" si="35"/>
        <v>1702.9705289518081</v>
      </c>
    </row>
    <row r="142" spans="4:34" ht="15" customHeight="1" x14ac:dyDescent="0.35">
      <c r="D142" t="s">
        <v>296</v>
      </c>
      <c r="E142" t="s">
        <v>302</v>
      </c>
      <c r="F142" t="s">
        <v>304</v>
      </c>
      <c r="G142" s="70">
        <f t="shared" si="25"/>
        <v>0</v>
      </c>
      <c r="H142" s="159" t="str">
        <f>+'Input Road LH Schedule'!AF23</f>
        <v>CONCEPCIoN</v>
      </c>
      <c r="I142" s="165" t="str">
        <f>+'Input Road LH Schedule'!AG23</f>
        <v>6-Saturday</v>
      </c>
      <c r="J142" s="160">
        <f>+'Input Road LH Schedule'!AH23</f>
        <v>1.3888888888888888E-2</v>
      </c>
      <c r="K142" s="159" t="str">
        <f>+'Input Road LH Schedule'!AI23</f>
        <v>Trailer</v>
      </c>
      <c r="L142" s="159" t="str">
        <f>+'Input Road LH Schedule'!AJ23</f>
        <v>Loose Trailer</v>
      </c>
      <c r="M142" s="159">
        <f>+'Input Road LH Schedule'!AK23</f>
        <v>0</v>
      </c>
      <c r="N142" s="164">
        <f>+'Input Road LH Schedule'!AL23</f>
        <v>1702.9705289518083</v>
      </c>
      <c r="O142" s="164">
        <f>+'Input Road LH Schedule'!AM23</f>
        <v>0</v>
      </c>
      <c r="P142" s="163">
        <f>+'Input Road LH Schedule'!AN23</f>
        <v>1.4778675645342314E-2</v>
      </c>
      <c r="Q142" s="157">
        <f>+'Input Road LH Schedule'!AO23</f>
        <v>0.88525443374177071</v>
      </c>
      <c r="R142" s="157">
        <f>+'Input Road LH Schedule'!AP23</f>
        <v>0</v>
      </c>
      <c r="S142" s="157">
        <f>+'Input Road LH Schedule'!AQ23</f>
        <v>4.4893378226711564E-3</v>
      </c>
      <c r="T142" s="157">
        <f>+'Input Road LH Schedule'!AR23</f>
        <v>9.0000000000012119E-4</v>
      </c>
      <c r="U142" s="158">
        <f>+'Input Road LH Schedule'!AS23</f>
        <v>5.2800000000000007E-2</v>
      </c>
      <c r="V142" s="162">
        <f>+'Input Road LH Schedule'!AT23</f>
        <v>4.1777552790215777E-2</v>
      </c>
      <c r="W142" s="174">
        <f>+'Input Road LH Schedule'!AU23</f>
        <v>1</v>
      </c>
      <c r="X142" s="163">
        <v>0</v>
      </c>
      <c r="Y142" s="162">
        <f t="shared" si="26"/>
        <v>1</v>
      </c>
      <c r="Z142" s="161">
        <f t="shared" si="27"/>
        <v>7.0138888888888893</v>
      </c>
      <c r="AA142" s="70">
        <f t="shared" si="28"/>
        <v>25.167649080955808</v>
      </c>
      <c r="AB142" s="70">
        <f t="shared" si="29"/>
        <v>1507.5622112861568</v>
      </c>
      <c r="AC142" s="70">
        <f t="shared" si="30"/>
        <v>0</v>
      </c>
      <c r="AD142" s="70">
        <f t="shared" si="31"/>
        <v>7.6452100065176589</v>
      </c>
      <c r="AE142" s="70">
        <f t="shared" si="32"/>
        <v>1.5326734760568339</v>
      </c>
      <c r="AF142" s="70">
        <f t="shared" si="33"/>
        <v>89.916843928655496</v>
      </c>
      <c r="AG142" s="70">
        <f t="shared" si="34"/>
        <v>71.145941173465857</v>
      </c>
      <c r="AH142" s="70">
        <f t="shared" si="35"/>
        <v>1702.9705289518081</v>
      </c>
    </row>
    <row r="143" spans="4:34" ht="15" customHeight="1" x14ac:dyDescent="0.35">
      <c r="D143" t="s">
        <v>296</v>
      </c>
      <c r="E143" t="s">
        <v>302</v>
      </c>
      <c r="F143" t="s">
        <v>304</v>
      </c>
      <c r="G143" s="70">
        <f t="shared" ref="G143:G203" si="36">+IFERROR(HOUR(J143),0)</f>
        <v>20</v>
      </c>
      <c r="H143" s="159" t="str">
        <f>+'Input Road LH Schedule'!AF24</f>
        <v>CONCEPCIoN</v>
      </c>
      <c r="I143" s="165" t="str">
        <f>+'Input Road LH Schedule'!AG24</f>
        <v>5-Friday</v>
      </c>
      <c r="J143" s="160">
        <f>+'Input Road LH Schedule'!AH24</f>
        <v>0.86805555555555547</v>
      </c>
      <c r="K143" s="159" t="str">
        <f>+'Input Road LH Schedule'!AI24</f>
        <v>Trailer</v>
      </c>
      <c r="L143" s="159" t="str">
        <f>+'Input Road LH Schedule'!AJ24</f>
        <v>Loose Trailer</v>
      </c>
      <c r="M143" s="159">
        <f>+'Input Road LH Schedule'!AK24</f>
        <v>0</v>
      </c>
      <c r="N143" s="164">
        <f>+'Input Road LH Schedule'!AL24</f>
        <v>1702.9705289518083</v>
      </c>
      <c r="O143" s="164">
        <f>+'Input Road LH Schedule'!AM24</f>
        <v>0</v>
      </c>
      <c r="P143" s="163">
        <f>+'Input Road LH Schedule'!AN24</f>
        <v>1.4778675645342314E-2</v>
      </c>
      <c r="Q143" s="157">
        <f>+'Input Road LH Schedule'!AO24</f>
        <v>0.88525443374177071</v>
      </c>
      <c r="R143" s="157">
        <f>+'Input Road LH Schedule'!AP24</f>
        <v>0</v>
      </c>
      <c r="S143" s="157">
        <f>+'Input Road LH Schedule'!AQ24</f>
        <v>4.4893378226711564E-3</v>
      </c>
      <c r="T143" s="157">
        <f>+'Input Road LH Schedule'!AR24</f>
        <v>9.0000000000012119E-4</v>
      </c>
      <c r="U143" s="158">
        <f>+'Input Road LH Schedule'!AS24</f>
        <v>5.2800000000000007E-2</v>
      </c>
      <c r="V143" s="162">
        <f>+'Input Road LH Schedule'!AT24</f>
        <v>4.1777552790215777E-2</v>
      </c>
      <c r="W143" s="174">
        <f>+'Input Road LH Schedule'!AU24</f>
        <v>1</v>
      </c>
      <c r="X143" s="163">
        <v>0</v>
      </c>
      <c r="Y143" s="162">
        <f t="shared" ref="Y143:Y203" si="37">1-X143%</f>
        <v>1</v>
      </c>
      <c r="Z143" s="161">
        <f t="shared" ref="Z143:Z203" si="38">IFERROR(VALUE(J143)+VALUE(LEFT(I143,1))+1,"")</f>
        <v>6.8680555555555554</v>
      </c>
      <c r="AA143" s="70">
        <f t="shared" si="28"/>
        <v>25.167649080955808</v>
      </c>
      <c r="AB143" s="70">
        <f t="shared" si="29"/>
        <v>1507.5622112861568</v>
      </c>
      <c r="AC143" s="70">
        <f t="shared" si="30"/>
        <v>0</v>
      </c>
      <c r="AD143" s="70">
        <f t="shared" si="31"/>
        <v>7.6452100065176589</v>
      </c>
      <c r="AE143" s="70">
        <f t="shared" si="32"/>
        <v>1.5326734760568339</v>
      </c>
      <c r="AF143" s="70">
        <f t="shared" si="33"/>
        <v>89.916843928655496</v>
      </c>
      <c r="AG143" s="70">
        <f t="shared" si="34"/>
        <v>71.145941173465857</v>
      </c>
      <c r="AH143" s="70">
        <f t="shared" si="35"/>
        <v>1702.9705289518081</v>
      </c>
    </row>
    <row r="144" spans="4:34" ht="15" customHeight="1" x14ac:dyDescent="0.35">
      <c r="D144" t="s">
        <v>296</v>
      </c>
      <c r="E144" t="s">
        <v>302</v>
      </c>
      <c r="F144" t="s">
        <v>304</v>
      </c>
      <c r="G144" s="70">
        <f t="shared" si="36"/>
        <v>21</v>
      </c>
      <c r="H144" s="159" t="str">
        <f>+'Input Road LH Schedule'!AF25</f>
        <v>CONCEPCIoN</v>
      </c>
      <c r="I144" s="165" t="str">
        <f>+'Input Road LH Schedule'!AG25</f>
        <v>5-Friday</v>
      </c>
      <c r="J144" s="160">
        <f>+'Input Road LH Schedule'!AH25</f>
        <v>0.90972222222222221</v>
      </c>
      <c r="K144" s="159" t="str">
        <f>+'Input Road LH Schedule'!AI25</f>
        <v>Trailer</v>
      </c>
      <c r="L144" s="159" t="str">
        <f>+'Input Road LH Schedule'!AJ25</f>
        <v>Loose Trailer</v>
      </c>
      <c r="M144" s="159">
        <f>+'Input Road LH Schedule'!AK25</f>
        <v>0</v>
      </c>
      <c r="N144" s="164">
        <f>+'Input Road LH Schedule'!AL25</f>
        <v>1702.9705289518083</v>
      </c>
      <c r="O144" s="164">
        <f>+'Input Road LH Schedule'!AM25</f>
        <v>0</v>
      </c>
      <c r="P144" s="163">
        <f>+'Input Road LH Schedule'!AN25</f>
        <v>1.4778675645342314E-2</v>
      </c>
      <c r="Q144" s="157">
        <f>+'Input Road LH Schedule'!AO25</f>
        <v>0.88525443374177071</v>
      </c>
      <c r="R144" s="157">
        <f>+'Input Road LH Schedule'!AP25</f>
        <v>0</v>
      </c>
      <c r="S144" s="157">
        <f>+'Input Road LH Schedule'!AQ25</f>
        <v>4.4893378226711564E-3</v>
      </c>
      <c r="T144" s="157">
        <f>+'Input Road LH Schedule'!AR25</f>
        <v>9.0000000000012119E-4</v>
      </c>
      <c r="U144" s="158">
        <f>+'Input Road LH Schedule'!AS25</f>
        <v>5.2800000000000007E-2</v>
      </c>
      <c r="V144" s="162">
        <f>+'Input Road LH Schedule'!AT25</f>
        <v>4.1777552790215777E-2</v>
      </c>
      <c r="W144" s="174">
        <f>+'Input Road LH Schedule'!AU25</f>
        <v>1</v>
      </c>
      <c r="X144" s="163">
        <v>0</v>
      </c>
      <c r="Y144" s="162">
        <f t="shared" si="37"/>
        <v>1</v>
      </c>
      <c r="Z144" s="161">
        <f t="shared" si="38"/>
        <v>6.9097222222222223</v>
      </c>
      <c r="AA144" s="70">
        <f t="shared" si="28"/>
        <v>25.167649080955808</v>
      </c>
      <c r="AB144" s="70">
        <f t="shared" si="29"/>
        <v>1507.5622112861568</v>
      </c>
      <c r="AC144" s="70">
        <f t="shared" si="30"/>
        <v>0</v>
      </c>
      <c r="AD144" s="70">
        <f t="shared" si="31"/>
        <v>7.6452100065176589</v>
      </c>
      <c r="AE144" s="70">
        <f t="shared" si="32"/>
        <v>1.5326734760568339</v>
      </c>
      <c r="AF144" s="70">
        <f t="shared" si="33"/>
        <v>89.916843928655496</v>
      </c>
      <c r="AG144" s="70">
        <f t="shared" si="34"/>
        <v>71.145941173465857</v>
      </c>
      <c r="AH144" s="70">
        <f t="shared" si="35"/>
        <v>1702.9705289518081</v>
      </c>
    </row>
    <row r="145" spans="4:34" ht="15" customHeight="1" x14ac:dyDescent="0.35">
      <c r="D145" t="s">
        <v>296</v>
      </c>
      <c r="E145" t="s">
        <v>302</v>
      </c>
      <c r="F145" t="s">
        <v>304</v>
      </c>
      <c r="G145" s="70">
        <f t="shared" si="36"/>
        <v>22</v>
      </c>
      <c r="H145" s="159" t="str">
        <f>+'Input Road LH Schedule'!AF26</f>
        <v>COPIAPO</v>
      </c>
      <c r="I145" s="165" t="str">
        <f>+'Input Road LH Schedule'!AG26</f>
        <v>5-Friday</v>
      </c>
      <c r="J145" s="160">
        <f>+'Input Road LH Schedule'!AH26</f>
        <v>0.94097222222222221</v>
      </c>
      <c r="K145" s="159" t="str">
        <f>+'Input Road LH Schedule'!AI26</f>
        <v>Trailer</v>
      </c>
      <c r="L145" s="159" t="str">
        <f>+'Input Road LH Schedule'!AJ26</f>
        <v>Loose Trailer</v>
      </c>
      <c r="M145" s="159">
        <f>+'Input Road LH Schedule'!AK26</f>
        <v>0</v>
      </c>
      <c r="N145" s="164">
        <f>+'Input Road LH Schedule'!AL26</f>
        <v>1267.0087193099957</v>
      </c>
      <c r="O145" s="164">
        <f>+'Input Road LH Schedule'!AM26</f>
        <v>0</v>
      </c>
      <c r="P145" s="163">
        <f>+'Input Road LH Schedule'!AN26</f>
        <v>7.8000000000000014E-3</v>
      </c>
      <c r="Q145" s="157">
        <f>+'Input Road LH Schedule'!AO26</f>
        <v>0.85443136654468022</v>
      </c>
      <c r="R145" s="157">
        <f>+'Input Road LH Schedule'!AP26</f>
        <v>0</v>
      </c>
      <c r="S145" s="157">
        <f>+'Input Road LH Schedule'!AQ26</f>
        <v>0</v>
      </c>
      <c r="T145" s="157">
        <f>+'Input Road LH Schedule'!AR26</f>
        <v>8.9999999999989914E-4</v>
      </c>
      <c r="U145" s="158">
        <f>+'Input Road LH Schedule'!AS26</f>
        <v>5.2800000000000007E-2</v>
      </c>
      <c r="V145" s="162">
        <f>+'Input Road LH Schedule'!AT26</f>
        <v>8.4068633455319897E-2</v>
      </c>
      <c r="W145" s="174">
        <f>+'Input Road LH Schedule'!AU26</f>
        <v>1</v>
      </c>
      <c r="X145" s="163">
        <v>0</v>
      </c>
      <c r="Y145" s="162">
        <f t="shared" si="37"/>
        <v>1</v>
      </c>
      <c r="Z145" s="161">
        <f t="shared" si="38"/>
        <v>6.9409722222222223</v>
      </c>
      <c r="AA145" s="70">
        <f t="shared" si="28"/>
        <v>9.8826680106179694</v>
      </c>
      <c r="AB145" s="70">
        <f t="shared" si="29"/>
        <v>1082.5719914640649</v>
      </c>
      <c r="AC145" s="70">
        <f t="shared" si="30"/>
        <v>0</v>
      </c>
      <c r="AD145" s="70">
        <f t="shared" si="31"/>
        <v>0</v>
      </c>
      <c r="AE145" s="70">
        <f t="shared" si="32"/>
        <v>1.1403078473788684</v>
      </c>
      <c r="AF145" s="70">
        <f t="shared" si="33"/>
        <v>66.898060379567781</v>
      </c>
      <c r="AG145" s="70">
        <f t="shared" si="34"/>
        <v>106.51569160836632</v>
      </c>
      <c r="AH145" s="70">
        <f t="shared" si="35"/>
        <v>1267.0087193099957</v>
      </c>
    </row>
    <row r="146" spans="4:34" ht="15" customHeight="1" x14ac:dyDescent="0.35">
      <c r="D146" t="s">
        <v>296</v>
      </c>
      <c r="E146" t="s">
        <v>302</v>
      </c>
      <c r="F146" t="s">
        <v>304</v>
      </c>
      <c r="G146" s="70">
        <f t="shared" si="36"/>
        <v>21</v>
      </c>
      <c r="H146" s="159" t="str">
        <f>+'Input Road LH Schedule'!AF27</f>
        <v>COPIAPO</v>
      </c>
      <c r="I146" s="165" t="str">
        <f>+'Input Road LH Schedule'!AG27</f>
        <v>5-Friday</v>
      </c>
      <c r="J146" s="160">
        <f>+'Input Road LH Schedule'!AH27</f>
        <v>0.90625</v>
      </c>
      <c r="K146" s="159" t="str">
        <f>+'Input Road LH Schedule'!AI27</f>
        <v>Trailer</v>
      </c>
      <c r="L146" s="159" t="str">
        <f>+'Input Road LH Schedule'!AJ27</f>
        <v>Loose Trailer</v>
      </c>
      <c r="M146" s="159">
        <f>+'Input Road LH Schedule'!AK27</f>
        <v>0</v>
      </c>
      <c r="N146" s="164">
        <f>+'Input Road LH Schedule'!AL27</f>
        <v>1267.0087193099957</v>
      </c>
      <c r="O146" s="164">
        <f>+'Input Road LH Schedule'!AM27</f>
        <v>0</v>
      </c>
      <c r="P146" s="163">
        <f>+'Input Road LH Schedule'!AN27</f>
        <v>7.8000000000000014E-3</v>
      </c>
      <c r="Q146" s="157">
        <f>+'Input Road LH Schedule'!AO27</f>
        <v>0.85443136654468022</v>
      </c>
      <c r="R146" s="157">
        <f>+'Input Road LH Schedule'!AP27</f>
        <v>0</v>
      </c>
      <c r="S146" s="157">
        <f>+'Input Road LH Schedule'!AQ27</f>
        <v>0</v>
      </c>
      <c r="T146" s="157">
        <f>+'Input Road LH Schedule'!AR27</f>
        <v>8.9999999999989914E-4</v>
      </c>
      <c r="U146" s="158">
        <f>+'Input Road LH Schedule'!AS27</f>
        <v>5.4800000000000001E-2</v>
      </c>
      <c r="V146" s="162">
        <f>+'Input Road LH Schedule'!AT27</f>
        <v>8.2068633455319895E-2</v>
      </c>
      <c r="W146" s="174">
        <f>+'Input Road LH Schedule'!AU27</f>
        <v>1</v>
      </c>
      <c r="X146" s="163">
        <v>0</v>
      </c>
      <c r="Y146" s="162">
        <f t="shared" si="37"/>
        <v>1</v>
      </c>
      <c r="Z146" s="161">
        <f t="shared" si="38"/>
        <v>6.90625</v>
      </c>
      <c r="AA146" s="70">
        <f t="shared" si="28"/>
        <v>9.8826680106179694</v>
      </c>
      <c r="AB146" s="70">
        <f t="shared" si="29"/>
        <v>1082.5719914640649</v>
      </c>
      <c r="AC146" s="70">
        <f t="shared" si="30"/>
        <v>0</v>
      </c>
      <c r="AD146" s="70">
        <f t="shared" si="31"/>
        <v>0</v>
      </c>
      <c r="AE146" s="70">
        <f t="shared" si="32"/>
        <v>1.1403078473788684</v>
      </c>
      <c r="AF146" s="70">
        <f t="shared" si="33"/>
        <v>69.432077818187764</v>
      </c>
      <c r="AG146" s="70">
        <f t="shared" si="34"/>
        <v>103.98167416974633</v>
      </c>
      <c r="AH146" s="70">
        <f t="shared" si="35"/>
        <v>1267.0087193099957</v>
      </c>
    </row>
    <row r="147" spans="4:34" ht="15" customHeight="1" x14ac:dyDescent="0.35">
      <c r="D147" t="s">
        <v>296</v>
      </c>
      <c r="E147" t="s">
        <v>302</v>
      </c>
      <c r="F147" t="s">
        <v>304</v>
      </c>
      <c r="G147" s="70">
        <f t="shared" si="36"/>
        <v>21</v>
      </c>
      <c r="H147" s="159" t="str">
        <f>+'Input Road LH Schedule'!AF28</f>
        <v>COYHAIQUE</v>
      </c>
      <c r="I147" s="165" t="str">
        <f>+'Input Road LH Schedule'!AG28</f>
        <v>5-Friday</v>
      </c>
      <c r="J147" s="160">
        <f>+'Input Road LH Schedule'!AH28</f>
        <v>0.88888888888888884</v>
      </c>
      <c r="K147" s="159" t="str">
        <f>+'Input Road LH Schedule'!AI28</f>
        <v>Trailer</v>
      </c>
      <c r="L147" s="159" t="str">
        <f>+'Input Road LH Schedule'!AJ28</f>
        <v>Loose Trailer</v>
      </c>
      <c r="M147" s="159">
        <f>+'Input Road LH Schedule'!AK28</f>
        <v>0</v>
      </c>
      <c r="N147" s="164">
        <f>+'Input Road LH Schedule'!AL28</f>
        <v>1379.6772392163014</v>
      </c>
      <c r="O147" s="164">
        <f>+'Input Road LH Schedule'!AM28</f>
        <v>0</v>
      </c>
      <c r="P147" s="163">
        <f>+'Input Road LH Schedule'!AN28</f>
        <v>5.8000000000000005E-3</v>
      </c>
      <c r="Q147" s="157">
        <f>+'Input Road LH Schedule'!AO28</f>
        <v>0.85199184427640595</v>
      </c>
      <c r="R147" s="157">
        <f>+'Input Road LH Schedule'!AP28</f>
        <v>0</v>
      </c>
      <c r="S147" s="157">
        <f>+'Input Road LH Schedule'!AQ28</f>
        <v>0</v>
      </c>
      <c r="T147" s="157">
        <f>+'Input Road LH Schedule'!AR28</f>
        <v>8.9999999999989914E-4</v>
      </c>
      <c r="U147" s="158">
        <f>+'Input Road LH Schedule'!AS28</f>
        <v>5.4800000000000001E-2</v>
      </c>
      <c r="V147" s="162">
        <f>+'Input Road LH Schedule'!AT28</f>
        <v>8.650815572359416E-2</v>
      </c>
      <c r="W147" s="174">
        <f>+'Input Road LH Schedule'!AU28</f>
        <v>1</v>
      </c>
      <c r="X147" s="163">
        <v>0</v>
      </c>
      <c r="Y147" s="162">
        <f t="shared" si="37"/>
        <v>1</v>
      </c>
      <c r="Z147" s="161">
        <f t="shared" si="38"/>
        <v>6.8888888888888893</v>
      </c>
      <c r="AA147" s="70">
        <f t="shared" si="28"/>
        <v>8.0021279874545481</v>
      </c>
      <c r="AB147" s="70">
        <f t="shared" si="29"/>
        <v>1175.4737555460767</v>
      </c>
      <c r="AC147" s="70">
        <f t="shared" si="30"/>
        <v>0</v>
      </c>
      <c r="AD147" s="70">
        <f t="shared" si="31"/>
        <v>0</v>
      </c>
      <c r="AE147" s="70">
        <f t="shared" si="32"/>
        <v>1.2417095152945321</v>
      </c>
      <c r="AF147" s="70">
        <f t="shared" si="33"/>
        <v>75.606312709053313</v>
      </c>
      <c r="AG147" s="70">
        <f t="shared" si="34"/>
        <v>119.35333345842227</v>
      </c>
      <c r="AH147" s="70">
        <f t="shared" si="35"/>
        <v>1379.6772392163014</v>
      </c>
    </row>
    <row r="148" spans="4:34" ht="15" customHeight="1" x14ac:dyDescent="0.35">
      <c r="D148" t="s">
        <v>296</v>
      </c>
      <c r="E148" t="s">
        <v>302</v>
      </c>
      <c r="F148" t="s">
        <v>304</v>
      </c>
      <c r="G148" s="70">
        <f t="shared" si="36"/>
        <v>23</v>
      </c>
      <c r="H148" s="159" t="str">
        <f>+'Input Road LH Schedule'!AF29</f>
        <v>CURICO</v>
      </c>
      <c r="I148" s="165" t="str">
        <f>+'Input Road LH Schedule'!AG29</f>
        <v>5-Friday</v>
      </c>
      <c r="J148" s="160">
        <f>+'Input Road LH Schedule'!AH29</f>
        <v>0.97916666666666663</v>
      </c>
      <c r="K148" s="159" t="str">
        <f>+'Input Road LH Schedule'!AI29</f>
        <v>Trailer</v>
      </c>
      <c r="L148" s="159" t="str">
        <f>+'Input Road LH Schedule'!AJ29</f>
        <v>Loose Trailer</v>
      </c>
      <c r="M148" s="159">
        <f>+'Input Road LH Schedule'!AK29</f>
        <v>0</v>
      </c>
      <c r="N148" s="164">
        <f>+'Input Road LH Schedule'!AL29</f>
        <v>1623.4509459226706</v>
      </c>
      <c r="O148" s="164">
        <f>+'Input Road LH Schedule'!AM29</f>
        <v>0</v>
      </c>
      <c r="P148" s="163">
        <f>+'Input Road LH Schedule'!AN29</f>
        <v>8.6388928317955999E-3</v>
      </c>
      <c r="Q148" s="157">
        <f>+'Input Road LH Schedule'!AO29</f>
        <v>0.88063349043655403</v>
      </c>
      <c r="R148" s="157">
        <f>+'Input Road LH Schedule'!AP29</f>
        <v>0</v>
      </c>
      <c r="S148" s="157">
        <f>+'Input Road LH Schedule'!AQ29</f>
        <v>4.9680624556422996E-3</v>
      </c>
      <c r="T148" s="157">
        <f>+'Input Road LH Schedule'!AR29</f>
        <v>8.9999999999989914E-4</v>
      </c>
      <c r="U148" s="158">
        <f>+'Input Road LH Schedule'!AS29</f>
        <v>5.4800000000000001E-2</v>
      </c>
      <c r="V148" s="162">
        <f>+'Input Road LH Schedule'!AT29</f>
        <v>5.0059554276008167E-2</v>
      </c>
      <c r="W148" s="174">
        <f>+'Input Road LH Schedule'!AU29</f>
        <v>1</v>
      </c>
      <c r="X148" s="163">
        <v>0</v>
      </c>
      <c r="Y148" s="162">
        <f t="shared" si="37"/>
        <v>1</v>
      </c>
      <c r="Z148" s="161">
        <f t="shared" si="38"/>
        <v>6.979166666666667</v>
      </c>
      <c r="AA148" s="70">
        <f t="shared" si="28"/>
        <v>14.024818739503145</v>
      </c>
      <c r="AB148" s="70">
        <f t="shared" si="29"/>
        <v>1429.6652730604067</v>
      </c>
      <c r="AC148" s="70">
        <f t="shared" si="30"/>
        <v>0</v>
      </c>
      <c r="AD148" s="70">
        <f t="shared" si="31"/>
        <v>8.0654056930153963</v>
      </c>
      <c r="AE148" s="70">
        <f t="shared" si="32"/>
        <v>1.4611058513302397</v>
      </c>
      <c r="AF148" s="70">
        <f t="shared" si="33"/>
        <v>88.965111836562357</v>
      </c>
      <c r="AG148" s="70">
        <f t="shared" si="34"/>
        <v>81.269230741852724</v>
      </c>
      <c r="AH148" s="70">
        <f t="shared" si="35"/>
        <v>1623.4509459226706</v>
      </c>
    </row>
    <row r="149" spans="4:34" ht="15" customHeight="1" x14ac:dyDescent="0.35">
      <c r="D149" t="s">
        <v>296</v>
      </c>
      <c r="E149" t="s">
        <v>302</v>
      </c>
      <c r="F149" t="s">
        <v>304</v>
      </c>
      <c r="G149" s="70">
        <f t="shared" si="36"/>
        <v>20</v>
      </c>
      <c r="H149" s="159" t="str">
        <f>+'Input Road LH Schedule'!AF30</f>
        <v>IQUIQUE</v>
      </c>
      <c r="I149" s="165" t="str">
        <f>+'Input Road LH Schedule'!AG30</f>
        <v>5-Friday</v>
      </c>
      <c r="J149" s="160">
        <f>+'Input Road LH Schedule'!AH30</f>
        <v>0.85763888888888884</v>
      </c>
      <c r="K149" s="159" t="str">
        <f>+'Input Road LH Schedule'!AI30</f>
        <v>Trailer</v>
      </c>
      <c r="L149" s="159" t="str">
        <f>+'Input Road LH Schedule'!AJ30</f>
        <v>Loose Trailer</v>
      </c>
      <c r="M149" s="159">
        <f>+'Input Road LH Schedule'!AK30</f>
        <v>0</v>
      </c>
      <c r="N149" s="164">
        <f>+'Input Road LH Schedule'!AL30</f>
        <v>1323.5295920119647</v>
      </c>
      <c r="O149" s="164">
        <f>+'Input Road LH Schedule'!AM30</f>
        <v>0</v>
      </c>
      <c r="P149" s="163">
        <f>+'Input Road LH Schedule'!AN30</f>
        <v>7.8000000000000014E-3</v>
      </c>
      <c r="Q149" s="157">
        <f>+'Input Road LH Schedule'!AO30</f>
        <v>0.86599999999999999</v>
      </c>
      <c r="R149" s="157">
        <f>+'Input Road LH Schedule'!AP30</f>
        <v>0</v>
      </c>
      <c r="S149" s="157">
        <f>+'Input Road LH Schedule'!AQ30</f>
        <v>0</v>
      </c>
      <c r="T149" s="157">
        <f>+'Input Road LH Schedule'!AR30</f>
        <v>8.9999999999989914E-4</v>
      </c>
      <c r="U149" s="158">
        <f>+'Input Road LH Schedule'!AS30</f>
        <v>5.4800000000000001E-2</v>
      </c>
      <c r="V149" s="162">
        <f>+'Input Road LH Schedule'!AT30</f>
        <v>7.0500000000000118E-2</v>
      </c>
      <c r="W149" s="174">
        <f>+'Input Road LH Schedule'!AU30</f>
        <v>1</v>
      </c>
      <c r="X149" s="163">
        <v>0</v>
      </c>
      <c r="Y149" s="162">
        <f t="shared" si="37"/>
        <v>1</v>
      </c>
      <c r="Z149" s="161">
        <f t="shared" si="38"/>
        <v>6.8576388888888893</v>
      </c>
      <c r="AA149" s="70">
        <f t="shared" si="28"/>
        <v>10.323530817693326</v>
      </c>
      <c r="AB149" s="70">
        <f t="shared" si="29"/>
        <v>1146.1766266823615</v>
      </c>
      <c r="AC149" s="70">
        <f t="shared" si="30"/>
        <v>0</v>
      </c>
      <c r="AD149" s="70">
        <f t="shared" si="31"/>
        <v>0</v>
      </c>
      <c r="AE149" s="70">
        <f t="shared" si="32"/>
        <v>1.1911766328106348</v>
      </c>
      <c r="AF149" s="70">
        <f t="shared" si="33"/>
        <v>72.52942164225567</v>
      </c>
      <c r="AG149" s="70">
        <f t="shared" si="34"/>
        <v>93.308836236843675</v>
      </c>
      <c r="AH149" s="70">
        <f t="shared" si="35"/>
        <v>1323.529592011965</v>
      </c>
    </row>
    <row r="150" spans="4:34" ht="15" customHeight="1" x14ac:dyDescent="0.35">
      <c r="D150" t="s">
        <v>296</v>
      </c>
      <c r="E150" t="s">
        <v>302</v>
      </c>
      <c r="F150" t="s">
        <v>304</v>
      </c>
      <c r="G150" s="70">
        <f t="shared" si="36"/>
        <v>23</v>
      </c>
      <c r="H150" s="159" t="str">
        <f>+'Input Road LH Schedule'!AF31</f>
        <v>IQUIQUE</v>
      </c>
      <c r="I150" s="165" t="str">
        <f>+'Input Road LH Schedule'!AG31</f>
        <v>5-Friday</v>
      </c>
      <c r="J150" s="160">
        <f>+'Input Road LH Schedule'!AH31</f>
        <v>0.96527777777777779</v>
      </c>
      <c r="K150" s="159" t="str">
        <f>+'Input Road LH Schedule'!AI31</f>
        <v>Trailer</v>
      </c>
      <c r="L150" s="159" t="str">
        <f>+'Input Road LH Schedule'!AJ31</f>
        <v>Loose Trailer</v>
      </c>
      <c r="M150" s="159">
        <f>+'Input Road LH Schedule'!AK31</f>
        <v>0</v>
      </c>
      <c r="N150" s="164">
        <f>+'Input Road LH Schedule'!AL31</f>
        <v>1323.5295920119647</v>
      </c>
      <c r="O150" s="164">
        <f>+'Input Road LH Schedule'!AM31</f>
        <v>0</v>
      </c>
      <c r="P150" s="163">
        <f>+'Input Road LH Schedule'!AN31</f>
        <v>7.8000000000000014E-3</v>
      </c>
      <c r="Q150" s="157">
        <f>+'Input Road LH Schedule'!AO31</f>
        <v>0.86599999999999999</v>
      </c>
      <c r="R150" s="157">
        <f>+'Input Road LH Schedule'!AP31</f>
        <v>0</v>
      </c>
      <c r="S150" s="157">
        <f>+'Input Road LH Schedule'!AQ31</f>
        <v>0</v>
      </c>
      <c r="T150" s="157">
        <f>+'Input Road LH Schedule'!AR31</f>
        <v>8.9999999999989914E-4</v>
      </c>
      <c r="U150" s="158">
        <f>+'Input Road LH Schedule'!AS31</f>
        <v>5.4800000000000001E-2</v>
      </c>
      <c r="V150" s="162">
        <f>+'Input Road LH Schedule'!AT31</f>
        <v>7.0500000000000118E-2</v>
      </c>
      <c r="W150" s="174">
        <f>+'Input Road LH Schedule'!AU31</f>
        <v>1</v>
      </c>
      <c r="X150" s="163">
        <v>0</v>
      </c>
      <c r="Y150" s="162">
        <f t="shared" si="37"/>
        <v>1</v>
      </c>
      <c r="Z150" s="161">
        <f t="shared" si="38"/>
        <v>6.9652777777777777</v>
      </c>
      <c r="AA150" s="70">
        <f t="shared" si="28"/>
        <v>10.323530817693326</v>
      </c>
      <c r="AB150" s="70">
        <f t="shared" si="29"/>
        <v>1146.1766266823615</v>
      </c>
      <c r="AC150" s="70">
        <f t="shared" si="30"/>
        <v>0</v>
      </c>
      <c r="AD150" s="70">
        <f t="shared" si="31"/>
        <v>0</v>
      </c>
      <c r="AE150" s="70">
        <f t="shared" si="32"/>
        <v>1.1911766328106348</v>
      </c>
      <c r="AF150" s="70">
        <f t="shared" si="33"/>
        <v>72.52942164225567</v>
      </c>
      <c r="AG150" s="70">
        <f t="shared" si="34"/>
        <v>93.308836236843675</v>
      </c>
      <c r="AH150" s="70">
        <f t="shared" si="35"/>
        <v>1323.529592011965</v>
      </c>
    </row>
    <row r="151" spans="4:34" ht="15" customHeight="1" x14ac:dyDescent="0.35">
      <c r="D151" t="s">
        <v>296</v>
      </c>
      <c r="E151" t="s">
        <v>302</v>
      </c>
      <c r="F151" t="s">
        <v>304</v>
      </c>
      <c r="G151" s="70">
        <f t="shared" si="36"/>
        <v>0</v>
      </c>
      <c r="H151" s="159" t="str">
        <f>+'Input Road LH Schedule'!AF32</f>
        <v>IQUIQUE</v>
      </c>
      <c r="I151" s="165" t="str">
        <f>+'Input Road LH Schedule'!AG32</f>
        <v>6-Saturday</v>
      </c>
      <c r="J151" s="160">
        <f>+'Input Road LH Schedule'!AH32</f>
        <v>0</v>
      </c>
      <c r="K151" s="159" t="str">
        <f>+'Input Road LH Schedule'!AI32</f>
        <v>Trailer</v>
      </c>
      <c r="L151" s="159" t="str">
        <f>+'Input Road LH Schedule'!AJ32</f>
        <v>Loose Trailer</v>
      </c>
      <c r="M151" s="159">
        <f>+'Input Road LH Schedule'!AK32</f>
        <v>0</v>
      </c>
      <c r="N151" s="164">
        <f>+'Input Road LH Schedule'!AL32</f>
        <v>1323.5295920119647</v>
      </c>
      <c r="O151" s="164">
        <f>+'Input Road LH Schedule'!AM32</f>
        <v>0</v>
      </c>
      <c r="P151" s="163">
        <f>+'Input Road LH Schedule'!AN32</f>
        <v>7.8000000000000014E-3</v>
      </c>
      <c r="Q151" s="157">
        <f>+'Input Road LH Schedule'!AO32</f>
        <v>0.86599999999999999</v>
      </c>
      <c r="R151" s="157">
        <f>+'Input Road LH Schedule'!AP32</f>
        <v>0</v>
      </c>
      <c r="S151" s="157">
        <f>+'Input Road LH Schedule'!AQ32</f>
        <v>0</v>
      </c>
      <c r="T151" s="157">
        <f>+'Input Road LH Schedule'!AR32</f>
        <v>8.9999999999989914E-4</v>
      </c>
      <c r="U151" s="158">
        <f>+'Input Road LH Schedule'!AS32</f>
        <v>5.4800000000000001E-2</v>
      </c>
      <c r="V151" s="162">
        <f>+'Input Road LH Schedule'!AT32</f>
        <v>7.0500000000000118E-2</v>
      </c>
      <c r="W151" s="174">
        <f>+'Input Road LH Schedule'!AU32</f>
        <v>1</v>
      </c>
      <c r="X151" s="163">
        <v>0</v>
      </c>
      <c r="Y151" s="162">
        <f t="shared" si="37"/>
        <v>1</v>
      </c>
      <c r="Z151" s="161">
        <f t="shared" si="38"/>
        <v>7</v>
      </c>
      <c r="AA151" s="70">
        <f t="shared" si="28"/>
        <v>10.323530817693326</v>
      </c>
      <c r="AB151" s="70">
        <f t="shared" si="29"/>
        <v>1146.1766266823615</v>
      </c>
      <c r="AC151" s="70">
        <f t="shared" si="30"/>
        <v>0</v>
      </c>
      <c r="AD151" s="70">
        <f t="shared" si="31"/>
        <v>0</v>
      </c>
      <c r="AE151" s="70">
        <f t="shared" si="32"/>
        <v>1.1911766328106348</v>
      </c>
      <c r="AF151" s="70">
        <f t="shared" si="33"/>
        <v>72.52942164225567</v>
      </c>
      <c r="AG151" s="70">
        <f t="shared" si="34"/>
        <v>93.308836236843675</v>
      </c>
      <c r="AH151" s="70">
        <f t="shared" si="35"/>
        <v>1323.529592011965</v>
      </c>
    </row>
    <row r="152" spans="4:34" ht="15" customHeight="1" x14ac:dyDescent="0.35">
      <c r="D152" t="s">
        <v>296</v>
      </c>
      <c r="E152" t="s">
        <v>302</v>
      </c>
      <c r="F152" t="s">
        <v>304</v>
      </c>
      <c r="G152" s="70">
        <f t="shared" si="36"/>
        <v>22</v>
      </c>
      <c r="H152" s="159" t="str">
        <f>+'Input Road LH Schedule'!AF33</f>
        <v>IQUIQUE</v>
      </c>
      <c r="I152" s="165" t="str">
        <f>+'Input Road LH Schedule'!AG33</f>
        <v>5-Friday</v>
      </c>
      <c r="J152" s="160">
        <f>+'Input Road LH Schedule'!AH33</f>
        <v>0.91666666666666663</v>
      </c>
      <c r="K152" s="159" t="str">
        <f>+'Input Road LH Schedule'!AI33</f>
        <v>Trailer</v>
      </c>
      <c r="L152" s="159" t="str">
        <f>+'Input Road LH Schedule'!AJ33</f>
        <v>Loose Trailer</v>
      </c>
      <c r="M152" s="159">
        <f>+'Input Road LH Schedule'!AK33</f>
        <v>0</v>
      </c>
      <c r="N152" s="164">
        <f>+'Input Road LH Schedule'!AL33</f>
        <v>1323.5295920119647</v>
      </c>
      <c r="O152" s="164">
        <f>+'Input Road LH Schedule'!AM33</f>
        <v>0</v>
      </c>
      <c r="P152" s="163">
        <f>+'Input Road LH Schedule'!AN33</f>
        <v>7.8000000000000014E-3</v>
      </c>
      <c r="Q152" s="157">
        <f>+'Input Road LH Schedule'!AO33</f>
        <v>0.86599999999999999</v>
      </c>
      <c r="R152" s="157">
        <f>+'Input Road LH Schedule'!AP33</f>
        <v>0</v>
      </c>
      <c r="S152" s="157">
        <f>+'Input Road LH Schedule'!AQ33</f>
        <v>0</v>
      </c>
      <c r="T152" s="157">
        <f>+'Input Road LH Schedule'!AR33</f>
        <v>8.9999999999989914E-4</v>
      </c>
      <c r="U152" s="158">
        <f>+'Input Road LH Schedule'!AS33</f>
        <v>5.4800000000000001E-2</v>
      </c>
      <c r="V152" s="162">
        <f>+'Input Road LH Schedule'!AT33</f>
        <v>7.0500000000000118E-2</v>
      </c>
      <c r="W152" s="174">
        <f>+'Input Road LH Schedule'!AU33</f>
        <v>1</v>
      </c>
      <c r="X152" s="163">
        <v>0</v>
      </c>
      <c r="Y152" s="162">
        <f t="shared" si="37"/>
        <v>1</v>
      </c>
      <c r="Z152" s="161">
        <f t="shared" si="38"/>
        <v>6.916666666666667</v>
      </c>
      <c r="AA152" s="70">
        <f t="shared" si="28"/>
        <v>10.323530817693326</v>
      </c>
      <c r="AB152" s="70">
        <f t="shared" si="29"/>
        <v>1146.1766266823615</v>
      </c>
      <c r="AC152" s="70">
        <f t="shared" si="30"/>
        <v>0</v>
      </c>
      <c r="AD152" s="70">
        <f t="shared" si="31"/>
        <v>0</v>
      </c>
      <c r="AE152" s="70">
        <f t="shared" si="32"/>
        <v>1.1911766328106348</v>
      </c>
      <c r="AF152" s="70">
        <f t="shared" si="33"/>
        <v>72.52942164225567</v>
      </c>
      <c r="AG152" s="70">
        <f t="shared" si="34"/>
        <v>93.308836236843675</v>
      </c>
      <c r="AH152" s="70">
        <f t="shared" si="35"/>
        <v>1323.529592011965</v>
      </c>
    </row>
    <row r="153" spans="4:34" ht="15" customHeight="1" x14ac:dyDescent="0.35">
      <c r="D153" t="s">
        <v>296</v>
      </c>
      <c r="E153" t="s">
        <v>302</v>
      </c>
      <c r="F153" t="s">
        <v>304</v>
      </c>
      <c r="G153" s="70">
        <f t="shared" si="36"/>
        <v>19</v>
      </c>
      <c r="H153" s="159" t="str">
        <f>+'Input Road LH Schedule'!AF34</f>
        <v>LA SERENA</v>
      </c>
      <c r="I153" s="165" t="str">
        <f>+'Input Road LH Schedule'!AG34</f>
        <v>5-Friday</v>
      </c>
      <c r="J153" s="160">
        <f>+'Input Road LH Schedule'!AH34</f>
        <v>0.81597222222222221</v>
      </c>
      <c r="K153" s="159" t="str">
        <f>+'Input Road LH Schedule'!AI34</f>
        <v>Trailer</v>
      </c>
      <c r="L153" s="159" t="str">
        <f>+'Input Road LH Schedule'!AJ34</f>
        <v>Loose Trailer</v>
      </c>
      <c r="M153" s="159">
        <f>+'Input Road LH Schedule'!AK34</f>
        <v>0</v>
      </c>
      <c r="N153" s="164">
        <f>+'Input Road LH Schedule'!AL34</f>
        <v>1725.5680859023319</v>
      </c>
      <c r="O153" s="164">
        <f>+'Input Road LH Schedule'!AM34</f>
        <v>0</v>
      </c>
      <c r="P153" s="163">
        <f>+'Input Road LH Schedule'!AN34</f>
        <v>7.8000000000000014E-3</v>
      </c>
      <c r="Q153" s="157">
        <f>+'Input Road LH Schedule'!AO34</f>
        <v>0.82600000000000007</v>
      </c>
      <c r="R153" s="157">
        <f>+'Input Road LH Schedule'!AP34</f>
        <v>0</v>
      </c>
      <c r="S153" s="157">
        <f>+'Input Road LH Schedule'!AQ34</f>
        <v>1.6605778811026239E-3</v>
      </c>
      <c r="T153" s="157">
        <f>+'Input Road LH Schedule'!AR34</f>
        <v>8.9999999999989914E-4</v>
      </c>
      <c r="U153" s="158">
        <f>+'Input Road LH Schedule'!AS34</f>
        <v>5.4800000000000001E-2</v>
      </c>
      <c r="V153" s="162">
        <f>+'Input Road LH Schedule'!AT34</f>
        <v>0.10883942211889741</v>
      </c>
      <c r="W153" s="174">
        <f>+'Input Road LH Schedule'!AU34</f>
        <v>1</v>
      </c>
      <c r="X153" s="163">
        <v>0</v>
      </c>
      <c r="Y153" s="162">
        <f t="shared" si="37"/>
        <v>1</v>
      </c>
      <c r="Z153" s="161">
        <f t="shared" si="38"/>
        <v>6.8159722222222223</v>
      </c>
      <c r="AA153" s="70">
        <f t="shared" si="28"/>
        <v>13.459431070038191</v>
      </c>
      <c r="AB153" s="70">
        <f t="shared" si="29"/>
        <v>1425.3192389553262</v>
      </c>
      <c r="AC153" s="70">
        <f t="shared" si="30"/>
        <v>0</v>
      </c>
      <c r="AD153" s="70">
        <f t="shared" si="31"/>
        <v>2.8654401957860047</v>
      </c>
      <c r="AE153" s="70">
        <f t="shared" si="32"/>
        <v>1.5530112773119247</v>
      </c>
      <c r="AF153" s="70">
        <f t="shared" si="33"/>
        <v>94.561131107447792</v>
      </c>
      <c r="AG153" s="70">
        <f t="shared" si="34"/>
        <v>187.80983329642171</v>
      </c>
      <c r="AH153" s="70">
        <f t="shared" si="35"/>
        <v>1725.5680859023319</v>
      </c>
    </row>
    <row r="154" spans="4:34" ht="15" customHeight="1" x14ac:dyDescent="0.35">
      <c r="D154" t="s">
        <v>296</v>
      </c>
      <c r="E154" t="s">
        <v>302</v>
      </c>
      <c r="F154" t="s">
        <v>304</v>
      </c>
      <c r="G154" s="70">
        <f t="shared" si="36"/>
        <v>21</v>
      </c>
      <c r="H154" s="159" t="str">
        <f>+'Input Road LH Schedule'!AF35</f>
        <v>LA SERENA</v>
      </c>
      <c r="I154" s="165" t="str">
        <f>+'Input Road LH Schedule'!AG35</f>
        <v>5-Friday</v>
      </c>
      <c r="J154" s="160">
        <f>+'Input Road LH Schedule'!AH35</f>
        <v>0.89930555555555547</v>
      </c>
      <c r="K154" s="159" t="str">
        <f>+'Input Road LH Schedule'!AI35</f>
        <v>Trailer</v>
      </c>
      <c r="L154" s="159" t="str">
        <f>+'Input Road LH Schedule'!AJ35</f>
        <v>Loose Trailer</v>
      </c>
      <c r="M154" s="159">
        <f>+'Input Road LH Schedule'!AK35</f>
        <v>0</v>
      </c>
      <c r="N154" s="164">
        <f>+'Input Road LH Schedule'!AL35</f>
        <v>1725.5680859023319</v>
      </c>
      <c r="O154" s="164">
        <f>+'Input Road LH Schedule'!AM35</f>
        <v>0</v>
      </c>
      <c r="P154" s="163">
        <f>+'Input Road LH Schedule'!AN35</f>
        <v>7.8000000000000014E-3</v>
      </c>
      <c r="Q154" s="157">
        <f>+'Input Road LH Schedule'!AO35</f>
        <v>0.80024321695352041</v>
      </c>
      <c r="R154" s="157">
        <f>+'Input Road LH Schedule'!AP35</f>
        <v>0</v>
      </c>
      <c r="S154" s="157">
        <f>+'Input Road LH Schedule'!AQ35</f>
        <v>1.6605778811026239E-3</v>
      </c>
      <c r="T154" s="157">
        <f>+'Input Road LH Schedule'!AR35</f>
        <v>8.9999999999989914E-4</v>
      </c>
      <c r="U154" s="158">
        <f>+'Input Road LH Schedule'!AS35</f>
        <v>5.4800000000000001E-2</v>
      </c>
      <c r="V154" s="162">
        <f>+'Input Road LH Schedule'!AT35</f>
        <v>0.13459620516537707</v>
      </c>
      <c r="W154" s="174">
        <f>+'Input Road LH Schedule'!AU35</f>
        <v>1</v>
      </c>
      <c r="X154" s="163">
        <v>0</v>
      </c>
      <c r="Y154" s="162">
        <f t="shared" si="37"/>
        <v>1</v>
      </c>
      <c r="Z154" s="161">
        <f t="shared" si="38"/>
        <v>6.8993055555555554</v>
      </c>
      <c r="AA154" s="70">
        <f t="shared" si="28"/>
        <v>13.459431070038191</v>
      </c>
      <c r="AB154" s="70">
        <f t="shared" si="29"/>
        <v>1380.8741561348106</v>
      </c>
      <c r="AC154" s="70">
        <f t="shared" si="30"/>
        <v>0</v>
      </c>
      <c r="AD154" s="70">
        <f t="shared" si="31"/>
        <v>2.8654401957860047</v>
      </c>
      <c r="AE154" s="70">
        <f t="shared" si="32"/>
        <v>1.5530112773119247</v>
      </c>
      <c r="AF154" s="70">
        <f t="shared" si="33"/>
        <v>94.561131107447792</v>
      </c>
      <c r="AG154" s="70">
        <f t="shared" si="34"/>
        <v>232.25491611693727</v>
      </c>
      <c r="AH154" s="70">
        <f t="shared" si="35"/>
        <v>1725.5680859023319</v>
      </c>
    </row>
    <row r="155" spans="4:34" ht="15" customHeight="1" x14ac:dyDescent="0.35">
      <c r="D155" t="s">
        <v>296</v>
      </c>
      <c r="E155" t="s">
        <v>302</v>
      </c>
      <c r="F155" t="s">
        <v>304</v>
      </c>
      <c r="G155" s="70">
        <f t="shared" si="36"/>
        <v>21</v>
      </c>
      <c r="H155" s="159" t="str">
        <f>+'Input Road LH Schedule'!AF36</f>
        <v>LA SERENA</v>
      </c>
      <c r="I155" s="165" t="str">
        <f>+'Input Road LH Schedule'!AG36</f>
        <v>5-Friday</v>
      </c>
      <c r="J155" s="160">
        <f>+'Input Road LH Schedule'!AH36</f>
        <v>0.91319444444444453</v>
      </c>
      <c r="K155" s="159" t="str">
        <f>+'Input Road LH Schedule'!AI36</f>
        <v>Trailer</v>
      </c>
      <c r="L155" s="159" t="str">
        <f>+'Input Road LH Schedule'!AJ36</f>
        <v>Loose Trailer</v>
      </c>
      <c r="M155" s="159">
        <f>+'Input Road LH Schedule'!AK36</f>
        <v>0</v>
      </c>
      <c r="N155" s="164">
        <f>+'Input Road LH Schedule'!AL36</f>
        <v>1725.5680859023319</v>
      </c>
      <c r="O155" s="164">
        <f>+'Input Road LH Schedule'!AM36</f>
        <v>0</v>
      </c>
      <c r="P155" s="163">
        <f>+'Input Road LH Schedule'!AN36</f>
        <v>7.8000000000000014E-3</v>
      </c>
      <c r="Q155" s="157">
        <f>+'Input Road LH Schedule'!AO36</f>
        <v>0.80024321695352041</v>
      </c>
      <c r="R155" s="157">
        <f>+'Input Road LH Schedule'!AP36</f>
        <v>0</v>
      </c>
      <c r="S155" s="157">
        <f>+'Input Road LH Schedule'!AQ36</f>
        <v>1.6605778811026239E-3</v>
      </c>
      <c r="T155" s="157">
        <f>+'Input Road LH Schedule'!AR36</f>
        <v>8.9999999999989914E-4</v>
      </c>
      <c r="U155" s="158">
        <f>+'Input Road LH Schedule'!AS36</f>
        <v>5.4800000000000001E-2</v>
      </c>
      <c r="V155" s="162">
        <f>+'Input Road LH Schedule'!AT36</f>
        <v>0.13459620516537707</v>
      </c>
      <c r="W155" s="174">
        <f>+'Input Road LH Schedule'!AU36</f>
        <v>1</v>
      </c>
      <c r="X155" s="163">
        <v>0</v>
      </c>
      <c r="Y155" s="162">
        <f t="shared" si="37"/>
        <v>1</v>
      </c>
      <c r="Z155" s="161">
        <f t="shared" si="38"/>
        <v>6.9131944444444446</v>
      </c>
      <c r="AA155" s="70">
        <f t="shared" si="28"/>
        <v>13.459431070038191</v>
      </c>
      <c r="AB155" s="70">
        <f t="shared" si="29"/>
        <v>1380.8741561348106</v>
      </c>
      <c r="AC155" s="70">
        <f t="shared" si="30"/>
        <v>0</v>
      </c>
      <c r="AD155" s="70">
        <f t="shared" si="31"/>
        <v>2.8654401957860047</v>
      </c>
      <c r="AE155" s="70">
        <f t="shared" si="32"/>
        <v>1.5530112773119247</v>
      </c>
      <c r="AF155" s="70">
        <f t="shared" si="33"/>
        <v>94.561131107447792</v>
      </c>
      <c r="AG155" s="70">
        <f t="shared" si="34"/>
        <v>232.25491611693727</v>
      </c>
      <c r="AH155" s="70">
        <f t="shared" si="35"/>
        <v>1725.5680859023319</v>
      </c>
    </row>
    <row r="156" spans="4:34" ht="15" customHeight="1" x14ac:dyDescent="0.35">
      <c r="D156" t="s">
        <v>296</v>
      </c>
      <c r="E156" t="s">
        <v>302</v>
      </c>
      <c r="F156" t="s">
        <v>304</v>
      </c>
      <c r="G156" s="70">
        <f t="shared" si="36"/>
        <v>22</v>
      </c>
      <c r="H156" s="159" t="str">
        <f>+'Input Road LH Schedule'!AF37</f>
        <v>LA SERENA</v>
      </c>
      <c r="I156" s="165" t="str">
        <f>+'Input Road LH Schedule'!AG37</f>
        <v>5-Friday</v>
      </c>
      <c r="J156" s="160">
        <f>+'Input Road LH Schedule'!AH37</f>
        <v>0.95486111111111116</v>
      </c>
      <c r="K156" s="159" t="str">
        <f>+'Input Road LH Schedule'!AI37</f>
        <v>Trailer</v>
      </c>
      <c r="L156" s="159" t="str">
        <f>+'Input Road LH Schedule'!AJ37</f>
        <v>Loose Trailer</v>
      </c>
      <c r="M156" s="159">
        <f>+'Input Road LH Schedule'!AK37</f>
        <v>0</v>
      </c>
      <c r="N156" s="164">
        <f>+'Input Road LH Schedule'!AL37</f>
        <v>1725.5680859023319</v>
      </c>
      <c r="O156" s="164">
        <f>+'Input Road LH Schedule'!AM37</f>
        <v>0</v>
      </c>
      <c r="P156" s="163">
        <f>+'Input Road LH Schedule'!AN37</f>
        <v>7.8000000000000014E-3</v>
      </c>
      <c r="Q156" s="157">
        <f>+'Input Road LH Schedule'!AO37</f>
        <v>0.80024321695352041</v>
      </c>
      <c r="R156" s="157">
        <f>+'Input Road LH Schedule'!AP37</f>
        <v>0</v>
      </c>
      <c r="S156" s="157">
        <f>+'Input Road LH Schedule'!AQ37</f>
        <v>1.6605778811026239E-3</v>
      </c>
      <c r="T156" s="157">
        <f>+'Input Road LH Schedule'!AR37</f>
        <v>8.9999999999989914E-4</v>
      </c>
      <c r="U156" s="158">
        <f>+'Input Road LH Schedule'!AS37</f>
        <v>5.4800000000000001E-2</v>
      </c>
      <c r="V156" s="162">
        <f>+'Input Road LH Schedule'!AT37</f>
        <v>0.13459620516537707</v>
      </c>
      <c r="W156" s="174">
        <f>+'Input Road LH Schedule'!AU37</f>
        <v>1</v>
      </c>
      <c r="X156" s="163">
        <v>0</v>
      </c>
      <c r="Y156" s="162">
        <f t="shared" si="37"/>
        <v>1</v>
      </c>
      <c r="Z156" s="161">
        <f t="shared" si="38"/>
        <v>6.9548611111111107</v>
      </c>
      <c r="AA156" s="70">
        <f t="shared" si="28"/>
        <v>13.459431070038191</v>
      </c>
      <c r="AB156" s="70">
        <f t="shared" si="29"/>
        <v>1380.8741561348106</v>
      </c>
      <c r="AC156" s="70">
        <f t="shared" si="30"/>
        <v>0</v>
      </c>
      <c r="AD156" s="70">
        <f t="shared" si="31"/>
        <v>2.8654401957860047</v>
      </c>
      <c r="AE156" s="70">
        <f t="shared" si="32"/>
        <v>1.5530112773119247</v>
      </c>
      <c r="AF156" s="70">
        <f t="shared" si="33"/>
        <v>94.561131107447792</v>
      </c>
      <c r="AG156" s="70">
        <f t="shared" si="34"/>
        <v>232.25491611693727</v>
      </c>
      <c r="AH156" s="70">
        <f t="shared" si="35"/>
        <v>1725.5680859023319</v>
      </c>
    </row>
    <row r="157" spans="4:34" ht="15" customHeight="1" x14ac:dyDescent="0.35">
      <c r="D157" t="s">
        <v>296</v>
      </c>
      <c r="E157" t="s">
        <v>302</v>
      </c>
      <c r="F157" t="s">
        <v>304</v>
      </c>
      <c r="G157" s="70">
        <f t="shared" si="36"/>
        <v>19</v>
      </c>
      <c r="H157" s="159" t="str">
        <f>+'Input Road LH Schedule'!AF38</f>
        <v>LA SERENA</v>
      </c>
      <c r="I157" s="165" t="str">
        <f>+'Input Road LH Schedule'!AG38</f>
        <v>5-Friday</v>
      </c>
      <c r="J157" s="160">
        <f>+'Input Road LH Schedule'!AH38</f>
        <v>0.80902777777777779</v>
      </c>
      <c r="K157" s="159" t="str">
        <f>+'Input Road LH Schedule'!AI38</f>
        <v>Trailer</v>
      </c>
      <c r="L157" s="159" t="str">
        <f>+'Input Road LH Schedule'!AJ38</f>
        <v>Loose Trailer</v>
      </c>
      <c r="M157" s="159">
        <f>+'Input Road LH Schedule'!AK38</f>
        <v>0</v>
      </c>
      <c r="N157" s="164">
        <f>+'Input Road LH Schedule'!AL38</f>
        <v>1725.5680859023319</v>
      </c>
      <c r="O157" s="164">
        <f>+'Input Road LH Schedule'!AM38</f>
        <v>0</v>
      </c>
      <c r="P157" s="163">
        <f>+'Input Road LH Schedule'!AN38</f>
        <v>7.8000000000000014E-3</v>
      </c>
      <c r="Q157" s="157">
        <f>+'Input Road LH Schedule'!AO38</f>
        <v>0.80024321695352041</v>
      </c>
      <c r="R157" s="157">
        <f>+'Input Road LH Schedule'!AP38</f>
        <v>0</v>
      </c>
      <c r="S157" s="157">
        <f>+'Input Road LH Schedule'!AQ38</f>
        <v>1.6605778811026239E-3</v>
      </c>
      <c r="T157" s="157">
        <f>+'Input Road LH Schedule'!AR38</f>
        <v>8.9999999999989914E-4</v>
      </c>
      <c r="U157" s="158">
        <f>+'Input Road LH Schedule'!AS38</f>
        <v>5.4800000000000001E-2</v>
      </c>
      <c r="V157" s="162">
        <f>+'Input Road LH Schedule'!AT38</f>
        <v>0.13459620516537707</v>
      </c>
      <c r="W157" s="174">
        <f>+'Input Road LH Schedule'!AU38</f>
        <v>1</v>
      </c>
      <c r="X157" s="163">
        <v>0</v>
      </c>
      <c r="Y157" s="162">
        <f t="shared" si="37"/>
        <v>1</v>
      </c>
      <c r="Z157" s="161">
        <f t="shared" si="38"/>
        <v>6.8090277777777777</v>
      </c>
      <c r="AA157" s="70">
        <f t="shared" si="28"/>
        <v>13.459431070038191</v>
      </c>
      <c r="AB157" s="70">
        <f t="shared" si="29"/>
        <v>1380.8741561348106</v>
      </c>
      <c r="AC157" s="70">
        <f t="shared" si="30"/>
        <v>0</v>
      </c>
      <c r="AD157" s="70">
        <f t="shared" si="31"/>
        <v>2.8654401957860047</v>
      </c>
      <c r="AE157" s="70">
        <f t="shared" si="32"/>
        <v>1.5530112773119247</v>
      </c>
      <c r="AF157" s="70">
        <f t="shared" si="33"/>
        <v>94.561131107447792</v>
      </c>
      <c r="AG157" s="70">
        <f t="shared" si="34"/>
        <v>232.25491611693727</v>
      </c>
      <c r="AH157" s="70">
        <f t="shared" si="35"/>
        <v>1725.5680859023319</v>
      </c>
    </row>
    <row r="158" spans="4:34" ht="15" customHeight="1" x14ac:dyDescent="0.35">
      <c r="D158" t="s">
        <v>296</v>
      </c>
      <c r="E158" t="s">
        <v>302</v>
      </c>
      <c r="F158" t="s">
        <v>304</v>
      </c>
      <c r="G158" s="70">
        <f t="shared" si="36"/>
        <v>20</v>
      </c>
      <c r="H158" s="159" t="str">
        <f>+'Input Road LH Schedule'!AF39</f>
        <v>LINARES</v>
      </c>
      <c r="I158" s="165" t="str">
        <f>+'Input Road LH Schedule'!AG39</f>
        <v>5-Friday</v>
      </c>
      <c r="J158" s="160">
        <f>+'Input Road LH Schedule'!AH39</f>
        <v>0.84722222222222221</v>
      </c>
      <c r="K158" s="159" t="str">
        <f>+'Input Road LH Schedule'!AI39</f>
        <v>Trailer</v>
      </c>
      <c r="L158" s="159" t="str">
        <f>+'Input Road LH Schedule'!AJ39</f>
        <v>Loose Trailer</v>
      </c>
      <c r="M158" s="159">
        <f>+'Input Road LH Schedule'!AK39</f>
        <v>0</v>
      </c>
      <c r="N158" s="164">
        <f>+'Input Road LH Schedule'!AL39</f>
        <v>930.53954849889351</v>
      </c>
      <c r="O158" s="164">
        <f>+'Input Road LH Schedule'!AM39</f>
        <v>0</v>
      </c>
      <c r="P158" s="163">
        <f>+'Input Road LH Schedule'!AN39</f>
        <v>8.9397174254317122E-3</v>
      </c>
      <c r="Q158" s="157">
        <f>+'Input Road LH Schedule'!AO39</f>
        <v>0.83559351429701301</v>
      </c>
      <c r="R158" s="157">
        <f>+'Input Road LH Schedule'!AP39</f>
        <v>0</v>
      </c>
      <c r="S158" s="157">
        <f>+'Input Road LH Schedule'!AQ39</f>
        <v>0</v>
      </c>
      <c r="T158" s="157">
        <f>+'Input Road LH Schedule'!AR39</f>
        <v>8.9999999999989914E-4</v>
      </c>
      <c r="U158" s="158">
        <f>+'Input Road LH Schedule'!AS39</f>
        <v>5.4800000000000001E-2</v>
      </c>
      <c r="V158" s="162">
        <f>+'Input Road LH Schedule'!AT39</f>
        <v>9.9766768277555373E-2</v>
      </c>
      <c r="W158" s="174">
        <f>+'Input Road LH Schedule'!AU39</f>
        <v>1</v>
      </c>
      <c r="X158" s="163">
        <v>0</v>
      </c>
      <c r="Y158" s="162">
        <f t="shared" si="37"/>
        <v>1</v>
      </c>
      <c r="Z158" s="161">
        <f t="shared" si="38"/>
        <v>6.8472222222222223</v>
      </c>
      <c r="AA158" s="70">
        <f t="shared" si="28"/>
        <v>8.3187606167689161</v>
      </c>
      <c r="AB158" s="70">
        <f t="shared" si="29"/>
        <v>777.55281152254622</v>
      </c>
      <c r="AC158" s="70">
        <f t="shared" si="30"/>
        <v>0</v>
      </c>
      <c r="AD158" s="70">
        <f t="shared" si="31"/>
        <v>0</v>
      </c>
      <c r="AE158" s="70">
        <f t="shared" si="32"/>
        <v>0.83748559364891029</v>
      </c>
      <c r="AF158" s="70">
        <f t="shared" si="33"/>
        <v>50.993567257739365</v>
      </c>
      <c r="AG158" s="70">
        <f t="shared" si="34"/>
        <v>92.836923508190111</v>
      </c>
      <c r="AH158" s="70">
        <f t="shared" si="35"/>
        <v>930.53954849889362</v>
      </c>
    </row>
    <row r="159" spans="4:34" ht="15" customHeight="1" x14ac:dyDescent="0.35">
      <c r="D159" t="s">
        <v>296</v>
      </c>
      <c r="E159" t="s">
        <v>302</v>
      </c>
      <c r="F159" t="s">
        <v>304</v>
      </c>
      <c r="G159" s="70">
        <f t="shared" si="36"/>
        <v>22</v>
      </c>
      <c r="H159" s="159" t="str">
        <f>+'Input Road LH Schedule'!AF40</f>
        <v>LINARES</v>
      </c>
      <c r="I159" s="165" t="str">
        <f>+'Input Road LH Schedule'!AG40</f>
        <v>5-Friday</v>
      </c>
      <c r="J159" s="160">
        <f>+'Input Road LH Schedule'!AH40</f>
        <v>0.91666666666666663</v>
      </c>
      <c r="K159" s="159" t="str">
        <f>+'Input Road LH Schedule'!AI40</f>
        <v>Trailer</v>
      </c>
      <c r="L159" s="159" t="str">
        <f>+'Input Road LH Schedule'!AJ40</f>
        <v>Loose Trailer</v>
      </c>
      <c r="M159" s="159">
        <f>+'Input Road LH Schedule'!AK40</f>
        <v>0</v>
      </c>
      <c r="N159" s="164">
        <f>+'Input Road LH Schedule'!AL40</f>
        <v>930.53954849889351</v>
      </c>
      <c r="O159" s="164">
        <f>+'Input Road LH Schedule'!AM40</f>
        <v>0</v>
      </c>
      <c r="P159" s="163">
        <f>+'Input Road LH Schedule'!AN40</f>
        <v>8.9397174254317122E-3</v>
      </c>
      <c r="Q159" s="157">
        <f>+'Input Road LH Schedule'!AO40</f>
        <v>0.83559351429701301</v>
      </c>
      <c r="R159" s="157">
        <f>+'Input Road LH Schedule'!AP40</f>
        <v>0</v>
      </c>
      <c r="S159" s="157">
        <f>+'Input Road LH Schedule'!AQ40</f>
        <v>0</v>
      </c>
      <c r="T159" s="157">
        <f>+'Input Road LH Schedule'!AR40</f>
        <v>8.9999999999989914E-4</v>
      </c>
      <c r="U159" s="158">
        <f>+'Input Road LH Schedule'!AS40</f>
        <v>5.4800000000000001E-2</v>
      </c>
      <c r="V159" s="162">
        <f>+'Input Road LH Schedule'!AT40</f>
        <v>9.9766768277555373E-2</v>
      </c>
      <c r="W159" s="174">
        <f>+'Input Road LH Schedule'!AU40</f>
        <v>1</v>
      </c>
      <c r="X159" s="163">
        <v>0</v>
      </c>
      <c r="Y159" s="162">
        <f t="shared" si="37"/>
        <v>1</v>
      </c>
      <c r="Z159" s="161">
        <f t="shared" si="38"/>
        <v>6.916666666666667</v>
      </c>
      <c r="AA159" s="70">
        <f t="shared" si="28"/>
        <v>8.3187606167689161</v>
      </c>
      <c r="AB159" s="70">
        <f t="shared" si="29"/>
        <v>777.55281152254622</v>
      </c>
      <c r="AC159" s="70">
        <f t="shared" si="30"/>
        <v>0</v>
      </c>
      <c r="AD159" s="70">
        <f t="shared" si="31"/>
        <v>0</v>
      </c>
      <c r="AE159" s="70">
        <f t="shared" si="32"/>
        <v>0.83748559364891029</v>
      </c>
      <c r="AF159" s="70">
        <f t="shared" si="33"/>
        <v>50.993567257739365</v>
      </c>
      <c r="AG159" s="70">
        <f t="shared" si="34"/>
        <v>92.836923508190111</v>
      </c>
      <c r="AH159" s="70">
        <f t="shared" si="35"/>
        <v>930.53954849889362</v>
      </c>
    </row>
    <row r="160" spans="4:34" ht="15" customHeight="1" x14ac:dyDescent="0.35">
      <c r="D160" t="s">
        <v>296</v>
      </c>
      <c r="E160" t="s">
        <v>302</v>
      </c>
      <c r="F160" t="s">
        <v>304</v>
      </c>
      <c r="G160" s="70">
        <f t="shared" si="36"/>
        <v>19</v>
      </c>
      <c r="H160" s="159" t="str">
        <f>+'Input Road LH Schedule'!AF41</f>
        <v>LOS ANGELES</v>
      </c>
      <c r="I160" s="165" t="str">
        <f>+'Input Road LH Schedule'!AG41</f>
        <v>5-Friday</v>
      </c>
      <c r="J160" s="160">
        <f>+'Input Road LH Schedule'!AH41</f>
        <v>0.81944444444444453</v>
      </c>
      <c r="K160" s="159" t="str">
        <f>+'Input Road LH Schedule'!AI41</f>
        <v>Trailer</v>
      </c>
      <c r="L160" s="159" t="str">
        <f>+'Input Road LH Schedule'!AJ41</f>
        <v>Loose Trailer</v>
      </c>
      <c r="M160" s="159">
        <f>+'Input Road LH Schedule'!AK41</f>
        <v>0</v>
      </c>
      <c r="N160" s="164">
        <f>+'Input Road LH Schedule'!AL41</f>
        <v>927.46677068326699</v>
      </c>
      <c r="O160" s="164">
        <f>+'Input Road LH Schedule'!AM41</f>
        <v>0</v>
      </c>
      <c r="P160" s="163">
        <f>+'Input Road LH Schedule'!AN41</f>
        <v>8.9397174254317122E-3</v>
      </c>
      <c r="Q160" s="157">
        <f>+'Input Road LH Schedule'!AO41</f>
        <v>0.83559351429701301</v>
      </c>
      <c r="R160" s="157">
        <f>+'Input Road LH Schedule'!AP41</f>
        <v>0</v>
      </c>
      <c r="S160" s="157">
        <f>+'Input Road LH Schedule'!AQ41</f>
        <v>0</v>
      </c>
      <c r="T160" s="157">
        <f>+'Input Road LH Schedule'!AR41</f>
        <v>8.9999999999989914E-4</v>
      </c>
      <c r="U160" s="158">
        <f>+'Input Road LH Schedule'!AS41</f>
        <v>5.4800000000000001E-2</v>
      </c>
      <c r="V160" s="162">
        <f>+'Input Road LH Schedule'!AT41</f>
        <v>9.9766768277555373E-2</v>
      </c>
      <c r="W160" s="174">
        <f>+'Input Road LH Schedule'!AU41</f>
        <v>1</v>
      </c>
      <c r="X160" s="163">
        <v>0</v>
      </c>
      <c r="Y160" s="162">
        <f t="shared" si="37"/>
        <v>1</v>
      </c>
      <c r="Z160" s="161">
        <f t="shared" si="38"/>
        <v>6.8194444444444446</v>
      </c>
      <c r="AA160" s="70">
        <f t="shared" si="28"/>
        <v>8.2912908513860799</v>
      </c>
      <c r="AB160" s="70">
        <f t="shared" si="29"/>
        <v>774.98521830893299</v>
      </c>
      <c r="AC160" s="70">
        <f t="shared" si="30"/>
        <v>0</v>
      </c>
      <c r="AD160" s="70">
        <f t="shared" si="31"/>
        <v>0</v>
      </c>
      <c r="AE160" s="70">
        <f t="shared" si="32"/>
        <v>0.83472009361484678</v>
      </c>
      <c r="AF160" s="70">
        <f t="shared" si="33"/>
        <v>50.825179033443035</v>
      </c>
      <c r="AG160" s="70">
        <f t="shared" si="34"/>
        <v>92.53036239589008</v>
      </c>
      <c r="AH160" s="70">
        <f t="shared" si="35"/>
        <v>927.46677068326699</v>
      </c>
    </row>
    <row r="161" spans="4:34" ht="15" customHeight="1" x14ac:dyDescent="0.35">
      <c r="D161" t="s">
        <v>296</v>
      </c>
      <c r="E161" t="s">
        <v>302</v>
      </c>
      <c r="F161" t="s">
        <v>304</v>
      </c>
      <c r="G161" s="70">
        <f t="shared" si="36"/>
        <v>23</v>
      </c>
      <c r="H161" s="159" t="str">
        <f>+'Input Road LH Schedule'!AF42</f>
        <v>LOS ANGELES</v>
      </c>
      <c r="I161" s="165" t="str">
        <f>+'Input Road LH Schedule'!AG42</f>
        <v>5-Friday</v>
      </c>
      <c r="J161" s="160">
        <f>+'Input Road LH Schedule'!AH42</f>
        <v>0.98263888888888884</v>
      </c>
      <c r="K161" s="159" t="str">
        <f>+'Input Road LH Schedule'!AI42</f>
        <v>Trailer</v>
      </c>
      <c r="L161" s="159" t="str">
        <f>+'Input Road LH Schedule'!AJ42</f>
        <v>Loose Trailer</v>
      </c>
      <c r="M161" s="159">
        <f>+'Input Road LH Schedule'!AK42</f>
        <v>0</v>
      </c>
      <c r="N161" s="164">
        <f>+'Input Road LH Schedule'!AL42</f>
        <v>927.46677068326699</v>
      </c>
      <c r="O161" s="164">
        <f>+'Input Road LH Schedule'!AM42</f>
        <v>0</v>
      </c>
      <c r="P161" s="163">
        <f>+'Input Road LH Schedule'!AN42</f>
        <v>8.9397174254317122E-3</v>
      </c>
      <c r="Q161" s="157">
        <f>+'Input Road LH Schedule'!AO42</f>
        <v>0.83559351429701301</v>
      </c>
      <c r="R161" s="157">
        <f>+'Input Road LH Schedule'!AP42</f>
        <v>0</v>
      </c>
      <c r="S161" s="157">
        <f>+'Input Road LH Schedule'!AQ42</f>
        <v>0</v>
      </c>
      <c r="T161" s="157">
        <f>+'Input Road LH Schedule'!AR42</f>
        <v>8.9999999999989914E-4</v>
      </c>
      <c r="U161" s="158">
        <f>+'Input Road LH Schedule'!AS42</f>
        <v>5.4800000000000001E-2</v>
      </c>
      <c r="V161" s="162">
        <f>+'Input Road LH Schedule'!AT42</f>
        <v>9.9766768277555373E-2</v>
      </c>
      <c r="W161" s="174">
        <f>+'Input Road LH Schedule'!AU42</f>
        <v>1</v>
      </c>
      <c r="X161" s="163">
        <v>0</v>
      </c>
      <c r="Y161" s="162">
        <f t="shared" si="37"/>
        <v>1</v>
      </c>
      <c r="Z161" s="161">
        <f t="shared" si="38"/>
        <v>6.9826388888888893</v>
      </c>
      <c r="AA161" s="70">
        <f t="shared" si="28"/>
        <v>8.2912908513860799</v>
      </c>
      <c r="AB161" s="70">
        <f t="shared" si="29"/>
        <v>774.98521830893299</v>
      </c>
      <c r="AC161" s="70">
        <f t="shared" si="30"/>
        <v>0</v>
      </c>
      <c r="AD161" s="70">
        <f t="shared" si="31"/>
        <v>0</v>
      </c>
      <c r="AE161" s="70">
        <f t="shared" si="32"/>
        <v>0.83472009361484678</v>
      </c>
      <c r="AF161" s="70">
        <f t="shared" si="33"/>
        <v>50.825179033443035</v>
      </c>
      <c r="AG161" s="70">
        <f t="shared" si="34"/>
        <v>92.53036239589008</v>
      </c>
      <c r="AH161" s="70">
        <f t="shared" si="35"/>
        <v>927.46677068326699</v>
      </c>
    </row>
    <row r="162" spans="4:34" ht="15" customHeight="1" x14ac:dyDescent="0.35">
      <c r="D162" t="s">
        <v>296</v>
      </c>
      <c r="E162" t="s">
        <v>302</v>
      </c>
      <c r="F162" t="s">
        <v>304</v>
      </c>
      <c r="G162" s="70">
        <f t="shared" si="36"/>
        <v>23</v>
      </c>
      <c r="H162" s="159" t="str">
        <f>+'Input Road LH Schedule'!AF43</f>
        <v>LOS VILOS</v>
      </c>
      <c r="I162" s="165" t="str">
        <f>+'Input Road LH Schedule'!AG43</f>
        <v>5-Friday</v>
      </c>
      <c r="J162" s="160">
        <f>+'Input Road LH Schedule'!AH43</f>
        <v>0.97916666666666663</v>
      </c>
      <c r="K162" s="159" t="str">
        <f>+'Input Road LH Schedule'!AI43</f>
        <v>Trailer</v>
      </c>
      <c r="L162" s="159" t="str">
        <f>+'Input Road LH Schedule'!AJ43</f>
        <v>Loose Trailer</v>
      </c>
      <c r="M162" s="159">
        <f>+'Input Road LH Schedule'!AK43</f>
        <v>0</v>
      </c>
      <c r="N162" s="164">
        <f>+'Input Road LH Schedule'!AL43</f>
        <v>790.72815788788762</v>
      </c>
      <c r="O162" s="164">
        <f>+'Input Road LH Schedule'!AM43</f>
        <v>0</v>
      </c>
      <c r="P162" s="163">
        <f>+'Input Road LH Schedule'!AN43</f>
        <v>7.8000000000000014E-3</v>
      </c>
      <c r="Q162" s="157">
        <f>+'Input Road LH Schedule'!AO43</f>
        <v>0.84881205633839907</v>
      </c>
      <c r="R162" s="157">
        <f>+'Input Road LH Schedule'!AP43</f>
        <v>0</v>
      </c>
      <c r="S162" s="157">
        <f>+'Input Road LH Schedule'!AQ43</f>
        <v>0</v>
      </c>
      <c r="T162" s="157">
        <f>+'Input Road LH Schedule'!AR43</f>
        <v>8.9999999999989914E-4</v>
      </c>
      <c r="U162" s="158">
        <f>+'Input Road LH Schedule'!AS43</f>
        <v>5.4800000000000001E-2</v>
      </c>
      <c r="V162" s="162">
        <f>+'Input Road LH Schedule'!AT43</f>
        <v>8.7687943661601042E-2</v>
      </c>
      <c r="W162" s="174">
        <f>+'Input Road LH Schedule'!AU43</f>
        <v>1</v>
      </c>
      <c r="X162" s="163">
        <v>0</v>
      </c>
      <c r="Y162" s="162">
        <f t="shared" si="37"/>
        <v>1</v>
      </c>
      <c r="Z162" s="161">
        <f t="shared" si="38"/>
        <v>6.979166666666667</v>
      </c>
      <c r="AA162" s="70">
        <f t="shared" si="28"/>
        <v>6.1676796315255249</v>
      </c>
      <c r="AB162" s="70">
        <f t="shared" si="29"/>
        <v>671.17959370149219</v>
      </c>
      <c r="AC162" s="70">
        <f t="shared" si="30"/>
        <v>0</v>
      </c>
      <c r="AD162" s="70">
        <f t="shared" si="31"/>
        <v>0</v>
      </c>
      <c r="AE162" s="70">
        <f t="shared" si="32"/>
        <v>0.71165534209901915</v>
      </c>
      <c r="AF162" s="70">
        <f t="shared" si="33"/>
        <v>43.331903052256244</v>
      </c>
      <c r="AG162" s="70">
        <f t="shared" si="34"/>
        <v>69.337326160514664</v>
      </c>
      <c r="AH162" s="70">
        <f t="shared" si="35"/>
        <v>790.72815788788762</v>
      </c>
    </row>
    <row r="163" spans="4:34" ht="15" customHeight="1" x14ac:dyDescent="0.35">
      <c r="D163" t="s">
        <v>296</v>
      </c>
      <c r="E163" t="s">
        <v>302</v>
      </c>
      <c r="F163" t="s">
        <v>304</v>
      </c>
      <c r="G163" s="70">
        <f t="shared" si="36"/>
        <v>22</v>
      </c>
      <c r="H163" s="159" t="str">
        <f>+'Input Road LH Schedule'!AF44</f>
        <v>OSORNO</v>
      </c>
      <c r="I163" s="165" t="str">
        <f>+'Input Road LH Schedule'!AG44</f>
        <v>5-Friday</v>
      </c>
      <c r="J163" s="160">
        <f>+'Input Road LH Schedule'!AH44</f>
        <v>0.91666666666666663</v>
      </c>
      <c r="K163" s="159" t="str">
        <f>+'Input Road LH Schedule'!AI44</f>
        <v>Trailer</v>
      </c>
      <c r="L163" s="159" t="str">
        <f>+'Input Road LH Schedule'!AJ44</f>
        <v>Loose Trailer</v>
      </c>
      <c r="M163" s="159">
        <f>+'Input Road LH Schedule'!AK44</f>
        <v>0</v>
      </c>
      <c r="N163" s="164">
        <f>+'Input Road LH Schedule'!AL44</f>
        <v>878.30232563324307</v>
      </c>
      <c r="O163" s="164">
        <f>+'Input Road LH Schedule'!AM44</f>
        <v>0</v>
      </c>
      <c r="P163" s="163">
        <f>+'Input Road LH Schedule'!AN44</f>
        <v>7.8000000000000014E-3</v>
      </c>
      <c r="Q163" s="157">
        <f>+'Input Road LH Schedule'!AO44</f>
        <v>0.84881205633839907</v>
      </c>
      <c r="R163" s="157">
        <f>+'Input Road LH Schedule'!AP44</f>
        <v>0</v>
      </c>
      <c r="S163" s="157">
        <f>+'Input Road LH Schedule'!AQ44</f>
        <v>0</v>
      </c>
      <c r="T163" s="157">
        <f>+'Input Road LH Schedule'!AR44</f>
        <v>8.9999999999989914E-4</v>
      </c>
      <c r="U163" s="158">
        <f>+'Input Road LH Schedule'!AS44</f>
        <v>5.4800000000000001E-2</v>
      </c>
      <c r="V163" s="162">
        <f>+'Input Road LH Schedule'!AT44</f>
        <v>8.7687943661601042E-2</v>
      </c>
      <c r="W163" s="174">
        <f>+'Input Road LH Schedule'!AU44</f>
        <v>1</v>
      </c>
      <c r="X163" s="163">
        <v>0</v>
      </c>
      <c r="Y163" s="162">
        <f t="shared" si="37"/>
        <v>1</v>
      </c>
      <c r="Z163" s="161">
        <f t="shared" si="38"/>
        <v>6.916666666666667</v>
      </c>
      <c r="AA163" s="70">
        <f t="shared" si="28"/>
        <v>6.8507581399392974</v>
      </c>
      <c r="AB163" s="70">
        <f t="shared" si="29"/>
        <v>745.51360310755126</v>
      </c>
      <c r="AC163" s="70">
        <f t="shared" si="30"/>
        <v>0</v>
      </c>
      <c r="AD163" s="70">
        <f t="shared" si="31"/>
        <v>0</v>
      </c>
      <c r="AE163" s="70">
        <f t="shared" si="32"/>
        <v>0.79047209306983013</v>
      </c>
      <c r="AF163" s="70">
        <f t="shared" si="33"/>
        <v>48.130967444701724</v>
      </c>
      <c r="AG163" s="70">
        <f t="shared" si="34"/>
        <v>77.016524847980989</v>
      </c>
      <c r="AH163" s="70">
        <f t="shared" si="35"/>
        <v>878.30232563324319</v>
      </c>
    </row>
    <row r="164" spans="4:34" ht="15" customHeight="1" x14ac:dyDescent="0.35">
      <c r="D164" t="s">
        <v>296</v>
      </c>
      <c r="E164" t="s">
        <v>302</v>
      </c>
      <c r="F164" t="s">
        <v>304</v>
      </c>
      <c r="G164" s="70">
        <f t="shared" si="36"/>
        <v>0</v>
      </c>
      <c r="H164" s="159" t="str">
        <f>+'Input Road LH Schedule'!AF45</f>
        <v>OSORNO</v>
      </c>
      <c r="I164" s="165" t="str">
        <f>+'Input Road LH Schedule'!AG45</f>
        <v>6-Saturday</v>
      </c>
      <c r="J164" s="160">
        <f>+'Input Road LH Schedule'!AH45</f>
        <v>1.0416666666666666E-2</v>
      </c>
      <c r="K164" s="159" t="str">
        <f>+'Input Road LH Schedule'!AI45</f>
        <v>Trailer</v>
      </c>
      <c r="L164" s="159" t="str">
        <f>+'Input Road LH Schedule'!AJ45</f>
        <v>Loose Trailer</v>
      </c>
      <c r="M164" s="159">
        <f>+'Input Road LH Schedule'!AK45</f>
        <v>0</v>
      </c>
      <c r="N164" s="164">
        <f>+'Input Road LH Schedule'!AL45</f>
        <v>878.30232563324307</v>
      </c>
      <c r="O164" s="164">
        <f>+'Input Road LH Schedule'!AM45</f>
        <v>0</v>
      </c>
      <c r="P164" s="163">
        <f>+'Input Road LH Schedule'!AN45</f>
        <v>7.8000000000000014E-3</v>
      </c>
      <c r="Q164" s="157">
        <f>+'Input Road LH Schedule'!AO45</f>
        <v>0.84881205633839907</v>
      </c>
      <c r="R164" s="157">
        <f>+'Input Road LH Schedule'!AP45</f>
        <v>0</v>
      </c>
      <c r="S164" s="157">
        <f>+'Input Road LH Schedule'!AQ45</f>
        <v>0</v>
      </c>
      <c r="T164" s="157">
        <f>+'Input Road LH Schedule'!AR45</f>
        <v>8.9999999999989914E-4</v>
      </c>
      <c r="U164" s="158">
        <f>+'Input Road LH Schedule'!AS45</f>
        <v>5.4800000000000001E-2</v>
      </c>
      <c r="V164" s="162">
        <f>+'Input Road LH Schedule'!AT45</f>
        <v>8.7687943661601042E-2</v>
      </c>
      <c r="W164" s="174">
        <f>+'Input Road LH Schedule'!AU45</f>
        <v>1</v>
      </c>
      <c r="X164" s="163">
        <v>0</v>
      </c>
      <c r="Y164" s="162">
        <f t="shared" si="37"/>
        <v>1</v>
      </c>
      <c r="Z164" s="161">
        <f t="shared" si="38"/>
        <v>7.010416666666667</v>
      </c>
      <c r="AA164" s="70">
        <f t="shared" si="28"/>
        <v>6.8507581399392974</v>
      </c>
      <c r="AB164" s="70">
        <f t="shared" si="29"/>
        <v>745.51360310755126</v>
      </c>
      <c r="AC164" s="70">
        <f t="shared" si="30"/>
        <v>0</v>
      </c>
      <c r="AD164" s="70">
        <f t="shared" si="31"/>
        <v>0</v>
      </c>
      <c r="AE164" s="70">
        <f t="shared" si="32"/>
        <v>0.79047209306983013</v>
      </c>
      <c r="AF164" s="70">
        <f t="shared" si="33"/>
        <v>48.130967444701724</v>
      </c>
      <c r="AG164" s="70">
        <f t="shared" si="34"/>
        <v>77.016524847980989</v>
      </c>
      <c r="AH164" s="70">
        <f t="shared" si="35"/>
        <v>878.30232563324319</v>
      </c>
    </row>
    <row r="165" spans="4:34" ht="15" customHeight="1" x14ac:dyDescent="0.35">
      <c r="D165" t="s">
        <v>296</v>
      </c>
      <c r="E165" t="s">
        <v>302</v>
      </c>
      <c r="F165" t="s">
        <v>304</v>
      </c>
      <c r="G165" s="70">
        <f t="shared" si="36"/>
        <v>19</v>
      </c>
      <c r="H165" s="159" t="str">
        <f>+'Input Road LH Schedule'!AF46</f>
        <v>OVALLE</v>
      </c>
      <c r="I165" s="165" t="str">
        <f>+'Input Road LH Schedule'!AG46</f>
        <v>5-Friday</v>
      </c>
      <c r="J165" s="160">
        <f>+'Input Road LH Schedule'!AH46</f>
        <v>0.82291666666666663</v>
      </c>
      <c r="K165" s="159" t="str">
        <f>+'Input Road LH Schedule'!AI46</f>
        <v>Trailer</v>
      </c>
      <c r="L165" s="159" t="str">
        <f>+'Input Road LH Schedule'!AJ46</f>
        <v>Loose Trailer</v>
      </c>
      <c r="M165" s="159">
        <f>+'Input Road LH Schedule'!AK46</f>
        <v>0</v>
      </c>
      <c r="N165" s="164">
        <f>+'Input Road LH Schedule'!AL46</f>
        <v>1381.7257577600521</v>
      </c>
      <c r="O165" s="164">
        <f>+'Input Road LH Schedule'!AM46</f>
        <v>0</v>
      </c>
      <c r="P165" s="163">
        <f>+'Input Road LH Schedule'!AN46</f>
        <v>7.8000000000000014E-3</v>
      </c>
      <c r="Q165" s="157">
        <f>+'Input Road LH Schedule'!AO46</f>
        <v>0.81527522324180701</v>
      </c>
      <c r="R165" s="157">
        <f>+'Input Road LH Schedule'!AP46</f>
        <v>0</v>
      </c>
      <c r="S165" s="157">
        <f>+'Input Road LH Schedule'!AQ46</f>
        <v>0</v>
      </c>
      <c r="T165" s="157">
        <f>+'Input Road LH Schedule'!AR46</f>
        <v>1E-3</v>
      </c>
      <c r="U165" s="158">
        <f>+'Input Road LH Schedule'!AS46</f>
        <v>5.4800000000000001E-2</v>
      </c>
      <c r="V165" s="162">
        <f>+'Input Road LH Schedule'!AT46</f>
        <v>0.121124776758193</v>
      </c>
      <c r="W165" s="174">
        <f>+'Input Road LH Schedule'!AU46</f>
        <v>1</v>
      </c>
      <c r="X165" s="163">
        <v>0</v>
      </c>
      <c r="Y165" s="162">
        <f t="shared" si="37"/>
        <v>1</v>
      </c>
      <c r="Z165" s="161">
        <f t="shared" si="38"/>
        <v>6.822916666666667</v>
      </c>
      <c r="AA165" s="70">
        <f t="shared" si="28"/>
        <v>10.777460910528408</v>
      </c>
      <c r="AB165" s="70">
        <f t="shared" si="29"/>
        <v>1126.4867756167814</v>
      </c>
      <c r="AC165" s="70">
        <f t="shared" si="30"/>
        <v>0</v>
      </c>
      <c r="AD165" s="70">
        <f t="shared" si="31"/>
        <v>0</v>
      </c>
      <c r="AE165" s="70">
        <f t="shared" si="32"/>
        <v>1.3817257577600521</v>
      </c>
      <c r="AF165" s="70">
        <f t="shared" si="33"/>
        <v>75.718571525250866</v>
      </c>
      <c r="AG165" s="70">
        <f t="shared" si="34"/>
        <v>167.36122394973137</v>
      </c>
      <c r="AH165" s="70">
        <f t="shared" si="35"/>
        <v>1381.7257577600519</v>
      </c>
    </row>
    <row r="166" spans="4:34" ht="15" customHeight="1" x14ac:dyDescent="0.35">
      <c r="D166" t="s">
        <v>296</v>
      </c>
      <c r="E166" t="s">
        <v>302</v>
      </c>
      <c r="F166" t="s">
        <v>304</v>
      </c>
      <c r="G166" s="70">
        <f t="shared" si="36"/>
        <v>19</v>
      </c>
      <c r="H166" s="159" t="str">
        <f>+'Input Road LH Schedule'!AF47</f>
        <v>PUERTO MONTT</v>
      </c>
      <c r="I166" s="165" t="str">
        <f>+'Input Road LH Schedule'!AG47</f>
        <v>5-Friday</v>
      </c>
      <c r="J166" s="160">
        <f>+'Input Road LH Schedule'!AH47</f>
        <v>0.8125</v>
      </c>
      <c r="K166" s="159" t="str">
        <f>+'Input Road LH Schedule'!AI47</f>
        <v>Trailer</v>
      </c>
      <c r="L166" s="159" t="str">
        <f>+'Input Road LH Schedule'!AJ47</f>
        <v>Loose Trailer</v>
      </c>
      <c r="M166" s="159">
        <f>+'Input Road LH Schedule'!AK47</f>
        <v>0</v>
      </c>
      <c r="N166" s="164">
        <f>+'Input Road LH Schedule'!AL47</f>
        <v>1624.9274198958774</v>
      </c>
      <c r="O166" s="164">
        <f>+'Input Road LH Schedule'!AM47</f>
        <v>0</v>
      </c>
      <c r="P166" s="163">
        <f>+'Input Road LH Schedule'!AN47</f>
        <v>7.9141649048625803E-3</v>
      </c>
      <c r="Q166" s="157">
        <f>+'Input Road LH Schedule'!AO47</f>
        <v>0.92600000000000005</v>
      </c>
      <c r="R166" s="157">
        <f>+'Input Road LH Schedule'!AP47</f>
        <v>0</v>
      </c>
      <c r="S166" s="157">
        <f>+'Input Road LH Schedule'!AQ47</f>
        <v>1.7835339410948628E-3</v>
      </c>
      <c r="T166" s="157">
        <f>+'Input Road LH Schedule'!AR47</f>
        <v>8.9999999999989914E-4</v>
      </c>
      <c r="U166" s="158">
        <f>+'Input Road LH Schedule'!AS47</f>
        <v>5.4800000000000001E-2</v>
      </c>
      <c r="V166" s="162">
        <f>+'Input Road LH Schedule'!AT47</f>
        <v>8.6023011540425909E-3</v>
      </c>
      <c r="W166" s="174">
        <f>+'Input Road LH Schedule'!AU47</f>
        <v>1</v>
      </c>
      <c r="X166" s="163">
        <v>0</v>
      </c>
      <c r="Y166" s="162">
        <f t="shared" si="37"/>
        <v>1</v>
      </c>
      <c r="Z166" s="161">
        <f t="shared" si="38"/>
        <v>6.8125</v>
      </c>
      <c r="AA166" s="70">
        <f t="shared" si="28"/>
        <v>12.859943559488855</v>
      </c>
      <c r="AB166" s="70">
        <f t="shared" si="29"/>
        <v>1504.6827908235825</v>
      </c>
      <c r="AC166" s="70">
        <f t="shared" si="30"/>
        <v>0</v>
      </c>
      <c r="AD166" s="70">
        <f t="shared" si="31"/>
        <v>2.8981132052000009</v>
      </c>
      <c r="AE166" s="70">
        <f t="shared" si="32"/>
        <v>1.4624346779061257</v>
      </c>
      <c r="AF166" s="70">
        <f t="shared" si="33"/>
        <v>89.046022610294088</v>
      </c>
      <c r="AG166" s="70">
        <f t="shared" si="34"/>
        <v>13.978115019405756</v>
      </c>
      <c r="AH166" s="70">
        <f t="shared" si="35"/>
        <v>1624.9274198958774</v>
      </c>
    </row>
    <row r="167" spans="4:34" ht="15" customHeight="1" x14ac:dyDescent="0.35">
      <c r="D167" t="s">
        <v>296</v>
      </c>
      <c r="E167" t="s">
        <v>302</v>
      </c>
      <c r="F167" t="s">
        <v>304</v>
      </c>
      <c r="G167" s="70">
        <f t="shared" si="36"/>
        <v>21</v>
      </c>
      <c r="H167" s="159" t="str">
        <f>+'Input Road LH Schedule'!AF48</f>
        <v>PUERTO MONTT</v>
      </c>
      <c r="I167" s="165" t="str">
        <f>+'Input Road LH Schedule'!AG48</f>
        <v>5-Friday</v>
      </c>
      <c r="J167" s="160">
        <f>+'Input Road LH Schedule'!AH48</f>
        <v>0.875</v>
      </c>
      <c r="K167" s="159" t="str">
        <f>+'Input Road LH Schedule'!AI48</f>
        <v>Trailer</v>
      </c>
      <c r="L167" s="159" t="str">
        <f>+'Input Road LH Schedule'!AJ48</f>
        <v>Loose Trailer</v>
      </c>
      <c r="M167" s="159">
        <f>+'Input Road LH Schedule'!AK48</f>
        <v>0</v>
      </c>
      <c r="N167" s="164">
        <f>+'Input Road LH Schedule'!AL48</f>
        <v>1624.9274198958774</v>
      </c>
      <c r="O167" s="164">
        <f>+'Input Road LH Schedule'!AM48</f>
        <v>0</v>
      </c>
      <c r="P167" s="163">
        <f>+'Input Road LH Schedule'!AN48</f>
        <v>7.9141649048625803E-3</v>
      </c>
      <c r="Q167" s="157">
        <f>+'Input Road LH Schedule'!AO48</f>
        <v>0.84599999999999997</v>
      </c>
      <c r="R167" s="157">
        <f>+'Input Road LH Schedule'!AP48</f>
        <v>0</v>
      </c>
      <c r="S167" s="157">
        <f>+'Input Road LH Schedule'!AQ48</f>
        <v>1.7835339410948628E-3</v>
      </c>
      <c r="T167" s="157">
        <f>+'Input Road LH Schedule'!AR48</f>
        <v>8.9999999999989914E-4</v>
      </c>
      <c r="U167" s="158">
        <f>+'Input Road LH Schedule'!AS48</f>
        <v>5.4800000000000001E-2</v>
      </c>
      <c r="V167" s="162">
        <f>+'Input Road LH Schedule'!AT48</f>
        <v>8.8602301154042662E-2</v>
      </c>
      <c r="W167" s="174">
        <f>+'Input Road LH Schedule'!AU48</f>
        <v>1</v>
      </c>
      <c r="X167" s="163">
        <v>0</v>
      </c>
      <c r="Y167" s="162">
        <f t="shared" si="37"/>
        <v>1</v>
      </c>
      <c r="Z167" s="161">
        <f t="shared" si="38"/>
        <v>6.875</v>
      </c>
      <c r="AA167" s="70">
        <f t="shared" si="28"/>
        <v>12.859943559488855</v>
      </c>
      <c r="AB167" s="70">
        <f t="shared" si="29"/>
        <v>1374.6885972319121</v>
      </c>
      <c r="AC167" s="70">
        <f t="shared" si="30"/>
        <v>0</v>
      </c>
      <c r="AD167" s="70">
        <f t="shared" si="31"/>
        <v>2.8981132052000009</v>
      </c>
      <c r="AE167" s="70">
        <f t="shared" si="32"/>
        <v>1.4624346779061257</v>
      </c>
      <c r="AF167" s="70">
        <f t="shared" si="33"/>
        <v>89.046022610294088</v>
      </c>
      <c r="AG167" s="70">
        <f t="shared" si="34"/>
        <v>143.97230861107607</v>
      </c>
      <c r="AH167" s="70">
        <f t="shared" si="35"/>
        <v>1624.9274198958774</v>
      </c>
    </row>
    <row r="168" spans="4:34" ht="15" customHeight="1" x14ac:dyDescent="0.35">
      <c r="D168" t="s">
        <v>296</v>
      </c>
      <c r="E168" t="s">
        <v>302</v>
      </c>
      <c r="F168" t="s">
        <v>304</v>
      </c>
      <c r="G168" s="70">
        <f t="shared" si="36"/>
        <v>0</v>
      </c>
      <c r="H168" s="159" t="str">
        <f>+'Input Road LH Schedule'!AF49</f>
        <v>PUERTO MONTT</v>
      </c>
      <c r="I168" s="165" t="str">
        <f>+'Input Road LH Schedule'!AG49</f>
        <v>6-Saturday</v>
      </c>
      <c r="J168" s="160">
        <f>+'Input Road LH Schedule'!AH49</f>
        <v>1.0416666666666666E-2</v>
      </c>
      <c r="K168" s="159" t="str">
        <f>+'Input Road LH Schedule'!AI49</f>
        <v>Trailer</v>
      </c>
      <c r="L168" s="159" t="str">
        <f>+'Input Road LH Schedule'!AJ49</f>
        <v>Loose Trailer</v>
      </c>
      <c r="M168" s="159">
        <f>+'Input Road LH Schedule'!AK49</f>
        <v>0</v>
      </c>
      <c r="N168" s="164">
        <f>+'Input Road LH Schedule'!AL49</f>
        <v>1624.9274198958774</v>
      </c>
      <c r="O168" s="164">
        <f>+'Input Road LH Schedule'!AM49</f>
        <v>0</v>
      </c>
      <c r="P168" s="163">
        <f>+'Input Road LH Schedule'!AN49</f>
        <v>7.9141649048625803E-3</v>
      </c>
      <c r="Q168" s="157">
        <f>+'Input Road LH Schedule'!AO49</f>
        <v>0.84599999999999997</v>
      </c>
      <c r="R168" s="157">
        <f>+'Input Road LH Schedule'!AP49</f>
        <v>0</v>
      </c>
      <c r="S168" s="157">
        <f>+'Input Road LH Schedule'!AQ49</f>
        <v>1.7835339410948628E-3</v>
      </c>
      <c r="T168" s="157">
        <f>+'Input Road LH Schedule'!AR49</f>
        <v>8.9999999999989914E-4</v>
      </c>
      <c r="U168" s="158">
        <f>+'Input Road LH Schedule'!AS49</f>
        <v>5.4800000000000001E-2</v>
      </c>
      <c r="V168" s="162">
        <f>+'Input Road LH Schedule'!AT49</f>
        <v>8.8602301154042662E-2</v>
      </c>
      <c r="W168" s="174">
        <f>+'Input Road LH Schedule'!AU49</f>
        <v>1</v>
      </c>
      <c r="X168" s="163">
        <v>0</v>
      </c>
      <c r="Y168" s="162">
        <f t="shared" si="37"/>
        <v>1</v>
      </c>
      <c r="Z168" s="161">
        <f t="shared" si="38"/>
        <v>7.010416666666667</v>
      </c>
      <c r="AA168" s="70">
        <f t="shared" si="28"/>
        <v>12.859943559488855</v>
      </c>
      <c r="AB168" s="70">
        <f t="shared" si="29"/>
        <v>1374.6885972319121</v>
      </c>
      <c r="AC168" s="70">
        <f t="shared" si="30"/>
        <v>0</v>
      </c>
      <c r="AD168" s="70">
        <f t="shared" si="31"/>
        <v>2.8981132052000009</v>
      </c>
      <c r="AE168" s="70">
        <f t="shared" si="32"/>
        <v>1.4624346779061257</v>
      </c>
      <c r="AF168" s="70">
        <f t="shared" si="33"/>
        <v>89.046022610294088</v>
      </c>
      <c r="AG168" s="70">
        <f t="shared" si="34"/>
        <v>143.97230861107607</v>
      </c>
      <c r="AH168" s="70">
        <f t="shared" si="35"/>
        <v>1624.9274198958774</v>
      </c>
    </row>
    <row r="169" spans="4:34" ht="15" customHeight="1" x14ac:dyDescent="0.35">
      <c r="D169" t="s">
        <v>296</v>
      </c>
      <c r="E169" t="s">
        <v>302</v>
      </c>
      <c r="F169" t="s">
        <v>304</v>
      </c>
      <c r="G169" s="70">
        <f t="shared" si="36"/>
        <v>22</v>
      </c>
      <c r="H169" s="159" t="str">
        <f>+'Input Road LH Schedule'!AF50</f>
        <v>PUERTO MONTT</v>
      </c>
      <c r="I169" s="165" t="str">
        <f>+'Input Road LH Schedule'!AG50</f>
        <v>5-Friday</v>
      </c>
      <c r="J169" s="160">
        <f>+'Input Road LH Schedule'!AH50</f>
        <v>0.9375</v>
      </c>
      <c r="K169" s="159" t="str">
        <f>+'Input Road LH Schedule'!AI50</f>
        <v>Trailer</v>
      </c>
      <c r="L169" s="159" t="str">
        <f>+'Input Road LH Schedule'!AJ50</f>
        <v>Loose Trailer</v>
      </c>
      <c r="M169" s="159">
        <f>+'Input Road LH Schedule'!AK50</f>
        <v>0</v>
      </c>
      <c r="N169" s="164">
        <f>+'Input Road LH Schedule'!AL50</f>
        <v>1624.9274198958774</v>
      </c>
      <c r="O169" s="164">
        <f>+'Input Road LH Schedule'!AM50</f>
        <v>0</v>
      </c>
      <c r="P169" s="163">
        <f>+'Input Road LH Schedule'!AN50</f>
        <v>7.9141649048625803E-3</v>
      </c>
      <c r="Q169" s="157">
        <f>+'Input Road LH Schedule'!AO50</f>
        <v>0.84599999999999997</v>
      </c>
      <c r="R169" s="157">
        <f>+'Input Road LH Schedule'!AP50</f>
        <v>0</v>
      </c>
      <c r="S169" s="157">
        <f>+'Input Road LH Schedule'!AQ50</f>
        <v>1.7835339410948628E-3</v>
      </c>
      <c r="T169" s="157">
        <f>+'Input Road LH Schedule'!AR50</f>
        <v>8.9999999999989914E-4</v>
      </c>
      <c r="U169" s="158">
        <f>+'Input Road LH Schedule'!AS50</f>
        <v>5.4800000000000001E-2</v>
      </c>
      <c r="V169" s="162">
        <f>+'Input Road LH Schedule'!AT50</f>
        <v>8.8602301154042662E-2</v>
      </c>
      <c r="W169" s="174">
        <f>+'Input Road LH Schedule'!AU50</f>
        <v>1</v>
      </c>
      <c r="X169" s="163">
        <v>0</v>
      </c>
      <c r="Y169" s="162">
        <f t="shared" si="37"/>
        <v>1</v>
      </c>
      <c r="Z169" s="161">
        <f t="shared" si="38"/>
        <v>6.9375</v>
      </c>
      <c r="AA169" s="70">
        <f t="shared" si="28"/>
        <v>12.859943559488855</v>
      </c>
      <c r="AB169" s="70">
        <f t="shared" si="29"/>
        <v>1374.6885972319121</v>
      </c>
      <c r="AC169" s="70">
        <f t="shared" si="30"/>
        <v>0</v>
      </c>
      <c r="AD169" s="70">
        <f t="shared" si="31"/>
        <v>2.8981132052000009</v>
      </c>
      <c r="AE169" s="70">
        <f t="shared" si="32"/>
        <v>1.4624346779061257</v>
      </c>
      <c r="AF169" s="70">
        <f t="shared" si="33"/>
        <v>89.046022610294088</v>
      </c>
      <c r="AG169" s="70">
        <f t="shared" si="34"/>
        <v>143.97230861107607</v>
      </c>
      <c r="AH169" s="70">
        <f t="shared" si="35"/>
        <v>1624.9274198958774</v>
      </c>
    </row>
    <row r="170" spans="4:34" ht="15" customHeight="1" x14ac:dyDescent="0.35">
      <c r="D170" t="s">
        <v>296</v>
      </c>
      <c r="E170" t="s">
        <v>302</v>
      </c>
      <c r="F170" t="s">
        <v>304</v>
      </c>
      <c r="G170" s="70">
        <f t="shared" si="36"/>
        <v>21</v>
      </c>
      <c r="H170" s="159" t="str">
        <f>+'Input Road LH Schedule'!AF51</f>
        <v>PUNTA ARENAS</v>
      </c>
      <c r="I170" s="165" t="str">
        <f>+'Input Road LH Schedule'!AG51</f>
        <v>5-Friday</v>
      </c>
      <c r="J170" s="160">
        <f>+'Input Road LH Schedule'!AH51</f>
        <v>0.91319444444444453</v>
      </c>
      <c r="K170" s="159" t="str">
        <f>+'Input Road LH Schedule'!AI51</f>
        <v>Trailer</v>
      </c>
      <c r="L170" s="159" t="str">
        <f>+'Input Road LH Schedule'!AJ51</f>
        <v>Loose Trailer</v>
      </c>
      <c r="M170" s="159">
        <f>+'Input Road LH Schedule'!AK51</f>
        <v>0</v>
      </c>
      <c r="N170" s="164">
        <f>+'Input Road LH Schedule'!AL51</f>
        <v>1358.1677945069157</v>
      </c>
      <c r="O170" s="164">
        <f>+'Input Road LH Schedule'!AM51</f>
        <v>0</v>
      </c>
      <c r="P170" s="163">
        <f>+'Input Road LH Schedule'!AN51</f>
        <v>7.8000000000000014E-3</v>
      </c>
      <c r="Q170" s="157">
        <f>+'Input Road LH Schedule'!AO51</f>
        <v>0.82648357966131503</v>
      </c>
      <c r="R170" s="157">
        <f>+'Input Road LH Schedule'!AP51</f>
        <v>0</v>
      </c>
      <c r="S170" s="157">
        <f>+'Input Road LH Schedule'!AQ51</f>
        <v>0</v>
      </c>
      <c r="T170" s="157">
        <f>+'Input Road LH Schedule'!AR51</f>
        <v>8.9999999999989914E-4</v>
      </c>
      <c r="U170" s="158">
        <f>+'Input Road LH Schedule'!AS51</f>
        <v>5.4800000000000001E-2</v>
      </c>
      <c r="V170" s="162">
        <f>+'Input Road LH Schedule'!AT51</f>
        <v>0.11001642033868508</v>
      </c>
      <c r="W170" s="174">
        <f>+'Input Road LH Schedule'!AU51</f>
        <v>1</v>
      </c>
      <c r="X170" s="163">
        <v>0</v>
      </c>
      <c r="Y170" s="162">
        <f t="shared" si="37"/>
        <v>1</v>
      </c>
      <c r="Z170" s="161">
        <f t="shared" si="38"/>
        <v>6.9131944444444446</v>
      </c>
      <c r="AA170" s="70">
        <f t="shared" si="28"/>
        <v>10.593708797153944</v>
      </c>
      <c r="AB170" s="70">
        <f t="shared" si="29"/>
        <v>1122.5033805847891</v>
      </c>
      <c r="AC170" s="70">
        <f t="shared" si="30"/>
        <v>0</v>
      </c>
      <c r="AD170" s="70">
        <f t="shared" si="31"/>
        <v>0</v>
      </c>
      <c r="AE170" s="70">
        <f t="shared" si="32"/>
        <v>1.2223510150560872</v>
      </c>
      <c r="AF170" s="70">
        <f t="shared" si="33"/>
        <v>74.427595138978987</v>
      </c>
      <c r="AG170" s="70">
        <f t="shared" si="34"/>
        <v>149.4207589709377</v>
      </c>
      <c r="AH170" s="70">
        <f t="shared" si="35"/>
        <v>1358.1677945069159</v>
      </c>
    </row>
    <row r="171" spans="4:34" ht="15" customHeight="1" x14ac:dyDescent="0.35">
      <c r="D171" t="s">
        <v>296</v>
      </c>
      <c r="E171" t="s">
        <v>302</v>
      </c>
      <c r="F171" t="s">
        <v>304</v>
      </c>
      <c r="G171" s="70">
        <f t="shared" si="36"/>
        <v>0</v>
      </c>
      <c r="H171" s="159" t="str">
        <f>+'Input Road LH Schedule'!AF52</f>
        <v>RANCAGUA</v>
      </c>
      <c r="I171" s="165" t="str">
        <f>+'Input Road LH Schedule'!AG52</f>
        <v>6-Saturday</v>
      </c>
      <c r="J171" s="160">
        <f>+'Input Road LH Schedule'!AH52</f>
        <v>3.4722222222222224E-2</v>
      </c>
      <c r="K171" s="159" t="str">
        <f>+'Input Road LH Schedule'!AI52</f>
        <v>Trailer</v>
      </c>
      <c r="L171" s="159" t="str">
        <f>+'Input Road LH Schedule'!AJ52</f>
        <v>Loose Trailer</v>
      </c>
      <c r="M171" s="159">
        <f>+'Input Road LH Schedule'!AK52</f>
        <v>0</v>
      </c>
      <c r="N171" s="164">
        <f>+'Input Road LH Schedule'!AL52</f>
        <v>1672.6851433480142</v>
      </c>
      <c r="O171" s="164">
        <f>+'Input Road LH Schedule'!AM52</f>
        <v>0</v>
      </c>
      <c r="P171" s="163">
        <f>+'Input Road LH Schedule'!AN52</f>
        <v>7.8000000000000014E-3</v>
      </c>
      <c r="Q171" s="157">
        <f>+'Input Road LH Schedule'!AO52</f>
        <v>0.82648357966131503</v>
      </c>
      <c r="R171" s="157">
        <f>+'Input Road LH Schedule'!AP52</f>
        <v>0</v>
      </c>
      <c r="S171" s="157">
        <f>+'Input Road LH Schedule'!AQ52</f>
        <v>0</v>
      </c>
      <c r="T171" s="157">
        <f>+'Input Road LH Schedule'!AR52</f>
        <v>8.9999999999989914E-4</v>
      </c>
      <c r="U171" s="158">
        <f>+'Input Road LH Schedule'!AS52</f>
        <v>5.4800000000000001E-2</v>
      </c>
      <c r="V171" s="162">
        <f>+'Input Road LH Schedule'!AT52</f>
        <v>0.11001642033868508</v>
      </c>
      <c r="W171" s="174">
        <f>+'Input Road LH Schedule'!AU52</f>
        <v>1</v>
      </c>
      <c r="X171" s="163">
        <v>0</v>
      </c>
      <c r="Y171" s="162">
        <f t="shared" si="37"/>
        <v>1</v>
      </c>
      <c r="Z171" s="161">
        <f t="shared" si="38"/>
        <v>7.0347222222222223</v>
      </c>
      <c r="AA171" s="70">
        <f t="shared" si="28"/>
        <v>13.046944118114514</v>
      </c>
      <c r="AB171" s="70">
        <f t="shared" si="29"/>
        <v>1382.4468049205666</v>
      </c>
      <c r="AC171" s="70">
        <f t="shared" si="30"/>
        <v>0</v>
      </c>
      <c r="AD171" s="70">
        <f t="shared" si="31"/>
        <v>0</v>
      </c>
      <c r="AE171" s="70">
        <f t="shared" si="32"/>
        <v>1.5054166290130442</v>
      </c>
      <c r="AF171" s="70">
        <f t="shared" si="33"/>
        <v>91.663145855471186</v>
      </c>
      <c r="AG171" s="70">
        <f t="shared" si="34"/>
        <v>184.02283182484885</v>
      </c>
      <c r="AH171" s="70">
        <f t="shared" si="35"/>
        <v>1672.6851433480142</v>
      </c>
    </row>
    <row r="172" spans="4:34" ht="15" customHeight="1" x14ac:dyDescent="0.35">
      <c r="D172" t="s">
        <v>296</v>
      </c>
      <c r="E172" t="s">
        <v>302</v>
      </c>
      <c r="F172" t="s">
        <v>304</v>
      </c>
      <c r="G172" s="70">
        <f t="shared" si="36"/>
        <v>0</v>
      </c>
      <c r="H172" s="159" t="str">
        <f>+'Input Road LH Schedule'!AF53</f>
        <v>RANCAGUA</v>
      </c>
      <c r="I172" s="165" t="str">
        <f>+'Input Road LH Schedule'!AG53</f>
        <v>6-Saturday</v>
      </c>
      <c r="J172" s="160">
        <f>+'Input Road LH Schedule'!AH53</f>
        <v>3.125E-2</v>
      </c>
      <c r="K172" s="159" t="str">
        <f>+'Input Road LH Schedule'!AI53</f>
        <v>Trailer</v>
      </c>
      <c r="L172" s="159" t="str">
        <f>+'Input Road LH Schedule'!AJ53</f>
        <v>Loose Trailer</v>
      </c>
      <c r="M172" s="159">
        <f>+'Input Road LH Schedule'!AK53</f>
        <v>0</v>
      </c>
      <c r="N172" s="164">
        <f>+'Input Road LH Schedule'!AL53</f>
        <v>1672.6851433480142</v>
      </c>
      <c r="O172" s="164">
        <f>+'Input Road LH Schedule'!AM53</f>
        <v>0</v>
      </c>
      <c r="P172" s="163">
        <f>+'Input Road LH Schedule'!AN53</f>
        <v>7.8000000000000014E-3</v>
      </c>
      <c r="Q172" s="157">
        <f>+'Input Road LH Schedule'!AO53</f>
        <v>0.82648357966131503</v>
      </c>
      <c r="R172" s="157">
        <f>+'Input Road LH Schedule'!AP53</f>
        <v>0</v>
      </c>
      <c r="S172" s="157">
        <f>+'Input Road LH Schedule'!AQ53</f>
        <v>0</v>
      </c>
      <c r="T172" s="157">
        <f>+'Input Road LH Schedule'!AR53</f>
        <v>8.9999999999989914E-4</v>
      </c>
      <c r="U172" s="158">
        <f>+'Input Road LH Schedule'!AS53</f>
        <v>5.4800000000000001E-2</v>
      </c>
      <c r="V172" s="162">
        <f>+'Input Road LH Schedule'!AT53</f>
        <v>0.11001642033868508</v>
      </c>
      <c r="W172" s="174">
        <f>+'Input Road LH Schedule'!AU53</f>
        <v>1</v>
      </c>
      <c r="X172" s="163">
        <v>0</v>
      </c>
      <c r="Y172" s="162">
        <f t="shared" si="37"/>
        <v>1</v>
      </c>
      <c r="Z172" s="161">
        <f t="shared" si="38"/>
        <v>7.03125</v>
      </c>
      <c r="AA172" s="70">
        <f t="shared" si="28"/>
        <v>13.046944118114514</v>
      </c>
      <c r="AB172" s="70">
        <f t="shared" si="29"/>
        <v>1382.4468049205666</v>
      </c>
      <c r="AC172" s="70">
        <f t="shared" si="30"/>
        <v>0</v>
      </c>
      <c r="AD172" s="70">
        <f t="shared" si="31"/>
        <v>0</v>
      </c>
      <c r="AE172" s="70">
        <f t="shared" si="32"/>
        <v>1.5054166290130442</v>
      </c>
      <c r="AF172" s="70">
        <f t="shared" si="33"/>
        <v>91.663145855471186</v>
      </c>
      <c r="AG172" s="70">
        <f t="shared" si="34"/>
        <v>184.02283182484885</v>
      </c>
      <c r="AH172" s="70">
        <f t="shared" si="35"/>
        <v>1672.6851433480142</v>
      </c>
    </row>
    <row r="173" spans="4:34" ht="15" customHeight="1" x14ac:dyDescent="0.35">
      <c r="D173" t="s">
        <v>296</v>
      </c>
      <c r="E173" t="s">
        <v>302</v>
      </c>
      <c r="F173" t="s">
        <v>304</v>
      </c>
      <c r="G173" s="70">
        <f t="shared" si="36"/>
        <v>21</v>
      </c>
      <c r="H173" s="159" t="str">
        <f>+'Input Road LH Schedule'!AF54</f>
        <v>RANCAGUA</v>
      </c>
      <c r="I173" s="165" t="str">
        <f>+'Input Road LH Schedule'!AG54</f>
        <v>5-Friday</v>
      </c>
      <c r="J173" s="160">
        <f>+'Input Road LH Schedule'!AH54</f>
        <v>0.90625</v>
      </c>
      <c r="K173" s="159" t="str">
        <f>+'Input Road LH Schedule'!AI54</f>
        <v>Trailer</v>
      </c>
      <c r="L173" s="159" t="str">
        <f>+'Input Road LH Schedule'!AJ54</f>
        <v>Loose Trailer</v>
      </c>
      <c r="M173" s="159">
        <f>+'Input Road LH Schedule'!AK54</f>
        <v>0</v>
      </c>
      <c r="N173" s="164">
        <f>+'Input Road LH Schedule'!AL54</f>
        <v>1672.6851433480142</v>
      </c>
      <c r="O173" s="164">
        <f>+'Input Road LH Schedule'!AM54</f>
        <v>0</v>
      </c>
      <c r="P173" s="163">
        <f>+'Input Road LH Schedule'!AN54</f>
        <v>7.8000000000000014E-3</v>
      </c>
      <c r="Q173" s="157">
        <f>+'Input Road LH Schedule'!AO54</f>
        <v>0.82648357966131503</v>
      </c>
      <c r="R173" s="157">
        <f>+'Input Road LH Schedule'!AP54</f>
        <v>0</v>
      </c>
      <c r="S173" s="157">
        <f>+'Input Road LH Schedule'!AQ54</f>
        <v>5.0000000000000001E-4</v>
      </c>
      <c r="T173" s="157">
        <f>+'Input Road LH Schedule'!AR54</f>
        <v>8.9999999999989914E-4</v>
      </c>
      <c r="U173" s="158">
        <f>+'Input Road LH Schedule'!AS54</f>
        <v>5.4800000000000001E-2</v>
      </c>
      <c r="V173" s="162">
        <f>+'Input Road LH Schedule'!AT54</f>
        <v>0.10951642033868514</v>
      </c>
      <c r="W173" s="174">
        <f>+'Input Road LH Schedule'!AU54</f>
        <v>1</v>
      </c>
      <c r="X173" s="163">
        <v>0</v>
      </c>
      <c r="Y173" s="162">
        <f t="shared" si="37"/>
        <v>1</v>
      </c>
      <c r="Z173" s="161">
        <f t="shared" si="38"/>
        <v>6.90625</v>
      </c>
      <c r="AA173" s="70">
        <f t="shared" si="28"/>
        <v>13.046944118114514</v>
      </c>
      <c r="AB173" s="70">
        <f t="shared" si="29"/>
        <v>1382.4468049205666</v>
      </c>
      <c r="AC173" s="70">
        <f t="shared" si="30"/>
        <v>0</v>
      </c>
      <c r="AD173" s="70">
        <f t="shared" si="31"/>
        <v>0.83634257167400716</v>
      </c>
      <c r="AE173" s="70">
        <f t="shared" si="32"/>
        <v>1.5054166290130442</v>
      </c>
      <c r="AF173" s="70">
        <f t="shared" si="33"/>
        <v>91.663145855471186</v>
      </c>
      <c r="AG173" s="70">
        <f t="shared" si="34"/>
        <v>183.18648925317493</v>
      </c>
      <c r="AH173" s="70">
        <f t="shared" si="35"/>
        <v>1672.6851433480142</v>
      </c>
    </row>
    <row r="174" spans="4:34" ht="15" customHeight="1" x14ac:dyDescent="0.35">
      <c r="D174" t="s">
        <v>296</v>
      </c>
      <c r="E174" t="s">
        <v>302</v>
      </c>
      <c r="F174" t="s">
        <v>304</v>
      </c>
      <c r="G174" s="70">
        <f t="shared" si="36"/>
        <v>22</v>
      </c>
      <c r="H174" s="159" t="str">
        <f>+'Input Road LH Schedule'!AF55</f>
        <v>SAN ANTONIO</v>
      </c>
      <c r="I174" s="165" t="str">
        <f>+'Input Road LH Schedule'!AG55</f>
        <v>5-Friday</v>
      </c>
      <c r="J174" s="160">
        <f>+'Input Road LH Schedule'!AH55</f>
        <v>0.94791666666666663</v>
      </c>
      <c r="K174" s="159" t="str">
        <f>+'Input Road LH Schedule'!AI55</f>
        <v>Trailer</v>
      </c>
      <c r="L174" s="159" t="str">
        <f>+'Input Road LH Schedule'!AJ55</f>
        <v>Loose Trailer</v>
      </c>
      <c r="M174" s="159">
        <f>+'Input Road LH Schedule'!AK55</f>
        <v>0</v>
      </c>
      <c r="N174" s="164">
        <f>+'Input Road LH Schedule'!AL55</f>
        <v>283.71981830951404</v>
      </c>
      <c r="O174" s="164">
        <f>+'Input Road LH Schedule'!AM55</f>
        <v>0</v>
      </c>
      <c r="P174" s="163">
        <f>+'Input Road LH Schedule'!AN55</f>
        <v>8.6756290438533435E-3</v>
      </c>
      <c r="Q174" s="157">
        <f>+'Input Road LH Schedule'!AO55</f>
        <v>0.86097188335380992</v>
      </c>
      <c r="R174" s="157">
        <f>+'Input Road LH Schedule'!AP55</f>
        <v>0</v>
      </c>
      <c r="S174" s="157">
        <f>+'Input Road LH Schedule'!AQ55</f>
        <v>0</v>
      </c>
      <c r="T174" s="157">
        <f>+'Input Road LH Schedule'!AR55</f>
        <v>9.0000000000012119E-4</v>
      </c>
      <c r="U174" s="158">
        <f>+'Input Road LH Schedule'!AS55</f>
        <v>5.4800000000000001E-2</v>
      </c>
      <c r="V174" s="162">
        <f>+'Input Road LH Schedule'!AT55</f>
        <v>7.465248760233667E-2</v>
      </c>
      <c r="W174" s="174">
        <f>+'Input Road LH Schedule'!AU55</f>
        <v>1</v>
      </c>
      <c r="X174" s="163">
        <v>0</v>
      </c>
      <c r="Y174" s="162">
        <f t="shared" si="37"/>
        <v>1</v>
      </c>
      <c r="Z174" s="161">
        <f t="shared" si="38"/>
        <v>6.947916666666667</v>
      </c>
      <c r="AA174" s="70">
        <f t="shared" si="28"/>
        <v>2.4614478960428134</v>
      </c>
      <c r="AB174" s="70">
        <f t="shared" si="29"/>
        <v>244.27478631474307</v>
      </c>
      <c r="AC174" s="70">
        <f t="shared" si="30"/>
        <v>0</v>
      </c>
      <c r="AD174" s="70">
        <f t="shared" si="31"/>
        <v>0</v>
      </c>
      <c r="AE174" s="70">
        <f t="shared" si="32"/>
        <v>0.25534783647859705</v>
      </c>
      <c r="AF174" s="70">
        <f t="shared" si="33"/>
        <v>15.547846043361369</v>
      </c>
      <c r="AG174" s="70">
        <f t="shared" si="34"/>
        <v>21.18039021888821</v>
      </c>
      <c r="AH174" s="70">
        <f t="shared" si="35"/>
        <v>283.71981830951404</v>
      </c>
    </row>
    <row r="175" spans="4:34" ht="15" customHeight="1" x14ac:dyDescent="0.35">
      <c r="D175" t="s">
        <v>296</v>
      </c>
      <c r="E175" t="s">
        <v>302</v>
      </c>
      <c r="F175" t="s">
        <v>304</v>
      </c>
      <c r="G175" s="70">
        <f t="shared" si="36"/>
        <v>20</v>
      </c>
      <c r="H175" s="159" t="str">
        <f>+'Input Road LH Schedule'!AF56</f>
        <v>SAN FELIPE</v>
      </c>
      <c r="I175" s="165" t="str">
        <f>+'Input Road LH Schedule'!AG56</f>
        <v>5-Friday</v>
      </c>
      <c r="J175" s="160">
        <f>+'Input Road LH Schedule'!AH56</f>
        <v>0.85069444444444453</v>
      </c>
      <c r="K175" s="159" t="str">
        <f>+'Input Road LH Schedule'!AI56</f>
        <v>Trailer</v>
      </c>
      <c r="L175" s="159" t="str">
        <f>+'Input Road LH Schedule'!AJ56</f>
        <v>Loose Trailer</v>
      </c>
      <c r="M175" s="159">
        <f>+'Input Road LH Schedule'!AK56</f>
        <v>0</v>
      </c>
      <c r="N175" s="164">
        <f>+'Input Road LH Schedule'!AL56</f>
        <v>921.83334468795169</v>
      </c>
      <c r="O175" s="164">
        <f>+'Input Road LH Schedule'!AM56</f>
        <v>0</v>
      </c>
      <c r="P175" s="163">
        <f>+'Input Road LH Schedule'!AN56</f>
        <v>8.6756290438533435E-3</v>
      </c>
      <c r="Q175" s="157">
        <f>+'Input Road LH Schedule'!AO56</f>
        <v>0.86097188335380992</v>
      </c>
      <c r="R175" s="157">
        <f>+'Input Road LH Schedule'!AP56</f>
        <v>0</v>
      </c>
      <c r="S175" s="157">
        <f>+'Input Road LH Schedule'!AQ56</f>
        <v>0</v>
      </c>
      <c r="T175" s="157">
        <f>+'Input Road LH Schedule'!AR56</f>
        <v>9.0000000000012119E-4</v>
      </c>
      <c r="U175" s="158">
        <f>+'Input Road LH Schedule'!AS56</f>
        <v>5.4800000000000001E-2</v>
      </c>
      <c r="V175" s="162">
        <f>+'Input Road LH Schedule'!AT56</f>
        <v>7.465248760233667E-2</v>
      </c>
      <c r="W175" s="174">
        <f>+'Input Road LH Schedule'!AU56</f>
        <v>1</v>
      </c>
      <c r="X175" s="163">
        <v>0</v>
      </c>
      <c r="Y175" s="162">
        <f t="shared" si="37"/>
        <v>1</v>
      </c>
      <c r="Z175" s="161">
        <f t="shared" si="38"/>
        <v>6.8506944444444446</v>
      </c>
      <c r="AA175" s="70">
        <f t="shared" si="28"/>
        <v>7.9974841387672644</v>
      </c>
      <c r="AB175" s="70">
        <f t="shared" si="29"/>
        <v>793.67259091432754</v>
      </c>
      <c r="AC175" s="70">
        <f t="shared" si="30"/>
        <v>0</v>
      </c>
      <c r="AD175" s="70">
        <f t="shared" si="31"/>
        <v>0</v>
      </c>
      <c r="AE175" s="70">
        <f t="shared" si="32"/>
        <v>0.82965001021926821</v>
      </c>
      <c r="AF175" s="70">
        <f t="shared" si="33"/>
        <v>50.516467288899754</v>
      </c>
      <c r="AG175" s="70">
        <f t="shared" si="34"/>
        <v>68.817152335737859</v>
      </c>
      <c r="AH175" s="70">
        <f t="shared" si="35"/>
        <v>921.83334468795181</v>
      </c>
    </row>
    <row r="176" spans="4:34" ht="15" customHeight="1" x14ac:dyDescent="0.35">
      <c r="D176" t="s">
        <v>296</v>
      </c>
      <c r="E176" t="s">
        <v>302</v>
      </c>
      <c r="F176" t="s">
        <v>304</v>
      </c>
      <c r="G176" s="70">
        <f t="shared" si="36"/>
        <v>23</v>
      </c>
      <c r="H176" s="159" t="str">
        <f>+'Input Road LH Schedule'!AF57</f>
        <v>SAN FELIPE</v>
      </c>
      <c r="I176" s="165" t="str">
        <f>+'Input Road LH Schedule'!AG57</f>
        <v>5-Friday</v>
      </c>
      <c r="J176" s="160">
        <f>+'Input Road LH Schedule'!AH57</f>
        <v>0.99305555555555547</v>
      </c>
      <c r="K176" s="159" t="str">
        <f>+'Input Road LH Schedule'!AI57</f>
        <v>Trailer</v>
      </c>
      <c r="L176" s="159" t="str">
        <f>+'Input Road LH Schedule'!AJ57</f>
        <v>Loose Trailer</v>
      </c>
      <c r="M176" s="159">
        <f>+'Input Road LH Schedule'!AK57</f>
        <v>0</v>
      </c>
      <c r="N176" s="164">
        <f>+'Input Road LH Schedule'!AL57</f>
        <v>921.83334468795169</v>
      </c>
      <c r="O176" s="164">
        <f>+'Input Road LH Schedule'!AM57</f>
        <v>0</v>
      </c>
      <c r="P176" s="163">
        <f>+'Input Road LH Schedule'!AN57</f>
        <v>8.6756290438533435E-3</v>
      </c>
      <c r="Q176" s="157">
        <f>+'Input Road LH Schedule'!AO57</f>
        <v>0.86097188335380992</v>
      </c>
      <c r="R176" s="157">
        <f>+'Input Road LH Schedule'!AP57</f>
        <v>0</v>
      </c>
      <c r="S176" s="157">
        <f>+'Input Road LH Schedule'!AQ57</f>
        <v>0</v>
      </c>
      <c r="T176" s="157">
        <f>+'Input Road LH Schedule'!AR57</f>
        <v>9.0000000000012119E-4</v>
      </c>
      <c r="U176" s="158">
        <f>+'Input Road LH Schedule'!AS57</f>
        <v>5.4800000000000001E-2</v>
      </c>
      <c r="V176" s="162">
        <f>+'Input Road LH Schedule'!AT57</f>
        <v>7.465248760233667E-2</v>
      </c>
      <c r="W176" s="174">
        <f>+'Input Road LH Schedule'!AU57</f>
        <v>1</v>
      </c>
      <c r="X176" s="163">
        <v>0</v>
      </c>
      <c r="Y176" s="162">
        <f t="shared" si="37"/>
        <v>1</v>
      </c>
      <c r="Z176" s="161">
        <f t="shared" si="38"/>
        <v>6.9930555555555554</v>
      </c>
      <c r="AA176" s="70">
        <f t="shared" si="28"/>
        <v>7.9974841387672644</v>
      </c>
      <c r="AB176" s="70">
        <f t="shared" si="29"/>
        <v>793.67259091432754</v>
      </c>
      <c r="AC176" s="70">
        <f t="shared" si="30"/>
        <v>0</v>
      </c>
      <c r="AD176" s="70">
        <f t="shared" si="31"/>
        <v>0</v>
      </c>
      <c r="AE176" s="70">
        <f t="shared" si="32"/>
        <v>0.82965001021926821</v>
      </c>
      <c r="AF176" s="70">
        <f t="shared" si="33"/>
        <v>50.516467288899754</v>
      </c>
      <c r="AG176" s="70">
        <f t="shared" si="34"/>
        <v>68.817152335737859</v>
      </c>
      <c r="AH176" s="70">
        <f t="shared" si="35"/>
        <v>921.83334468795181</v>
      </c>
    </row>
    <row r="177" spans="4:34" ht="15" customHeight="1" x14ac:dyDescent="0.35">
      <c r="D177" t="s">
        <v>296</v>
      </c>
      <c r="E177" t="s">
        <v>302</v>
      </c>
      <c r="F177" t="s">
        <v>304</v>
      </c>
      <c r="G177" s="70">
        <f t="shared" si="36"/>
        <v>20</v>
      </c>
      <c r="H177" s="159" t="str">
        <f>+'Input Road LH Schedule'!AF58</f>
        <v>SAN FERNANDO</v>
      </c>
      <c r="I177" s="165" t="str">
        <f>+'Input Road LH Schedule'!AG58</f>
        <v>5-Friday</v>
      </c>
      <c r="J177" s="160">
        <f>+'Input Road LH Schedule'!AH58</f>
        <v>0.86458333333333337</v>
      </c>
      <c r="K177" s="159" t="str">
        <f>+'Input Road LH Schedule'!AI58</f>
        <v>Trailer</v>
      </c>
      <c r="L177" s="159" t="str">
        <f>+'Input Road LH Schedule'!AJ58</f>
        <v>Loose Trailer</v>
      </c>
      <c r="M177" s="159">
        <f>+'Input Road LH Schedule'!AK58</f>
        <v>0</v>
      </c>
      <c r="N177" s="164">
        <f>+'Input Road LH Schedule'!AL58</f>
        <v>1576.8471490523352</v>
      </c>
      <c r="O177" s="164">
        <f>+'Input Road LH Schedule'!AM58</f>
        <v>0</v>
      </c>
      <c r="P177" s="163">
        <f>+'Input Road LH Schedule'!AN58</f>
        <v>7.8000000000000014E-3</v>
      </c>
      <c r="Q177" s="157">
        <f>+'Input Road LH Schedule'!AO58</f>
        <v>0.82173125830201399</v>
      </c>
      <c r="R177" s="157">
        <f>+'Input Road LH Schedule'!AP58</f>
        <v>0</v>
      </c>
      <c r="S177" s="157">
        <f>+'Input Road LH Schedule'!AQ58</f>
        <v>0</v>
      </c>
      <c r="T177" s="157">
        <f>+'Input Road LH Schedule'!AR58</f>
        <v>8.9999999999989914E-4</v>
      </c>
      <c r="U177" s="158">
        <f>+'Input Road LH Schedule'!AS58</f>
        <v>5.4800000000000001E-2</v>
      </c>
      <c r="V177" s="162">
        <f>+'Input Road LH Schedule'!AT58</f>
        <v>0.11476874169798612</v>
      </c>
      <c r="W177" s="174">
        <f>+'Input Road LH Schedule'!AU58</f>
        <v>1</v>
      </c>
      <c r="X177" s="163">
        <v>0</v>
      </c>
      <c r="Y177" s="162">
        <f t="shared" si="37"/>
        <v>1</v>
      </c>
      <c r="Z177" s="161">
        <f t="shared" si="38"/>
        <v>6.864583333333333</v>
      </c>
      <c r="AA177" s="70">
        <f t="shared" si="28"/>
        <v>12.299407762608217</v>
      </c>
      <c r="AB177" s="70">
        <f t="shared" si="29"/>
        <v>1295.7445919407189</v>
      </c>
      <c r="AC177" s="70">
        <f t="shared" si="30"/>
        <v>0</v>
      </c>
      <c r="AD177" s="70">
        <f t="shared" si="31"/>
        <v>0</v>
      </c>
      <c r="AE177" s="70">
        <f t="shared" si="32"/>
        <v>1.4191624341469427</v>
      </c>
      <c r="AF177" s="70">
        <f t="shared" si="33"/>
        <v>86.41122376806797</v>
      </c>
      <c r="AG177" s="70">
        <f t="shared" si="34"/>
        <v>180.97276314679328</v>
      </c>
      <c r="AH177" s="70">
        <f t="shared" si="35"/>
        <v>1576.8471490523355</v>
      </c>
    </row>
    <row r="178" spans="4:34" ht="15" customHeight="1" x14ac:dyDescent="0.35">
      <c r="D178" t="s">
        <v>296</v>
      </c>
      <c r="E178" t="s">
        <v>302</v>
      </c>
      <c r="F178" t="s">
        <v>304</v>
      </c>
      <c r="G178" s="70">
        <f t="shared" si="36"/>
        <v>23</v>
      </c>
      <c r="H178" s="159" t="str">
        <f>+'Input Road LH Schedule'!AF59</f>
        <v>SAN FERNANDO</v>
      </c>
      <c r="I178" s="165" t="str">
        <f>+'Input Road LH Schedule'!AG59</f>
        <v>5-Friday</v>
      </c>
      <c r="J178" s="160">
        <f>+'Input Road LH Schedule'!AH59</f>
        <v>0.98611111111111116</v>
      </c>
      <c r="K178" s="159" t="str">
        <f>+'Input Road LH Schedule'!AI59</f>
        <v>Trailer</v>
      </c>
      <c r="L178" s="159" t="str">
        <f>+'Input Road LH Schedule'!AJ59</f>
        <v>Loose Trailer</v>
      </c>
      <c r="M178" s="159">
        <f>+'Input Road LH Schedule'!AK59</f>
        <v>0</v>
      </c>
      <c r="N178" s="164">
        <f>+'Input Road LH Schedule'!AL59</f>
        <v>1576.8471490523352</v>
      </c>
      <c r="O178" s="164">
        <f>+'Input Road LH Schedule'!AM59</f>
        <v>0</v>
      </c>
      <c r="P178" s="163">
        <f>+'Input Road LH Schedule'!AN59</f>
        <v>7.8000000000000014E-3</v>
      </c>
      <c r="Q178" s="157">
        <f>+'Input Road LH Schedule'!AO59</f>
        <v>0.82173125830201399</v>
      </c>
      <c r="R178" s="157">
        <f>+'Input Road LH Schedule'!AP59</f>
        <v>0</v>
      </c>
      <c r="S178" s="157">
        <f>+'Input Road LH Schedule'!AQ59</f>
        <v>0</v>
      </c>
      <c r="T178" s="157">
        <f>+'Input Road LH Schedule'!AR59</f>
        <v>8.9999999999989914E-4</v>
      </c>
      <c r="U178" s="158">
        <f>+'Input Road LH Schedule'!AS59</f>
        <v>5.4800000000000001E-2</v>
      </c>
      <c r="V178" s="162">
        <f>+'Input Road LH Schedule'!AT59</f>
        <v>0.11476874169798612</v>
      </c>
      <c r="W178" s="174">
        <f>+'Input Road LH Schedule'!AU59</f>
        <v>1</v>
      </c>
      <c r="X178" s="163">
        <v>0</v>
      </c>
      <c r="Y178" s="162">
        <f t="shared" si="37"/>
        <v>1</v>
      </c>
      <c r="Z178" s="161">
        <f t="shared" si="38"/>
        <v>6.9861111111111107</v>
      </c>
      <c r="AA178" s="70">
        <f t="shared" si="28"/>
        <v>12.299407762608217</v>
      </c>
      <c r="AB178" s="70">
        <f t="shared" si="29"/>
        <v>1295.7445919407189</v>
      </c>
      <c r="AC178" s="70">
        <f t="shared" si="30"/>
        <v>0</v>
      </c>
      <c r="AD178" s="70">
        <f t="shared" si="31"/>
        <v>0</v>
      </c>
      <c r="AE178" s="70">
        <f t="shared" si="32"/>
        <v>1.4191624341469427</v>
      </c>
      <c r="AF178" s="70">
        <f t="shared" si="33"/>
        <v>86.41122376806797</v>
      </c>
      <c r="AG178" s="70">
        <f t="shared" si="34"/>
        <v>180.97276314679328</v>
      </c>
      <c r="AH178" s="70">
        <f t="shared" si="35"/>
        <v>1576.8471490523355</v>
      </c>
    </row>
    <row r="179" spans="4:34" ht="15" customHeight="1" x14ac:dyDescent="0.35">
      <c r="D179" t="s">
        <v>296</v>
      </c>
      <c r="E179" t="s">
        <v>302</v>
      </c>
      <c r="F179" t="s">
        <v>304</v>
      </c>
      <c r="G179" s="70">
        <f t="shared" si="36"/>
        <v>0</v>
      </c>
      <c r="H179" s="159" t="str">
        <f>+'Input Road LH Schedule'!AF60</f>
        <v>TALCA</v>
      </c>
      <c r="I179" s="165" t="str">
        <f>+'Input Road LH Schedule'!AG60</f>
        <v>6-Saturday</v>
      </c>
      <c r="J179" s="160">
        <f>+'Input Road LH Schedule'!AH60</f>
        <v>0</v>
      </c>
      <c r="K179" s="159" t="str">
        <f>+'Input Road LH Schedule'!AI60</f>
        <v>Trailer</v>
      </c>
      <c r="L179" s="159" t="str">
        <f>+'Input Road LH Schedule'!AJ60</f>
        <v>Loose Trailer</v>
      </c>
      <c r="M179" s="159">
        <f>+'Input Road LH Schedule'!AK60</f>
        <v>0</v>
      </c>
      <c r="N179" s="164">
        <f>+'Input Road LH Schedule'!AL60</f>
        <v>1124.6366805193011</v>
      </c>
      <c r="O179" s="164">
        <f>+'Input Road LH Schedule'!AM60</f>
        <v>0</v>
      </c>
      <c r="P179" s="163">
        <f>+'Input Road LH Schedule'!AN60</f>
        <v>8.2479804161566719E-3</v>
      </c>
      <c r="Q179" s="157">
        <f>+'Input Road LH Schedule'!AO60</f>
        <v>0.83600000000000008</v>
      </c>
      <c r="R179" s="157">
        <f>+'Input Road LH Schedule'!AP60</f>
        <v>0</v>
      </c>
      <c r="S179" s="157">
        <f>+'Input Road LH Schedule'!AQ60</f>
        <v>0</v>
      </c>
      <c r="T179" s="157">
        <f>+'Input Road LH Schedule'!AR60</f>
        <v>8.9999999999989914E-4</v>
      </c>
      <c r="U179" s="158">
        <f>+'Input Road LH Schedule'!AS60</f>
        <v>5.4800000000000001E-2</v>
      </c>
      <c r="V179" s="162">
        <f>+'Input Road LH Schedule'!AT60</f>
        <v>0.10005201958384335</v>
      </c>
      <c r="W179" s="174">
        <f>+'Input Road LH Schedule'!AU60</f>
        <v>1</v>
      </c>
      <c r="X179" s="163">
        <v>0</v>
      </c>
      <c r="Y179" s="162">
        <f t="shared" si="37"/>
        <v>1</v>
      </c>
      <c r="Z179" s="161">
        <f t="shared" si="38"/>
        <v>7</v>
      </c>
      <c r="AA179" s="70">
        <f t="shared" si="28"/>
        <v>9.2759813162146436</v>
      </c>
      <c r="AB179" s="70">
        <f t="shared" si="29"/>
        <v>940.19626491413578</v>
      </c>
      <c r="AC179" s="70">
        <f t="shared" si="30"/>
        <v>0</v>
      </c>
      <c r="AD179" s="70">
        <f t="shared" si="31"/>
        <v>0</v>
      </c>
      <c r="AE179" s="70">
        <f t="shared" si="32"/>
        <v>1.0121730124672574</v>
      </c>
      <c r="AF179" s="70">
        <f t="shared" si="33"/>
        <v>61.630090092457699</v>
      </c>
      <c r="AG179" s="70">
        <f t="shared" si="34"/>
        <v>112.52217118402569</v>
      </c>
      <c r="AH179" s="70">
        <f t="shared" si="35"/>
        <v>1124.6366805193011</v>
      </c>
    </row>
    <row r="180" spans="4:34" ht="15" customHeight="1" x14ac:dyDescent="0.35">
      <c r="D180" t="s">
        <v>296</v>
      </c>
      <c r="E180" t="s">
        <v>302</v>
      </c>
      <c r="F180" t="s">
        <v>304</v>
      </c>
      <c r="G180" s="70">
        <f t="shared" si="36"/>
        <v>22</v>
      </c>
      <c r="H180" s="159" t="str">
        <f>+'Input Road LH Schedule'!AF61</f>
        <v>TALCA</v>
      </c>
      <c r="I180" s="165" t="str">
        <f>+'Input Road LH Schedule'!AG61</f>
        <v>5-Friday</v>
      </c>
      <c r="J180" s="160">
        <f>+'Input Road LH Schedule'!AH61</f>
        <v>0.94444444444444453</v>
      </c>
      <c r="K180" s="159" t="str">
        <f>+'Input Road LH Schedule'!AI61</f>
        <v>Trailer</v>
      </c>
      <c r="L180" s="159" t="str">
        <f>+'Input Road LH Schedule'!AJ61</f>
        <v>Loose Trailer</v>
      </c>
      <c r="M180" s="159">
        <f>+'Input Road LH Schedule'!AK61</f>
        <v>0</v>
      </c>
      <c r="N180" s="164">
        <f>+'Input Road LH Schedule'!AL61</f>
        <v>1124.6366805193011</v>
      </c>
      <c r="O180" s="164">
        <f>+'Input Road LH Schedule'!AM61</f>
        <v>0</v>
      </c>
      <c r="P180" s="163">
        <f>+'Input Road LH Schedule'!AN61</f>
        <v>8.2479804161566719E-3</v>
      </c>
      <c r="Q180" s="157">
        <f>+'Input Road LH Schedule'!AO61</f>
        <v>0.83600000000000008</v>
      </c>
      <c r="R180" s="157">
        <f>+'Input Road LH Schedule'!AP61</f>
        <v>0</v>
      </c>
      <c r="S180" s="157">
        <f>+'Input Road LH Schedule'!AQ61</f>
        <v>0</v>
      </c>
      <c r="T180" s="157">
        <f>+'Input Road LH Schedule'!AR61</f>
        <v>8.9999999999989914E-4</v>
      </c>
      <c r="U180" s="158">
        <f>+'Input Road LH Schedule'!AS61</f>
        <v>5.4800000000000001E-2</v>
      </c>
      <c r="V180" s="162">
        <f>+'Input Road LH Schedule'!AT61</f>
        <v>0.10005201958384335</v>
      </c>
      <c r="W180" s="174">
        <f>+'Input Road LH Schedule'!AU61</f>
        <v>1</v>
      </c>
      <c r="X180" s="163">
        <v>0</v>
      </c>
      <c r="Y180" s="162">
        <f t="shared" si="37"/>
        <v>1</v>
      </c>
      <c r="Z180" s="161">
        <f t="shared" si="38"/>
        <v>6.9444444444444446</v>
      </c>
      <c r="AA180" s="70">
        <f t="shared" si="28"/>
        <v>9.2759813162146436</v>
      </c>
      <c r="AB180" s="70">
        <f t="shared" si="29"/>
        <v>940.19626491413578</v>
      </c>
      <c r="AC180" s="70">
        <f t="shared" si="30"/>
        <v>0</v>
      </c>
      <c r="AD180" s="70">
        <f t="shared" si="31"/>
        <v>0</v>
      </c>
      <c r="AE180" s="70">
        <f t="shared" si="32"/>
        <v>1.0121730124672574</v>
      </c>
      <c r="AF180" s="70">
        <f t="shared" si="33"/>
        <v>61.630090092457699</v>
      </c>
      <c r="AG180" s="70">
        <f t="shared" si="34"/>
        <v>112.52217118402569</v>
      </c>
      <c r="AH180" s="70">
        <f t="shared" si="35"/>
        <v>1124.6366805193011</v>
      </c>
    </row>
    <row r="181" spans="4:34" ht="15" customHeight="1" x14ac:dyDescent="0.35">
      <c r="D181" t="s">
        <v>296</v>
      </c>
      <c r="E181" t="s">
        <v>302</v>
      </c>
      <c r="F181" t="s">
        <v>304</v>
      </c>
      <c r="G181" s="70">
        <f t="shared" si="36"/>
        <v>18</v>
      </c>
      <c r="H181" s="159" t="str">
        <f>+'Input Road LH Schedule'!AF62</f>
        <v>TEMUCO</v>
      </c>
      <c r="I181" s="165" t="str">
        <f>+'Input Road LH Schedule'!AG62</f>
        <v>5-Friday</v>
      </c>
      <c r="J181" s="160">
        <f>+'Input Road LH Schedule'!AH62</f>
        <v>0.77777777777777779</v>
      </c>
      <c r="K181" s="159" t="str">
        <f>+'Input Road LH Schedule'!AI62</f>
        <v>Trailer</v>
      </c>
      <c r="L181" s="159" t="str">
        <f>+'Input Road LH Schedule'!AJ62</f>
        <v>Loose Trailer</v>
      </c>
      <c r="M181" s="159">
        <f>+'Input Road LH Schedule'!AK62</f>
        <v>0</v>
      </c>
      <c r="N181" s="164">
        <f>+'Input Road LH Schedule'!AL62</f>
        <v>1623.3743231982469</v>
      </c>
      <c r="O181" s="164">
        <f>+'Input Road LH Schedule'!AM62</f>
        <v>0</v>
      </c>
      <c r="P181" s="163">
        <f>+'Input Road LH Schedule'!AN62</f>
        <v>7.8000000000000014E-3</v>
      </c>
      <c r="Q181" s="157">
        <f>+'Input Road LH Schedule'!AO62</f>
        <v>0.85435121701123407</v>
      </c>
      <c r="R181" s="157">
        <f>+'Input Road LH Schedule'!AP62</f>
        <v>0</v>
      </c>
      <c r="S181" s="157">
        <f>+'Input Road LH Schedule'!AQ62</f>
        <v>9.7055968942089956E-4</v>
      </c>
      <c r="T181" s="157">
        <f>+'Input Road LH Schedule'!AR62</f>
        <v>8.9999999999989914E-4</v>
      </c>
      <c r="U181" s="158">
        <f>+'Input Road LH Schedule'!AS62</f>
        <v>4.2800000000000005E-2</v>
      </c>
      <c r="V181" s="162">
        <f>+'Input Road LH Schedule'!AT62</f>
        <v>9.3178223299344998E-2</v>
      </c>
      <c r="W181" s="174">
        <f>+'Input Road LH Schedule'!AU62</f>
        <v>1</v>
      </c>
      <c r="X181" s="163">
        <v>0</v>
      </c>
      <c r="Y181" s="162">
        <f t="shared" si="37"/>
        <v>1</v>
      </c>
      <c r="Z181" s="161">
        <f t="shared" si="38"/>
        <v>6.7777777777777777</v>
      </c>
      <c r="AA181" s="70">
        <f t="shared" si="28"/>
        <v>12.662319720946329</v>
      </c>
      <c r="AB181" s="70">
        <f t="shared" si="29"/>
        <v>1386.9318286892108</v>
      </c>
      <c r="AC181" s="70">
        <f t="shared" si="30"/>
        <v>0</v>
      </c>
      <c r="AD181" s="70">
        <f t="shared" si="31"/>
        <v>1.5755816789371535</v>
      </c>
      <c r="AE181" s="70">
        <f t="shared" si="32"/>
        <v>1.4610368908782585</v>
      </c>
      <c r="AF181" s="70">
        <f t="shared" si="33"/>
        <v>69.480421032884976</v>
      </c>
      <c r="AG181" s="70">
        <f t="shared" si="34"/>
        <v>151.2631351853893</v>
      </c>
      <c r="AH181" s="70">
        <f t="shared" si="35"/>
        <v>1623.3743231982467</v>
      </c>
    </row>
    <row r="182" spans="4:34" ht="15" customHeight="1" x14ac:dyDescent="0.35">
      <c r="D182" t="s">
        <v>296</v>
      </c>
      <c r="E182" t="s">
        <v>302</v>
      </c>
      <c r="F182" t="s">
        <v>304</v>
      </c>
      <c r="G182" s="70">
        <f t="shared" si="36"/>
        <v>18</v>
      </c>
      <c r="H182" s="159" t="str">
        <f>+'Input Road LH Schedule'!AF63</f>
        <v>TEMUCO</v>
      </c>
      <c r="I182" s="165" t="str">
        <f>+'Input Road LH Schedule'!AG63</f>
        <v>5-Friday</v>
      </c>
      <c r="J182" s="160">
        <f>+'Input Road LH Schedule'!AH63</f>
        <v>0.77777777777777779</v>
      </c>
      <c r="K182" s="159" t="str">
        <f>+'Input Road LH Schedule'!AI63</f>
        <v>Trailer</v>
      </c>
      <c r="L182" s="159" t="str">
        <f>+'Input Road LH Schedule'!AJ63</f>
        <v>Loose Trailer</v>
      </c>
      <c r="M182" s="159">
        <f>+'Input Road LH Schedule'!AK63</f>
        <v>0</v>
      </c>
      <c r="N182" s="164">
        <f>+'Input Road LH Schedule'!AL63</f>
        <v>1623.3743231982469</v>
      </c>
      <c r="O182" s="164">
        <f>+'Input Road LH Schedule'!AM63</f>
        <v>0</v>
      </c>
      <c r="P182" s="163">
        <f>+'Input Road LH Schedule'!AN63</f>
        <v>7.8000000000000014E-3</v>
      </c>
      <c r="Q182" s="157">
        <f>+'Input Road LH Schedule'!AO63</f>
        <v>0.85035121701123395</v>
      </c>
      <c r="R182" s="157">
        <f>+'Input Road LH Schedule'!AP63</f>
        <v>0</v>
      </c>
      <c r="S182" s="157">
        <f>+'Input Road LH Schedule'!AQ63</f>
        <v>9.7055968942089956E-4</v>
      </c>
      <c r="T182" s="157">
        <f>+'Input Road LH Schedule'!AR63</f>
        <v>8.9999999999989914E-4</v>
      </c>
      <c r="U182" s="158">
        <f>+'Input Road LH Schedule'!AS63</f>
        <v>4.2800000000000005E-2</v>
      </c>
      <c r="V182" s="162">
        <f>+'Input Road LH Schedule'!AT63</f>
        <v>9.7178223299345223E-2</v>
      </c>
      <c r="W182" s="174">
        <f>+'Input Road LH Schedule'!AU63</f>
        <v>1</v>
      </c>
      <c r="X182" s="163">
        <v>0</v>
      </c>
      <c r="Y182" s="162">
        <f t="shared" si="37"/>
        <v>1</v>
      </c>
      <c r="Z182" s="161">
        <f t="shared" si="38"/>
        <v>6.7777777777777777</v>
      </c>
      <c r="AA182" s="70">
        <f t="shared" si="28"/>
        <v>12.662319720946329</v>
      </c>
      <c r="AB182" s="70">
        <f t="shared" si="29"/>
        <v>1380.4383313964174</v>
      </c>
      <c r="AC182" s="70">
        <f t="shared" si="30"/>
        <v>0</v>
      </c>
      <c r="AD182" s="70">
        <f t="shared" si="31"/>
        <v>1.5755816789371535</v>
      </c>
      <c r="AE182" s="70">
        <f t="shared" si="32"/>
        <v>1.4610368908782585</v>
      </c>
      <c r="AF182" s="70">
        <f t="shared" si="33"/>
        <v>69.480421032884976</v>
      </c>
      <c r="AG182" s="70">
        <f t="shared" si="34"/>
        <v>157.75663247818267</v>
      </c>
      <c r="AH182" s="70">
        <f t="shared" si="35"/>
        <v>1623.3743231982467</v>
      </c>
    </row>
    <row r="183" spans="4:34" ht="15" customHeight="1" x14ac:dyDescent="0.35">
      <c r="D183" t="s">
        <v>296</v>
      </c>
      <c r="E183" t="s">
        <v>302</v>
      </c>
      <c r="F183" t="s">
        <v>304</v>
      </c>
      <c r="G183" s="70">
        <f t="shared" si="36"/>
        <v>19</v>
      </c>
      <c r="H183" s="159" t="str">
        <f>+'Input Road LH Schedule'!AF64</f>
        <v>TEMUCO</v>
      </c>
      <c r="I183" s="165" t="str">
        <f>+'Input Road LH Schedule'!AG64</f>
        <v>5-Friday</v>
      </c>
      <c r="J183" s="160">
        <f>+'Input Road LH Schedule'!AH64</f>
        <v>0.8125</v>
      </c>
      <c r="K183" s="159" t="str">
        <f>+'Input Road LH Schedule'!AI64</f>
        <v>Trailer</v>
      </c>
      <c r="L183" s="159" t="str">
        <f>+'Input Road LH Schedule'!AJ64</f>
        <v>Loose Trailer</v>
      </c>
      <c r="M183" s="159">
        <f>+'Input Road LH Schedule'!AK64</f>
        <v>0</v>
      </c>
      <c r="N183" s="164">
        <f>+'Input Road LH Schedule'!AL64</f>
        <v>1623.3743231982469</v>
      </c>
      <c r="O183" s="164">
        <f>+'Input Road LH Schedule'!AM64</f>
        <v>0</v>
      </c>
      <c r="P183" s="163">
        <f>+'Input Road LH Schedule'!AN64</f>
        <v>7.8000000000000014E-3</v>
      </c>
      <c r="Q183" s="157">
        <f>+'Input Road LH Schedule'!AO64</f>
        <v>0.85035121701123395</v>
      </c>
      <c r="R183" s="157">
        <f>+'Input Road LH Schedule'!AP64</f>
        <v>0</v>
      </c>
      <c r="S183" s="157">
        <f>+'Input Road LH Schedule'!AQ64</f>
        <v>9.7055968942089956E-4</v>
      </c>
      <c r="T183" s="157">
        <f>+'Input Road LH Schedule'!AR64</f>
        <v>8.9999999999989914E-4</v>
      </c>
      <c r="U183" s="158">
        <f>+'Input Road LH Schedule'!AS64</f>
        <v>4.2800000000000005E-2</v>
      </c>
      <c r="V183" s="162">
        <f>+'Input Road LH Schedule'!AT64</f>
        <v>9.7178223299345223E-2</v>
      </c>
      <c r="W183" s="174">
        <f>+'Input Road LH Schedule'!AU64</f>
        <v>1</v>
      </c>
      <c r="X183" s="163">
        <v>0</v>
      </c>
      <c r="Y183" s="162">
        <f t="shared" si="37"/>
        <v>1</v>
      </c>
      <c r="Z183" s="161">
        <f t="shared" si="38"/>
        <v>6.8125</v>
      </c>
      <c r="AA183" s="70">
        <f t="shared" si="28"/>
        <v>12.662319720946329</v>
      </c>
      <c r="AB183" s="70">
        <f t="shared" si="29"/>
        <v>1380.4383313964174</v>
      </c>
      <c r="AC183" s="70">
        <f t="shared" si="30"/>
        <v>0</v>
      </c>
      <c r="AD183" s="70">
        <f t="shared" si="31"/>
        <v>1.5755816789371535</v>
      </c>
      <c r="AE183" s="70">
        <f t="shared" si="32"/>
        <v>1.4610368908782585</v>
      </c>
      <c r="AF183" s="70">
        <f t="shared" si="33"/>
        <v>69.480421032884976</v>
      </c>
      <c r="AG183" s="70">
        <f t="shared" si="34"/>
        <v>157.75663247818267</v>
      </c>
      <c r="AH183" s="70">
        <f t="shared" si="35"/>
        <v>1623.3743231982467</v>
      </c>
    </row>
    <row r="184" spans="4:34" ht="15" customHeight="1" x14ac:dyDescent="0.35">
      <c r="D184" t="s">
        <v>296</v>
      </c>
      <c r="E184" t="s">
        <v>302</v>
      </c>
      <c r="F184" t="s">
        <v>304</v>
      </c>
      <c r="G184" s="70">
        <f t="shared" si="36"/>
        <v>19</v>
      </c>
      <c r="H184" s="159" t="str">
        <f>+'Input Road LH Schedule'!AF65</f>
        <v>TEMUCO</v>
      </c>
      <c r="I184" s="165" t="str">
        <f>+'Input Road LH Schedule'!AG65</f>
        <v>5-Friday</v>
      </c>
      <c r="J184" s="160">
        <f>+'Input Road LH Schedule'!AH65</f>
        <v>0.8125</v>
      </c>
      <c r="K184" s="159" t="str">
        <f>+'Input Road LH Schedule'!AI65</f>
        <v>Trailer</v>
      </c>
      <c r="L184" s="159" t="str">
        <f>+'Input Road LH Schedule'!AJ65</f>
        <v>Loose Trailer</v>
      </c>
      <c r="M184" s="159">
        <f>+'Input Road LH Schedule'!AK65</f>
        <v>0</v>
      </c>
      <c r="N184" s="164">
        <f>+'Input Road LH Schedule'!AL65</f>
        <v>1623.3743231982469</v>
      </c>
      <c r="O184" s="164">
        <f>+'Input Road LH Schedule'!AM65</f>
        <v>0</v>
      </c>
      <c r="P184" s="163">
        <f>+'Input Road LH Schedule'!AN65</f>
        <v>7.8000000000000014E-3</v>
      </c>
      <c r="Q184" s="157">
        <f>+'Input Road LH Schedule'!AO65</f>
        <v>0.85035121701123395</v>
      </c>
      <c r="R184" s="157">
        <f>+'Input Road LH Schedule'!AP65</f>
        <v>0</v>
      </c>
      <c r="S184" s="157">
        <f>+'Input Road LH Schedule'!AQ65</f>
        <v>9.7055968942089956E-4</v>
      </c>
      <c r="T184" s="157">
        <f>+'Input Road LH Schedule'!AR65</f>
        <v>8.9999999999989914E-4</v>
      </c>
      <c r="U184" s="158">
        <f>+'Input Road LH Schedule'!AS65</f>
        <v>4.2800000000000005E-2</v>
      </c>
      <c r="V184" s="162">
        <f>+'Input Road LH Schedule'!AT65</f>
        <v>9.7178223299345223E-2</v>
      </c>
      <c r="W184" s="174">
        <f>+'Input Road LH Schedule'!AU65</f>
        <v>1</v>
      </c>
      <c r="X184" s="163">
        <v>0</v>
      </c>
      <c r="Y184" s="162">
        <f t="shared" si="37"/>
        <v>1</v>
      </c>
      <c r="Z184" s="161">
        <f t="shared" si="38"/>
        <v>6.8125</v>
      </c>
      <c r="AA184" s="70">
        <f t="shared" si="28"/>
        <v>12.662319720946329</v>
      </c>
      <c r="AB184" s="70">
        <f t="shared" si="29"/>
        <v>1380.4383313964174</v>
      </c>
      <c r="AC184" s="70">
        <f t="shared" si="30"/>
        <v>0</v>
      </c>
      <c r="AD184" s="70">
        <f t="shared" si="31"/>
        <v>1.5755816789371535</v>
      </c>
      <c r="AE184" s="70">
        <f t="shared" si="32"/>
        <v>1.4610368908782585</v>
      </c>
      <c r="AF184" s="70">
        <f t="shared" si="33"/>
        <v>69.480421032884976</v>
      </c>
      <c r="AG184" s="70">
        <f t="shared" si="34"/>
        <v>157.75663247818267</v>
      </c>
      <c r="AH184" s="70">
        <f t="shared" si="35"/>
        <v>1623.3743231982467</v>
      </c>
    </row>
    <row r="185" spans="4:34" ht="15" customHeight="1" x14ac:dyDescent="0.35">
      <c r="D185" t="s">
        <v>296</v>
      </c>
      <c r="E185" t="s">
        <v>302</v>
      </c>
      <c r="F185" t="s">
        <v>304</v>
      </c>
      <c r="G185" s="70">
        <f t="shared" si="36"/>
        <v>19</v>
      </c>
      <c r="H185" s="159" t="str">
        <f>+'Input Road LH Schedule'!AF66</f>
        <v>TEMUCO</v>
      </c>
      <c r="I185" s="165" t="str">
        <f>+'Input Road LH Schedule'!AG66</f>
        <v>5-Friday</v>
      </c>
      <c r="J185" s="160">
        <f>+'Input Road LH Schedule'!AH66</f>
        <v>0.82986111111111116</v>
      </c>
      <c r="K185" s="159" t="str">
        <f>+'Input Road LH Schedule'!AI66</f>
        <v>Trailer</v>
      </c>
      <c r="L185" s="159" t="str">
        <f>+'Input Road LH Schedule'!AJ66</f>
        <v>Loose Trailer</v>
      </c>
      <c r="M185" s="159">
        <f>+'Input Road LH Schedule'!AK66</f>
        <v>0</v>
      </c>
      <c r="N185" s="164">
        <f>+'Input Road LH Schedule'!AL66</f>
        <v>1623.3743231982469</v>
      </c>
      <c r="O185" s="164">
        <f>+'Input Road LH Schedule'!AM66</f>
        <v>0</v>
      </c>
      <c r="P185" s="163">
        <f>+'Input Road LH Schedule'!AN66</f>
        <v>7.8000000000000014E-3</v>
      </c>
      <c r="Q185" s="157">
        <f>+'Input Road LH Schedule'!AO66</f>
        <v>0.85035121701123395</v>
      </c>
      <c r="R185" s="157">
        <f>+'Input Road LH Schedule'!AP66</f>
        <v>0</v>
      </c>
      <c r="S185" s="157">
        <f>+'Input Road LH Schedule'!AQ66</f>
        <v>9.7055968942089956E-4</v>
      </c>
      <c r="T185" s="157">
        <f>+'Input Road LH Schedule'!AR66</f>
        <v>8.9999999999989914E-4</v>
      </c>
      <c r="U185" s="158">
        <f>+'Input Road LH Schedule'!AS66</f>
        <v>4.2800000000000005E-2</v>
      </c>
      <c r="V185" s="162">
        <f>+'Input Road LH Schedule'!AT66</f>
        <v>9.7178223299345223E-2</v>
      </c>
      <c r="W185" s="174">
        <f>+'Input Road LH Schedule'!AU66</f>
        <v>1</v>
      </c>
      <c r="X185" s="163">
        <v>0</v>
      </c>
      <c r="Y185" s="162">
        <f t="shared" si="37"/>
        <v>1</v>
      </c>
      <c r="Z185" s="161">
        <f t="shared" si="38"/>
        <v>6.8298611111111107</v>
      </c>
      <c r="AA185" s="70">
        <f t="shared" si="28"/>
        <v>12.662319720946329</v>
      </c>
      <c r="AB185" s="70">
        <f t="shared" si="29"/>
        <v>1380.4383313964174</v>
      </c>
      <c r="AC185" s="70">
        <f t="shared" si="30"/>
        <v>0</v>
      </c>
      <c r="AD185" s="70">
        <f t="shared" si="31"/>
        <v>1.5755816789371535</v>
      </c>
      <c r="AE185" s="70">
        <f t="shared" si="32"/>
        <v>1.4610368908782585</v>
      </c>
      <c r="AF185" s="70">
        <f t="shared" si="33"/>
        <v>69.480421032884976</v>
      </c>
      <c r="AG185" s="70">
        <f t="shared" si="34"/>
        <v>157.75663247818267</v>
      </c>
      <c r="AH185" s="70">
        <f t="shared" si="35"/>
        <v>1623.3743231982467</v>
      </c>
    </row>
    <row r="186" spans="4:34" ht="15" customHeight="1" x14ac:dyDescent="0.35">
      <c r="D186" t="s">
        <v>296</v>
      </c>
      <c r="E186" t="s">
        <v>302</v>
      </c>
      <c r="F186" t="s">
        <v>304</v>
      </c>
      <c r="G186" s="70">
        <f t="shared" si="36"/>
        <v>19</v>
      </c>
      <c r="H186" s="159" t="str">
        <f>+'Input Road LH Schedule'!AF67</f>
        <v>TEMUCO</v>
      </c>
      <c r="I186" s="165" t="str">
        <f>+'Input Road LH Schedule'!AG67</f>
        <v>5-Friday</v>
      </c>
      <c r="J186" s="160">
        <f>+'Input Road LH Schedule'!AH67</f>
        <v>0.8125</v>
      </c>
      <c r="K186" s="159" t="str">
        <f>+'Input Road LH Schedule'!AI67</f>
        <v>Trailer</v>
      </c>
      <c r="L186" s="159" t="str">
        <f>+'Input Road LH Schedule'!AJ67</f>
        <v>Loose Trailer</v>
      </c>
      <c r="M186" s="159">
        <f>+'Input Road LH Schedule'!AK67</f>
        <v>0</v>
      </c>
      <c r="N186" s="164">
        <f>+'Input Road LH Schedule'!AL67</f>
        <v>1623.3743231982469</v>
      </c>
      <c r="O186" s="164">
        <f>+'Input Road LH Schedule'!AM67</f>
        <v>0</v>
      </c>
      <c r="P186" s="163">
        <f>+'Input Road LH Schedule'!AN67</f>
        <v>7.8000000000000014E-3</v>
      </c>
      <c r="Q186" s="157">
        <f>+'Input Road LH Schedule'!AO67</f>
        <v>0.85035121701123395</v>
      </c>
      <c r="R186" s="157">
        <f>+'Input Road LH Schedule'!AP67</f>
        <v>0</v>
      </c>
      <c r="S186" s="157">
        <f>+'Input Road LH Schedule'!AQ67</f>
        <v>9.7055968942089956E-4</v>
      </c>
      <c r="T186" s="157">
        <f>+'Input Road LH Schedule'!AR67</f>
        <v>8.9999999999989914E-4</v>
      </c>
      <c r="U186" s="158">
        <f>+'Input Road LH Schedule'!AS67</f>
        <v>4.2800000000000005E-2</v>
      </c>
      <c r="V186" s="162">
        <f>+'Input Road LH Schedule'!AT67</f>
        <v>9.7178223299345223E-2</v>
      </c>
      <c r="W186" s="174">
        <f>+'Input Road LH Schedule'!AU67</f>
        <v>1</v>
      </c>
      <c r="X186" s="163">
        <v>0</v>
      </c>
      <c r="Y186" s="162">
        <f t="shared" si="37"/>
        <v>1</v>
      </c>
      <c r="Z186" s="161">
        <f t="shared" si="38"/>
        <v>6.8125</v>
      </c>
      <c r="AA186" s="70">
        <f t="shared" si="28"/>
        <v>12.662319720946329</v>
      </c>
      <c r="AB186" s="70">
        <f t="shared" si="29"/>
        <v>1380.4383313964174</v>
      </c>
      <c r="AC186" s="70">
        <f t="shared" si="30"/>
        <v>0</v>
      </c>
      <c r="AD186" s="70">
        <f t="shared" si="31"/>
        <v>1.5755816789371535</v>
      </c>
      <c r="AE186" s="70">
        <f t="shared" si="32"/>
        <v>1.4610368908782585</v>
      </c>
      <c r="AF186" s="70">
        <f t="shared" si="33"/>
        <v>69.480421032884976</v>
      </c>
      <c r="AG186" s="70">
        <f t="shared" si="34"/>
        <v>157.75663247818267</v>
      </c>
      <c r="AH186" s="70">
        <f t="shared" si="35"/>
        <v>1623.3743231982467</v>
      </c>
    </row>
    <row r="187" spans="4:34" ht="15" customHeight="1" x14ac:dyDescent="0.35">
      <c r="D187" t="s">
        <v>296</v>
      </c>
      <c r="E187" t="s">
        <v>302</v>
      </c>
      <c r="F187" t="s">
        <v>304</v>
      </c>
      <c r="G187" s="70">
        <f t="shared" si="36"/>
        <v>21</v>
      </c>
      <c r="H187" s="159" t="str">
        <f>+'Input Road LH Schedule'!AF68</f>
        <v>TEMUCO</v>
      </c>
      <c r="I187" s="165" t="str">
        <f>+'Input Road LH Schedule'!AG68</f>
        <v>5-Friday</v>
      </c>
      <c r="J187" s="160">
        <f>+'Input Road LH Schedule'!AH68</f>
        <v>0.87847222222222221</v>
      </c>
      <c r="K187" s="159" t="str">
        <f>+'Input Road LH Schedule'!AI68</f>
        <v>Trailer</v>
      </c>
      <c r="L187" s="159" t="str">
        <f>+'Input Road LH Schedule'!AJ68</f>
        <v>Loose Trailer</v>
      </c>
      <c r="M187" s="159">
        <f>+'Input Road LH Schedule'!AK68</f>
        <v>0</v>
      </c>
      <c r="N187" s="164">
        <f>+'Input Road LH Schedule'!AL68</f>
        <v>1623.3743231982469</v>
      </c>
      <c r="O187" s="164">
        <f>+'Input Road LH Schedule'!AM68</f>
        <v>0</v>
      </c>
      <c r="P187" s="163">
        <f>+'Input Road LH Schedule'!AN68</f>
        <v>7.8000000000000014E-3</v>
      </c>
      <c r="Q187" s="157">
        <f>+'Input Road LH Schedule'!AO68</f>
        <v>0.85035121701123395</v>
      </c>
      <c r="R187" s="157">
        <f>+'Input Road LH Schedule'!AP68</f>
        <v>0</v>
      </c>
      <c r="S187" s="157">
        <f>+'Input Road LH Schedule'!AQ68</f>
        <v>9.7055968942089956E-4</v>
      </c>
      <c r="T187" s="157">
        <f>+'Input Road LH Schedule'!AR68</f>
        <v>8.9999999999989914E-4</v>
      </c>
      <c r="U187" s="158">
        <f>+'Input Road LH Schedule'!AS68</f>
        <v>4.2800000000000005E-2</v>
      </c>
      <c r="V187" s="162">
        <f>+'Input Road LH Schedule'!AT68</f>
        <v>9.7178223299345223E-2</v>
      </c>
      <c r="W187" s="174">
        <f>+'Input Road LH Schedule'!AU68</f>
        <v>1</v>
      </c>
      <c r="X187" s="163">
        <v>0</v>
      </c>
      <c r="Y187" s="162">
        <f t="shared" si="37"/>
        <v>1</v>
      </c>
      <c r="Z187" s="161">
        <f t="shared" si="38"/>
        <v>6.8784722222222223</v>
      </c>
      <c r="AA187" s="70">
        <f t="shared" si="28"/>
        <v>12.662319720946329</v>
      </c>
      <c r="AB187" s="70">
        <f t="shared" si="29"/>
        <v>1380.4383313964174</v>
      </c>
      <c r="AC187" s="70">
        <f t="shared" si="30"/>
        <v>0</v>
      </c>
      <c r="AD187" s="70">
        <f t="shared" si="31"/>
        <v>1.5755816789371535</v>
      </c>
      <c r="AE187" s="70">
        <f t="shared" si="32"/>
        <v>1.4610368908782585</v>
      </c>
      <c r="AF187" s="70">
        <f t="shared" si="33"/>
        <v>69.480421032884976</v>
      </c>
      <c r="AG187" s="70">
        <f t="shared" si="34"/>
        <v>157.75663247818267</v>
      </c>
      <c r="AH187" s="70">
        <f t="shared" si="35"/>
        <v>1623.3743231982467</v>
      </c>
    </row>
    <row r="188" spans="4:34" ht="15" customHeight="1" x14ac:dyDescent="0.35">
      <c r="D188" t="s">
        <v>296</v>
      </c>
      <c r="E188" t="s">
        <v>302</v>
      </c>
      <c r="F188" t="s">
        <v>304</v>
      </c>
      <c r="G188" s="70">
        <f t="shared" si="36"/>
        <v>21</v>
      </c>
      <c r="H188" s="159" t="str">
        <f>+'Input Road LH Schedule'!AF69</f>
        <v>TEMUCO</v>
      </c>
      <c r="I188" s="165" t="str">
        <f>+'Input Road LH Schedule'!AG69</f>
        <v>5-Friday</v>
      </c>
      <c r="J188" s="160">
        <f>+'Input Road LH Schedule'!AH69</f>
        <v>0.87847222222222221</v>
      </c>
      <c r="K188" s="159" t="str">
        <f>+'Input Road LH Schedule'!AI69</f>
        <v>Trailer</v>
      </c>
      <c r="L188" s="159" t="str">
        <f>+'Input Road LH Schedule'!AJ69</f>
        <v>Loose Trailer</v>
      </c>
      <c r="M188" s="159">
        <f>+'Input Road LH Schedule'!AK69</f>
        <v>0</v>
      </c>
      <c r="N188" s="164">
        <f>+'Input Road LH Schedule'!AL69</f>
        <v>1623.3743231982469</v>
      </c>
      <c r="O188" s="164">
        <f>+'Input Road LH Schedule'!AM69</f>
        <v>0</v>
      </c>
      <c r="P188" s="163">
        <f>+'Input Road LH Schedule'!AN69</f>
        <v>7.8000000000000014E-3</v>
      </c>
      <c r="Q188" s="157">
        <f>+'Input Road LH Schedule'!AO69</f>
        <v>0.85035121701123395</v>
      </c>
      <c r="R188" s="157">
        <f>+'Input Road LH Schedule'!AP69</f>
        <v>0</v>
      </c>
      <c r="S188" s="157">
        <f>+'Input Road LH Schedule'!AQ69</f>
        <v>9.7055968942089956E-4</v>
      </c>
      <c r="T188" s="157">
        <f>+'Input Road LH Schedule'!AR69</f>
        <v>8.9999999999989914E-4</v>
      </c>
      <c r="U188" s="158">
        <f>+'Input Road LH Schedule'!AS69</f>
        <v>4.2800000000000005E-2</v>
      </c>
      <c r="V188" s="162">
        <f>+'Input Road LH Schedule'!AT69</f>
        <v>9.7178223299345223E-2</v>
      </c>
      <c r="W188" s="174">
        <f>+'Input Road LH Schedule'!AU69</f>
        <v>1</v>
      </c>
      <c r="X188" s="163">
        <v>0</v>
      </c>
      <c r="Y188" s="162">
        <f t="shared" si="37"/>
        <v>1</v>
      </c>
      <c r="Z188" s="161">
        <f t="shared" si="38"/>
        <v>6.8784722222222223</v>
      </c>
      <c r="AA188" s="70">
        <f t="shared" si="28"/>
        <v>12.662319720946329</v>
      </c>
      <c r="AB188" s="70">
        <f t="shared" si="29"/>
        <v>1380.4383313964174</v>
      </c>
      <c r="AC188" s="70">
        <f t="shared" si="30"/>
        <v>0</v>
      </c>
      <c r="AD188" s="70">
        <f t="shared" si="31"/>
        <v>1.5755816789371535</v>
      </c>
      <c r="AE188" s="70">
        <f t="shared" si="32"/>
        <v>1.4610368908782585</v>
      </c>
      <c r="AF188" s="70">
        <f t="shared" si="33"/>
        <v>69.480421032884976</v>
      </c>
      <c r="AG188" s="70">
        <f t="shared" si="34"/>
        <v>157.75663247818267</v>
      </c>
      <c r="AH188" s="70">
        <f t="shared" si="35"/>
        <v>1623.3743231982467</v>
      </c>
    </row>
    <row r="189" spans="4:34" ht="15" customHeight="1" x14ac:dyDescent="0.35">
      <c r="D189" t="s">
        <v>296</v>
      </c>
      <c r="E189" t="s">
        <v>302</v>
      </c>
      <c r="F189" t="s">
        <v>304</v>
      </c>
      <c r="G189" s="70">
        <f t="shared" si="36"/>
        <v>23</v>
      </c>
      <c r="H189" s="159" t="str">
        <f>+'Input Road LH Schedule'!AF70</f>
        <v>TEMUCO</v>
      </c>
      <c r="I189" s="165" t="str">
        <f>+'Input Road LH Schedule'!AG70</f>
        <v>5-Friday</v>
      </c>
      <c r="J189" s="160">
        <f>+'Input Road LH Schedule'!AH70</f>
        <v>0.97569444444444453</v>
      </c>
      <c r="K189" s="159" t="str">
        <f>+'Input Road LH Schedule'!AI70</f>
        <v>Trailer</v>
      </c>
      <c r="L189" s="159" t="str">
        <f>+'Input Road LH Schedule'!AJ70</f>
        <v>Loose Trailer</v>
      </c>
      <c r="M189" s="159">
        <f>+'Input Road LH Schedule'!AK70</f>
        <v>0</v>
      </c>
      <c r="N189" s="164">
        <f>+'Input Road LH Schedule'!AL70</f>
        <v>1623.3743231982469</v>
      </c>
      <c r="O189" s="164">
        <f>+'Input Road LH Schedule'!AM70</f>
        <v>0</v>
      </c>
      <c r="P189" s="163">
        <f>+'Input Road LH Schedule'!AN70</f>
        <v>7.8000000000000014E-3</v>
      </c>
      <c r="Q189" s="157">
        <f>+'Input Road LH Schedule'!AO70</f>
        <v>0.85035121701123395</v>
      </c>
      <c r="R189" s="157">
        <f>+'Input Road LH Schedule'!AP70</f>
        <v>0</v>
      </c>
      <c r="S189" s="157">
        <f>+'Input Road LH Schedule'!AQ70</f>
        <v>9.7055968942089956E-4</v>
      </c>
      <c r="T189" s="157">
        <f>+'Input Road LH Schedule'!AR70</f>
        <v>8.9999999999989914E-4</v>
      </c>
      <c r="U189" s="158">
        <f>+'Input Road LH Schedule'!AS70</f>
        <v>4.2800000000000005E-2</v>
      </c>
      <c r="V189" s="162">
        <f>+'Input Road LH Schedule'!AT70</f>
        <v>9.7178223299345223E-2</v>
      </c>
      <c r="W189" s="174">
        <f>+'Input Road LH Schedule'!AU70</f>
        <v>1</v>
      </c>
      <c r="X189" s="163">
        <v>0</v>
      </c>
      <c r="Y189" s="162">
        <f t="shared" si="37"/>
        <v>1</v>
      </c>
      <c r="Z189" s="161">
        <f t="shared" si="38"/>
        <v>6.9756944444444446</v>
      </c>
      <c r="AA189" s="70">
        <f t="shared" si="28"/>
        <v>12.662319720946329</v>
      </c>
      <c r="AB189" s="70">
        <f t="shared" si="29"/>
        <v>1380.4383313964174</v>
      </c>
      <c r="AC189" s="70">
        <f t="shared" si="30"/>
        <v>0</v>
      </c>
      <c r="AD189" s="70">
        <f t="shared" si="31"/>
        <v>1.5755816789371535</v>
      </c>
      <c r="AE189" s="70">
        <f t="shared" si="32"/>
        <v>1.4610368908782585</v>
      </c>
      <c r="AF189" s="70">
        <f t="shared" si="33"/>
        <v>69.480421032884976</v>
      </c>
      <c r="AG189" s="70">
        <f t="shared" si="34"/>
        <v>157.75663247818267</v>
      </c>
      <c r="AH189" s="70">
        <f t="shared" si="35"/>
        <v>1623.3743231982467</v>
      </c>
    </row>
    <row r="190" spans="4:34" ht="15" customHeight="1" x14ac:dyDescent="0.35">
      <c r="D190" t="s">
        <v>296</v>
      </c>
      <c r="E190" t="s">
        <v>302</v>
      </c>
      <c r="F190" t="s">
        <v>304</v>
      </c>
      <c r="G190" s="70">
        <f t="shared" si="36"/>
        <v>21</v>
      </c>
      <c r="H190" s="159" t="str">
        <f>+'Input Road LH Schedule'!AF71</f>
        <v>VALDIVIA</v>
      </c>
      <c r="I190" s="165" t="str">
        <f>+'Input Road LH Schedule'!AG71</f>
        <v>5-Friday</v>
      </c>
      <c r="J190" s="160">
        <f>+'Input Road LH Schedule'!AH71</f>
        <v>0.88541666666666663</v>
      </c>
      <c r="K190" s="159" t="str">
        <f>+'Input Road LH Schedule'!AI71</f>
        <v>Trailer</v>
      </c>
      <c r="L190" s="159" t="str">
        <f>+'Input Road LH Schedule'!AJ71</f>
        <v>Loose Trailer</v>
      </c>
      <c r="M190" s="159">
        <f>+'Input Road LH Schedule'!AK71</f>
        <v>0</v>
      </c>
      <c r="N190" s="164">
        <f>+'Input Road LH Schedule'!AL71</f>
        <v>1402.2109431975623</v>
      </c>
      <c r="O190" s="164">
        <f>+'Input Road LH Schedule'!AM71</f>
        <v>0</v>
      </c>
      <c r="P190" s="163">
        <f>+'Input Road LH Schedule'!AN71</f>
        <v>9.9322314049586791E-3</v>
      </c>
      <c r="Q190" s="157">
        <f>+'Input Road LH Schedule'!AO71</f>
        <v>0.86142568945808207</v>
      </c>
      <c r="R190" s="157">
        <f>+'Input Road LH Schedule'!AP71</f>
        <v>0</v>
      </c>
      <c r="S190" s="157">
        <f>+'Input Road LH Schedule'!AQ71</f>
        <v>4.0000000000000001E-3</v>
      </c>
      <c r="T190" s="157">
        <f>+'Input Road LH Schedule'!AR71</f>
        <v>8.9999999999989914E-4</v>
      </c>
      <c r="U190" s="158">
        <f>+'Input Road LH Schedule'!AS71</f>
        <v>4.2800000000000005E-2</v>
      </c>
      <c r="V190" s="162">
        <f>+'Input Road LH Schedule'!AT71</f>
        <v>8.0942079136959277E-2</v>
      </c>
      <c r="W190" s="174">
        <f>+'Input Road LH Schedule'!AU71</f>
        <v>1</v>
      </c>
      <c r="X190" s="163">
        <v>0</v>
      </c>
      <c r="Y190" s="162">
        <f t="shared" si="37"/>
        <v>1</v>
      </c>
      <c r="Z190" s="161">
        <f t="shared" si="38"/>
        <v>6.885416666666667</v>
      </c>
      <c r="AA190" s="70">
        <f t="shared" si="28"/>
        <v>13.927083566403558</v>
      </c>
      <c r="AB190" s="70">
        <f t="shared" si="29"/>
        <v>1207.9005285096277</v>
      </c>
      <c r="AC190" s="70">
        <f t="shared" si="30"/>
        <v>0</v>
      </c>
      <c r="AD190" s="70">
        <f t="shared" si="31"/>
        <v>5.6088437727902489</v>
      </c>
      <c r="AE190" s="70">
        <f t="shared" si="32"/>
        <v>1.2619898488776646</v>
      </c>
      <c r="AF190" s="70">
        <f t="shared" si="33"/>
        <v>60.014628368855675</v>
      </c>
      <c r="AG190" s="70">
        <f t="shared" si="34"/>
        <v>113.49786913100739</v>
      </c>
      <c r="AH190" s="70">
        <f t="shared" si="35"/>
        <v>1402.2109431975623</v>
      </c>
    </row>
    <row r="191" spans="4:34" ht="15" customHeight="1" x14ac:dyDescent="0.35">
      <c r="D191" t="s">
        <v>296</v>
      </c>
      <c r="E191" t="s">
        <v>302</v>
      </c>
      <c r="F191" t="s">
        <v>304</v>
      </c>
      <c r="G191" s="70">
        <f t="shared" si="36"/>
        <v>23</v>
      </c>
      <c r="H191" s="159" t="str">
        <f>+'Input Road LH Schedule'!AF72</f>
        <v>VALDIVIA</v>
      </c>
      <c r="I191" s="165" t="str">
        <f>+'Input Road LH Schedule'!AG72</f>
        <v>5-Friday</v>
      </c>
      <c r="J191" s="160">
        <f>+'Input Road LH Schedule'!AH72</f>
        <v>0.97222222222222221</v>
      </c>
      <c r="K191" s="159" t="str">
        <f>+'Input Road LH Schedule'!AI72</f>
        <v>Trailer</v>
      </c>
      <c r="L191" s="159" t="str">
        <f>+'Input Road LH Schedule'!AJ72</f>
        <v>Loose Trailer</v>
      </c>
      <c r="M191" s="159">
        <f>+'Input Road LH Schedule'!AK72</f>
        <v>0</v>
      </c>
      <c r="N191" s="164">
        <f>+'Input Road LH Schedule'!AL72</f>
        <v>1402.2109431975623</v>
      </c>
      <c r="O191" s="164">
        <f>+'Input Road LH Schedule'!AM72</f>
        <v>0</v>
      </c>
      <c r="P191" s="163">
        <f>+'Input Road LH Schedule'!AN72</f>
        <v>9.9322314049586791E-3</v>
      </c>
      <c r="Q191" s="157">
        <f>+'Input Road LH Schedule'!AO72</f>
        <v>0.86142568945808207</v>
      </c>
      <c r="R191" s="157">
        <f>+'Input Road LH Schedule'!AP72</f>
        <v>0</v>
      </c>
      <c r="S191" s="157">
        <f>+'Input Road LH Schedule'!AQ72</f>
        <v>0</v>
      </c>
      <c r="T191" s="157">
        <f>+'Input Road LH Schedule'!AR72</f>
        <v>8.9999999999989914E-4</v>
      </c>
      <c r="U191" s="158">
        <f>+'Input Road LH Schedule'!AS72</f>
        <v>4.2800000000000005E-2</v>
      </c>
      <c r="V191" s="162">
        <f>+'Input Road LH Schedule'!AT72</f>
        <v>8.4942079136959281E-2</v>
      </c>
      <c r="W191" s="174">
        <f>+'Input Road LH Schedule'!AU72</f>
        <v>1</v>
      </c>
      <c r="X191" s="163">
        <v>0</v>
      </c>
      <c r="Y191" s="162">
        <f t="shared" si="37"/>
        <v>1</v>
      </c>
      <c r="Z191" s="161">
        <f t="shared" si="38"/>
        <v>6.9722222222222223</v>
      </c>
      <c r="AA191" s="70">
        <f t="shared" si="28"/>
        <v>13.927083566403558</v>
      </c>
      <c r="AB191" s="70">
        <f t="shared" si="29"/>
        <v>1207.9005285096277</v>
      </c>
      <c r="AC191" s="70">
        <f t="shared" si="30"/>
        <v>0</v>
      </c>
      <c r="AD191" s="70">
        <f t="shared" si="31"/>
        <v>0</v>
      </c>
      <c r="AE191" s="70">
        <f t="shared" si="32"/>
        <v>1.2619898488776646</v>
      </c>
      <c r="AF191" s="70">
        <f t="shared" si="33"/>
        <v>60.014628368855675</v>
      </c>
      <c r="AG191" s="70">
        <f t="shared" si="34"/>
        <v>119.10671290379766</v>
      </c>
      <c r="AH191" s="70">
        <f t="shared" si="35"/>
        <v>1402.2109431975623</v>
      </c>
    </row>
    <row r="192" spans="4:34" ht="15" customHeight="1" x14ac:dyDescent="0.35">
      <c r="D192" t="s">
        <v>296</v>
      </c>
      <c r="E192" t="s">
        <v>302</v>
      </c>
      <c r="F192" t="s">
        <v>304</v>
      </c>
      <c r="G192" s="70">
        <f t="shared" si="36"/>
        <v>0</v>
      </c>
      <c r="H192" s="159" t="str">
        <f>+'Input Road LH Schedule'!AF73</f>
        <v>VALLENAR</v>
      </c>
      <c r="I192" s="165" t="str">
        <f>+'Input Road LH Schedule'!AG73</f>
        <v>6-Saturday</v>
      </c>
      <c r="J192" s="160">
        <f>+'Input Road LH Schedule'!AH73</f>
        <v>0</v>
      </c>
      <c r="K192" s="159" t="str">
        <f>+'Input Road LH Schedule'!AI73</f>
        <v>Trailer</v>
      </c>
      <c r="L192" s="159" t="str">
        <f>+'Input Road LH Schedule'!AJ73</f>
        <v>Loose Trailer</v>
      </c>
      <c r="M192" s="159">
        <f>+'Input Road LH Schedule'!AK73</f>
        <v>0</v>
      </c>
      <c r="N192" s="164">
        <f>+'Input Road LH Schedule'!AL73</f>
        <v>970.99778973797584</v>
      </c>
      <c r="O192" s="164">
        <f>+'Input Road LH Schedule'!AM73</f>
        <v>0</v>
      </c>
      <c r="P192" s="163">
        <f>+'Input Road LH Schedule'!AN73</f>
        <v>7.8000000000000014E-3</v>
      </c>
      <c r="Q192" s="157">
        <f>+'Input Road LH Schedule'!AO73</f>
        <v>0.82553114492794832</v>
      </c>
      <c r="R192" s="157">
        <f>+'Input Road LH Schedule'!AP73</f>
        <v>0</v>
      </c>
      <c r="S192" s="157">
        <f>+'Input Road LH Schedule'!AQ73</f>
        <v>0</v>
      </c>
      <c r="T192" s="157">
        <f>+'Input Road LH Schedule'!AR73</f>
        <v>8.9999999999989914E-4</v>
      </c>
      <c r="U192" s="158">
        <f>+'Input Road LH Schedule'!AS73</f>
        <v>5.2800000000000007E-2</v>
      </c>
      <c r="V192" s="162">
        <f>+'Input Road LH Schedule'!AT73</f>
        <v>0.11296885507205179</v>
      </c>
      <c r="W192" s="174">
        <f>+'Input Road LH Schedule'!AU73</f>
        <v>1</v>
      </c>
      <c r="X192" s="163">
        <v>0</v>
      </c>
      <c r="Y192" s="162">
        <f t="shared" si="37"/>
        <v>1</v>
      </c>
      <c r="Z192" s="161">
        <f t="shared" si="38"/>
        <v>7</v>
      </c>
      <c r="AA192" s="70">
        <f t="shared" si="28"/>
        <v>7.5737827599562131</v>
      </c>
      <c r="AB192" s="70">
        <f t="shared" si="29"/>
        <v>801.58891708489841</v>
      </c>
      <c r="AC192" s="70">
        <f t="shared" si="30"/>
        <v>0</v>
      </c>
      <c r="AD192" s="70">
        <f t="shared" si="31"/>
        <v>0</v>
      </c>
      <c r="AE192" s="70">
        <f t="shared" si="32"/>
        <v>0.87389801076408036</v>
      </c>
      <c r="AF192" s="70">
        <f t="shared" si="33"/>
        <v>51.268683298165129</v>
      </c>
      <c r="AG192" s="70">
        <f t="shared" si="34"/>
        <v>109.69250858419201</v>
      </c>
      <c r="AH192" s="70">
        <f t="shared" si="35"/>
        <v>970.99778973797584</v>
      </c>
    </row>
    <row r="193" spans="4:34" ht="15" customHeight="1" x14ac:dyDescent="0.35">
      <c r="D193" t="s">
        <v>296</v>
      </c>
      <c r="E193" t="s">
        <v>302</v>
      </c>
      <c r="F193" t="s">
        <v>304</v>
      </c>
      <c r="G193" s="70">
        <f t="shared" si="36"/>
        <v>20</v>
      </c>
      <c r="H193" s="159" t="str">
        <f>+'Input Road LH Schedule'!AF74</f>
        <v>VILLARRICA</v>
      </c>
      <c r="I193" s="165" t="str">
        <f>+'Input Road LH Schedule'!AG74</f>
        <v>5-Friday</v>
      </c>
      <c r="J193" s="160">
        <f>+'Input Road LH Schedule'!AH74</f>
        <v>0.86111111111111116</v>
      </c>
      <c r="K193" s="159" t="str">
        <f>+'Input Road LH Schedule'!AI74</f>
        <v>Trailer</v>
      </c>
      <c r="L193" s="159" t="str">
        <f>+'Input Road LH Schedule'!AJ74</f>
        <v>Loose Trailer</v>
      </c>
      <c r="M193" s="159">
        <f>+'Input Road LH Schedule'!AK74</f>
        <v>0</v>
      </c>
      <c r="N193" s="164">
        <f>+'Input Road LH Schedule'!AL74</f>
        <v>1327.4400163506505</v>
      </c>
      <c r="O193" s="164">
        <f>+'Input Road LH Schedule'!AM74</f>
        <v>0</v>
      </c>
      <c r="P193" s="163">
        <f>+'Input Road LH Schedule'!AN74</f>
        <v>7.8000000000000014E-3</v>
      </c>
      <c r="Q193" s="157">
        <f>+'Input Road LH Schedule'!AO74</f>
        <v>0.85135121701123406</v>
      </c>
      <c r="R193" s="157">
        <f>+'Input Road LH Schedule'!AP74</f>
        <v>0</v>
      </c>
      <c r="S193" s="157">
        <f>+'Input Road LH Schedule'!AQ74</f>
        <v>9.7055968942089956E-4</v>
      </c>
      <c r="T193" s="157">
        <f>+'Input Road LH Schedule'!AR74</f>
        <v>8.9999999999989914E-4</v>
      </c>
      <c r="U193" s="158">
        <f>+'Input Road LH Schedule'!AS74</f>
        <v>5.3800000000000001E-2</v>
      </c>
      <c r="V193" s="162">
        <f>+'Input Road LH Schedule'!AT74</f>
        <v>8.5178223299345102E-2</v>
      </c>
      <c r="W193" s="174">
        <f>+'Input Road LH Schedule'!AU74</f>
        <v>1</v>
      </c>
      <c r="X193" s="163">
        <v>0</v>
      </c>
      <c r="Y193" s="162">
        <f t="shared" si="37"/>
        <v>1</v>
      </c>
      <c r="Z193" s="161">
        <f t="shared" si="38"/>
        <v>6.8611111111111107</v>
      </c>
      <c r="AA193" s="70">
        <f t="shared" si="28"/>
        <v>10.354032127535076</v>
      </c>
      <c r="AB193" s="70">
        <f t="shared" si="29"/>
        <v>1130.1176734295386</v>
      </c>
      <c r="AC193" s="70">
        <f t="shared" si="30"/>
        <v>0</v>
      </c>
      <c r="AD193" s="70">
        <f t="shared" si="31"/>
        <v>1.2883597699941611</v>
      </c>
      <c r="AE193" s="70">
        <f t="shared" si="32"/>
        <v>1.1946960147154515</v>
      </c>
      <c r="AF193" s="70">
        <f t="shared" si="33"/>
        <v>71.416272879665001</v>
      </c>
      <c r="AG193" s="70">
        <f t="shared" si="34"/>
        <v>113.06898212920201</v>
      </c>
      <c r="AH193" s="70">
        <f t="shared" si="35"/>
        <v>1327.4400163506502</v>
      </c>
    </row>
    <row r="194" spans="4:34" ht="15" customHeight="1" x14ac:dyDescent="0.35">
      <c r="D194" t="s">
        <v>296</v>
      </c>
      <c r="E194" t="s">
        <v>302</v>
      </c>
      <c r="F194" t="s">
        <v>304</v>
      </c>
      <c r="G194" s="70">
        <f t="shared" si="36"/>
        <v>23</v>
      </c>
      <c r="H194" s="159" t="str">
        <f>+'Input Road LH Schedule'!AF75</f>
        <v>VILLARRICA</v>
      </c>
      <c r="I194" s="165" t="str">
        <f>+'Input Road LH Schedule'!AG75</f>
        <v>5-Friday</v>
      </c>
      <c r="J194" s="160">
        <f>+'Input Road LH Schedule'!AH75</f>
        <v>0.95833333333333337</v>
      </c>
      <c r="K194" s="159" t="str">
        <f>+'Input Road LH Schedule'!AI75</f>
        <v>Trailer</v>
      </c>
      <c r="L194" s="159" t="str">
        <f>+'Input Road LH Schedule'!AJ75</f>
        <v>Loose Trailer</v>
      </c>
      <c r="M194" s="159">
        <f>+'Input Road LH Schedule'!AK75</f>
        <v>0</v>
      </c>
      <c r="N194" s="164">
        <f>+'Input Road LH Schedule'!AL75</f>
        <v>1327.4400163506505</v>
      </c>
      <c r="O194" s="164">
        <f>+'Input Road LH Schedule'!AM75</f>
        <v>0</v>
      </c>
      <c r="P194" s="163">
        <f>+'Input Road LH Schedule'!AN75</f>
        <v>7.8000000000000014E-3</v>
      </c>
      <c r="Q194" s="157">
        <f>+'Input Road LH Schedule'!AO75</f>
        <v>0.85035121701123395</v>
      </c>
      <c r="R194" s="157">
        <f>+'Input Road LH Schedule'!AP75</f>
        <v>0</v>
      </c>
      <c r="S194" s="157">
        <f>+'Input Road LH Schedule'!AQ75</f>
        <v>9.7055968942089956E-4</v>
      </c>
      <c r="T194" s="157">
        <f>+'Input Road LH Schedule'!AR75</f>
        <v>8.9999999999989914E-4</v>
      </c>
      <c r="U194" s="158">
        <f>+'Input Road LH Schedule'!AS75</f>
        <v>5.4800000000000001E-2</v>
      </c>
      <c r="V194" s="162">
        <f>+'Input Road LH Schedule'!AT75</f>
        <v>8.5178223299345213E-2</v>
      </c>
      <c r="W194" s="174">
        <f>+'Input Road LH Schedule'!AU75</f>
        <v>1</v>
      </c>
      <c r="X194" s="163">
        <v>0</v>
      </c>
      <c r="Y194" s="162">
        <f t="shared" si="37"/>
        <v>1</v>
      </c>
      <c r="Z194" s="161">
        <f t="shared" si="38"/>
        <v>6.958333333333333</v>
      </c>
      <c r="AA194" s="70">
        <f t="shared" si="28"/>
        <v>10.354032127535076</v>
      </c>
      <c r="AB194" s="70">
        <f t="shared" si="29"/>
        <v>1128.7902334131879</v>
      </c>
      <c r="AC194" s="70">
        <f t="shared" si="30"/>
        <v>0</v>
      </c>
      <c r="AD194" s="70">
        <f t="shared" si="31"/>
        <v>1.2883597699941611</v>
      </c>
      <c r="AE194" s="70">
        <f t="shared" si="32"/>
        <v>1.1946960147154515</v>
      </c>
      <c r="AF194" s="70">
        <f t="shared" si="33"/>
        <v>72.743712896015651</v>
      </c>
      <c r="AG194" s="70">
        <f t="shared" si="34"/>
        <v>113.06898212920217</v>
      </c>
      <c r="AH194" s="70">
        <f t="shared" si="35"/>
        <v>1327.4400163506505</v>
      </c>
    </row>
    <row r="195" spans="4:34" ht="15" customHeight="1" x14ac:dyDescent="0.35">
      <c r="D195" t="s">
        <v>296</v>
      </c>
      <c r="E195" t="s">
        <v>302</v>
      </c>
      <c r="F195" t="s">
        <v>304</v>
      </c>
      <c r="G195" s="70">
        <f t="shared" si="36"/>
        <v>22</v>
      </c>
      <c r="H195" s="159" t="str">
        <f>+'Input Road LH Schedule'!AF76</f>
        <v>VIÑA DEL MAR</v>
      </c>
      <c r="I195" s="165" t="str">
        <f>+'Input Road LH Schedule'!AG76</f>
        <v>5-Friday</v>
      </c>
      <c r="J195" s="160">
        <f>+'Input Road LH Schedule'!AH76</f>
        <v>0.94791666666666663</v>
      </c>
      <c r="K195" s="159" t="str">
        <f>+'Input Road LH Schedule'!AI76</f>
        <v>Trailer</v>
      </c>
      <c r="L195" s="159" t="str">
        <f>+'Input Road LH Schedule'!AJ76</f>
        <v>Loose Trailer</v>
      </c>
      <c r="M195" s="159">
        <f>+'Input Road LH Schedule'!AK76</f>
        <v>0</v>
      </c>
      <c r="N195" s="164">
        <f>+'Input Road LH Schedule'!AL76</f>
        <v>1619.6857185413744</v>
      </c>
      <c r="O195" s="164">
        <f>+'Input Road LH Schedule'!AM76</f>
        <v>0</v>
      </c>
      <c r="P195" s="163">
        <f>+'Input Road LH Schedule'!AN76</f>
        <v>1.2712442396313365E-2</v>
      </c>
      <c r="Q195" s="157">
        <f>+'Input Road LH Schedule'!AO76</f>
        <v>0.86385828373388296</v>
      </c>
      <c r="R195" s="157">
        <f>+'Input Road LH Schedule'!AP76</f>
        <v>0</v>
      </c>
      <c r="S195" s="157">
        <f>+'Input Road LH Schedule'!AQ76</f>
        <v>4.2242703533026116E-3</v>
      </c>
      <c r="T195" s="157">
        <f>+'Input Road LH Schedule'!AR76</f>
        <v>8.9999999999989914E-4</v>
      </c>
      <c r="U195" s="158">
        <f>+'Input Road LH Schedule'!AS76</f>
        <v>5.4800000000000001E-2</v>
      </c>
      <c r="V195" s="162">
        <f>+'Input Road LH Schedule'!AT76</f>
        <v>6.3505003516501124E-2</v>
      </c>
      <c r="W195" s="174">
        <f>+'Input Road LH Schedule'!AU76</f>
        <v>1</v>
      </c>
      <c r="X195" s="163">
        <v>0</v>
      </c>
      <c r="Y195" s="162">
        <f t="shared" si="37"/>
        <v>1</v>
      </c>
      <c r="Z195" s="161">
        <f t="shared" si="38"/>
        <v>6.947916666666667</v>
      </c>
      <c r="AA195" s="70">
        <f t="shared" si="28"/>
        <v>20.590161397088643</v>
      </c>
      <c r="AB195" s="70">
        <f t="shared" si="29"/>
        <v>1399.1789250074328</v>
      </c>
      <c r="AC195" s="70">
        <f t="shared" si="30"/>
        <v>0</v>
      </c>
      <c r="AD195" s="70">
        <f t="shared" si="31"/>
        <v>6.8419903625019662</v>
      </c>
      <c r="AE195" s="70">
        <f t="shared" si="32"/>
        <v>1.4577171466870735</v>
      </c>
      <c r="AF195" s="70">
        <f t="shared" si="33"/>
        <v>88.758777376067314</v>
      </c>
      <c r="AG195" s="70">
        <f t="shared" si="34"/>
        <v>102.85814725159663</v>
      </c>
      <c r="AH195" s="70">
        <f t="shared" si="35"/>
        <v>1619.6857185413746</v>
      </c>
    </row>
    <row r="196" spans="4:34" ht="15" customHeight="1" x14ac:dyDescent="0.35">
      <c r="D196" t="s">
        <v>296</v>
      </c>
      <c r="E196" t="s">
        <v>302</v>
      </c>
      <c r="F196" t="s">
        <v>304</v>
      </c>
      <c r="G196" s="70">
        <f t="shared" si="36"/>
        <v>23</v>
      </c>
      <c r="H196" s="159" t="str">
        <f>+'Input Road LH Schedule'!AF77</f>
        <v>VIÑA DEL MAR</v>
      </c>
      <c r="I196" s="165" t="str">
        <f>+'Input Road LH Schedule'!AG77</f>
        <v>5-Friday</v>
      </c>
      <c r="J196" s="160">
        <f>+'Input Road LH Schedule'!AH77</f>
        <v>0.99305555555555547</v>
      </c>
      <c r="K196" s="159" t="str">
        <f>+'Input Road LH Schedule'!AI77</f>
        <v>Trailer</v>
      </c>
      <c r="L196" s="159" t="str">
        <f>+'Input Road LH Schedule'!AJ77</f>
        <v>Loose Trailer</v>
      </c>
      <c r="M196" s="159">
        <f>+'Input Road LH Schedule'!AK77</f>
        <v>0</v>
      </c>
      <c r="N196" s="164">
        <f>+'Input Road LH Schedule'!AL77</f>
        <v>1619.6857185413744</v>
      </c>
      <c r="O196" s="164">
        <f>+'Input Road LH Schedule'!AM77</f>
        <v>0</v>
      </c>
      <c r="P196" s="163">
        <f>+'Input Road LH Schedule'!AN77</f>
        <v>1.2712442396313365E-2</v>
      </c>
      <c r="Q196" s="157">
        <f>+'Input Road LH Schedule'!AO77</f>
        <v>0.86385828373388296</v>
      </c>
      <c r="R196" s="157">
        <f>+'Input Road LH Schedule'!AP77</f>
        <v>0</v>
      </c>
      <c r="S196" s="157">
        <f>+'Input Road LH Schedule'!AQ77</f>
        <v>4.2242703533026116E-3</v>
      </c>
      <c r="T196" s="157">
        <f>+'Input Road LH Schedule'!AR77</f>
        <v>8.9999999999989914E-4</v>
      </c>
      <c r="U196" s="158">
        <f>+'Input Road LH Schedule'!AS77</f>
        <v>5.4800000000000001E-2</v>
      </c>
      <c r="V196" s="162">
        <f>+'Input Road LH Schedule'!AT77</f>
        <v>6.3505003516501124E-2</v>
      </c>
      <c r="W196" s="174">
        <f>+'Input Road LH Schedule'!AU77</f>
        <v>1</v>
      </c>
      <c r="X196" s="163">
        <v>0</v>
      </c>
      <c r="Y196" s="162">
        <f t="shared" si="37"/>
        <v>1</v>
      </c>
      <c r="Z196" s="161">
        <f t="shared" si="38"/>
        <v>6.9930555555555554</v>
      </c>
      <c r="AA196" s="70">
        <f t="shared" si="28"/>
        <v>20.590161397088643</v>
      </c>
      <c r="AB196" s="70">
        <f t="shared" si="29"/>
        <v>1399.1789250074328</v>
      </c>
      <c r="AC196" s="70">
        <f t="shared" si="30"/>
        <v>0</v>
      </c>
      <c r="AD196" s="70">
        <f t="shared" si="31"/>
        <v>6.8419903625019662</v>
      </c>
      <c r="AE196" s="70">
        <f t="shared" si="32"/>
        <v>1.4577171466870735</v>
      </c>
      <c r="AF196" s="70">
        <f t="shared" si="33"/>
        <v>88.758777376067314</v>
      </c>
      <c r="AG196" s="70">
        <f t="shared" si="34"/>
        <v>102.85814725159663</v>
      </c>
      <c r="AH196" s="70">
        <f t="shared" si="35"/>
        <v>1619.6857185413746</v>
      </c>
    </row>
    <row r="197" spans="4:34" ht="15" customHeight="1" x14ac:dyDescent="0.35">
      <c r="D197" t="s">
        <v>296</v>
      </c>
      <c r="E197" t="s">
        <v>302</v>
      </c>
      <c r="F197" t="s">
        <v>304</v>
      </c>
      <c r="G197" s="70">
        <f t="shared" si="36"/>
        <v>0</v>
      </c>
      <c r="H197" s="159" t="str">
        <f>+'Input Road LH Schedule'!AF78</f>
        <v>VIÑA DEL MAR</v>
      </c>
      <c r="I197" s="165" t="str">
        <f>+'Input Road LH Schedule'!AG78</f>
        <v>6-Saturday</v>
      </c>
      <c r="J197" s="160">
        <f>+'Input Road LH Schedule'!AH78</f>
        <v>2.7777777777777776E-2</v>
      </c>
      <c r="K197" s="159" t="str">
        <f>+'Input Road LH Schedule'!AI78</f>
        <v>Trailer</v>
      </c>
      <c r="L197" s="159" t="str">
        <f>+'Input Road LH Schedule'!AJ78</f>
        <v>Loose Trailer</v>
      </c>
      <c r="M197" s="159">
        <f>+'Input Road LH Schedule'!AK78</f>
        <v>0</v>
      </c>
      <c r="N197" s="164">
        <f>+'Input Road LH Schedule'!AL78</f>
        <v>1619.6857185413744</v>
      </c>
      <c r="O197" s="164">
        <f>+'Input Road LH Schedule'!AM78</f>
        <v>0</v>
      </c>
      <c r="P197" s="163">
        <f>+'Input Road LH Schedule'!AN78</f>
        <v>1.2712442396313365E-2</v>
      </c>
      <c r="Q197" s="157">
        <f>+'Input Road LH Schedule'!AO78</f>
        <v>0.86385828373388296</v>
      </c>
      <c r="R197" s="157">
        <f>+'Input Road LH Schedule'!AP78</f>
        <v>0</v>
      </c>
      <c r="S197" s="157">
        <f>+'Input Road LH Schedule'!AQ78</f>
        <v>4.2242703533026116E-3</v>
      </c>
      <c r="T197" s="157">
        <f>+'Input Road LH Schedule'!AR78</f>
        <v>8.9999999999989914E-4</v>
      </c>
      <c r="U197" s="158">
        <f>+'Input Road LH Schedule'!AS78</f>
        <v>5.4800000000000001E-2</v>
      </c>
      <c r="V197" s="162">
        <f>+'Input Road LH Schedule'!AT78</f>
        <v>6.3505003516501124E-2</v>
      </c>
      <c r="W197" s="174">
        <f>+'Input Road LH Schedule'!AU78</f>
        <v>1</v>
      </c>
      <c r="X197" s="163">
        <v>0</v>
      </c>
      <c r="Y197" s="162">
        <f t="shared" si="37"/>
        <v>1</v>
      </c>
      <c r="Z197" s="161">
        <f t="shared" si="38"/>
        <v>7.0277777777777777</v>
      </c>
      <c r="AA197" s="70">
        <f t="shared" si="28"/>
        <v>20.590161397088643</v>
      </c>
      <c r="AB197" s="70">
        <f t="shared" si="29"/>
        <v>1399.1789250074328</v>
      </c>
      <c r="AC197" s="70">
        <f t="shared" si="30"/>
        <v>0</v>
      </c>
      <c r="AD197" s="70">
        <f t="shared" si="31"/>
        <v>6.8419903625019662</v>
      </c>
      <c r="AE197" s="70">
        <f t="shared" si="32"/>
        <v>1.4577171466870735</v>
      </c>
      <c r="AF197" s="70">
        <f t="shared" si="33"/>
        <v>88.758777376067314</v>
      </c>
      <c r="AG197" s="70">
        <f t="shared" si="34"/>
        <v>102.85814725159663</v>
      </c>
      <c r="AH197" s="70">
        <f t="shared" si="35"/>
        <v>1619.6857185413746</v>
      </c>
    </row>
    <row r="198" spans="4:34" ht="15" customHeight="1" x14ac:dyDescent="0.35">
      <c r="D198" t="s">
        <v>296</v>
      </c>
      <c r="E198" t="s">
        <v>302</v>
      </c>
      <c r="F198" t="s">
        <v>304</v>
      </c>
      <c r="G198" s="70">
        <f t="shared" si="36"/>
        <v>19</v>
      </c>
      <c r="H198" s="159" t="str">
        <f>+'Input Road LH Schedule'!AF79</f>
        <v>VIÑA DEL MAR</v>
      </c>
      <c r="I198" s="165" t="str">
        <f>+'Input Road LH Schedule'!AG79</f>
        <v>5-Friday</v>
      </c>
      <c r="J198" s="160">
        <f>+'Input Road LH Schedule'!AH79</f>
        <v>0.79166666666666663</v>
      </c>
      <c r="K198" s="159" t="str">
        <f>+'Input Road LH Schedule'!AI79</f>
        <v>Trailer</v>
      </c>
      <c r="L198" s="159" t="str">
        <f>+'Input Road LH Schedule'!AJ79</f>
        <v>Loose Trailer</v>
      </c>
      <c r="M198" s="159">
        <f>+'Input Road LH Schedule'!AK79</f>
        <v>0</v>
      </c>
      <c r="N198" s="164">
        <f>+'Input Road LH Schedule'!AL79</f>
        <v>1619.6857185413744</v>
      </c>
      <c r="O198" s="164">
        <f>+'Input Road LH Schedule'!AM79</f>
        <v>0</v>
      </c>
      <c r="P198" s="163">
        <f>+'Input Road LH Schedule'!AN79</f>
        <v>1.2712442396313365E-2</v>
      </c>
      <c r="Q198" s="157">
        <f>+'Input Road LH Schedule'!AO79</f>
        <v>0.86385828373388296</v>
      </c>
      <c r="R198" s="157">
        <f>+'Input Road LH Schedule'!AP79</f>
        <v>0</v>
      </c>
      <c r="S198" s="157">
        <f>+'Input Road LH Schedule'!AQ79</f>
        <v>4.2242703533026116E-3</v>
      </c>
      <c r="T198" s="157">
        <f>+'Input Road LH Schedule'!AR79</f>
        <v>8.9999999999989914E-4</v>
      </c>
      <c r="U198" s="158">
        <f>+'Input Road LH Schedule'!AS79</f>
        <v>5.4800000000000001E-2</v>
      </c>
      <c r="V198" s="162">
        <f>+'Input Road LH Schedule'!AT79</f>
        <v>6.3505003516501124E-2</v>
      </c>
      <c r="W198" s="174">
        <f>+'Input Road LH Schedule'!AU79</f>
        <v>1</v>
      </c>
      <c r="X198" s="163">
        <v>0</v>
      </c>
      <c r="Y198" s="162">
        <f t="shared" si="37"/>
        <v>1</v>
      </c>
      <c r="Z198" s="161">
        <f t="shared" si="38"/>
        <v>6.791666666666667</v>
      </c>
      <c r="AA198" s="70">
        <f t="shared" si="28"/>
        <v>20.590161397088643</v>
      </c>
      <c r="AB198" s="70">
        <f t="shared" si="29"/>
        <v>1399.1789250074328</v>
      </c>
      <c r="AC198" s="70">
        <f t="shared" si="30"/>
        <v>0</v>
      </c>
      <c r="AD198" s="70">
        <f t="shared" si="31"/>
        <v>6.8419903625019662</v>
      </c>
      <c r="AE198" s="70">
        <f t="shared" si="32"/>
        <v>1.4577171466870735</v>
      </c>
      <c r="AF198" s="70">
        <f t="shared" si="33"/>
        <v>88.758777376067314</v>
      </c>
      <c r="AG198" s="70">
        <f t="shared" si="34"/>
        <v>102.85814725159663</v>
      </c>
      <c r="AH198" s="70">
        <f t="shared" si="35"/>
        <v>1619.6857185413746</v>
      </c>
    </row>
    <row r="199" spans="4:34" ht="15" customHeight="1" x14ac:dyDescent="0.35">
      <c r="D199" t="s">
        <v>296</v>
      </c>
      <c r="E199" t="s">
        <v>302</v>
      </c>
      <c r="F199" t="s">
        <v>304</v>
      </c>
      <c r="G199" s="70">
        <f t="shared" si="36"/>
        <v>22</v>
      </c>
      <c r="H199" s="159" t="str">
        <f>+'Input Road LH Schedule'!AF80</f>
        <v>SB1</v>
      </c>
      <c r="I199" s="165" t="str">
        <f>+'Input Road LH Schedule'!AG80</f>
        <v>5-Friday</v>
      </c>
      <c r="J199" s="160">
        <f>+'Input Road LH Schedule'!AH80</f>
        <v>0.91666666666666663</v>
      </c>
      <c r="K199" s="159" t="str">
        <f>+'Input Road LH Schedule'!AI80</f>
        <v>Trailer</v>
      </c>
      <c r="L199" s="159" t="str">
        <f>+'Input Road LH Schedule'!AJ80</f>
        <v>Loose Trailer</v>
      </c>
      <c r="M199" s="159">
        <f>+'Input Road LH Schedule'!AK80</f>
        <v>0</v>
      </c>
      <c r="N199" s="164">
        <f>+'Input Road LH Schedule'!AL80</f>
        <v>1299.6810937119155</v>
      </c>
      <c r="O199" s="164">
        <f>+'Input Road LH Schedule'!AM80</f>
        <v>0</v>
      </c>
      <c r="P199" s="163">
        <f>+'Input Road LH Schedule'!AN80</f>
        <v>7.8000000000000014E-3</v>
      </c>
      <c r="Q199" s="157">
        <f>+'Input Road LH Schedule'!AO80</f>
        <v>0.82373125830201399</v>
      </c>
      <c r="R199" s="157">
        <f>+'Input Road LH Schedule'!AP80</f>
        <v>0</v>
      </c>
      <c r="S199" s="157">
        <f>+'Input Road LH Schedule'!AQ80</f>
        <v>0</v>
      </c>
      <c r="T199" s="157">
        <f>+'Input Road LH Schedule'!AR80</f>
        <v>1E-3</v>
      </c>
      <c r="U199" s="158">
        <f>+'Input Road LH Schedule'!AS80</f>
        <v>5.4800000000000001E-2</v>
      </c>
      <c r="V199" s="162">
        <f>+'Input Road LH Schedule'!AT80</f>
        <v>0.11266874169798602</v>
      </c>
      <c r="W199" s="174">
        <f>+'Input Road LH Schedule'!AU80</f>
        <v>1</v>
      </c>
      <c r="X199" s="163">
        <v>0</v>
      </c>
      <c r="Y199" s="162">
        <f t="shared" si="37"/>
        <v>1</v>
      </c>
      <c r="Z199" s="161">
        <f t="shared" si="38"/>
        <v>6.916666666666667</v>
      </c>
      <c r="AA199" s="70">
        <f t="shared" ref="AA199:AA262" si="39">+P199*$N199</f>
        <v>10.137512530952943</v>
      </c>
      <c r="AB199" s="70">
        <f t="shared" ref="AB199:AB262" si="40">+Q199*$N199</f>
        <v>1070.587942714654</v>
      </c>
      <c r="AC199" s="70">
        <f t="shared" ref="AC199:AC262" si="41">+R199*$N199</f>
        <v>0</v>
      </c>
      <c r="AD199" s="70">
        <f t="shared" ref="AD199:AD262" si="42">+S199*$N199</f>
        <v>0</v>
      </c>
      <c r="AE199" s="70">
        <f t="shared" ref="AE199:AE262" si="43">+T199*$N199</f>
        <v>1.2996810937119156</v>
      </c>
      <c r="AF199" s="70">
        <f t="shared" ref="AF199:AF262" si="44">+U199*$N199</f>
        <v>71.22252393541298</v>
      </c>
      <c r="AG199" s="70">
        <f t="shared" ref="AG199:AG262" si="45">+V199*$N199</f>
        <v>146.43343343718377</v>
      </c>
      <c r="AH199" s="70">
        <f t="shared" ref="AH199:AH262" si="46">+SUM(AA199:AG199)</f>
        <v>1299.6810937119158</v>
      </c>
    </row>
    <row r="200" spans="4:34" ht="15" customHeight="1" x14ac:dyDescent="0.35">
      <c r="D200" t="s">
        <v>296</v>
      </c>
      <c r="E200" t="s">
        <v>302</v>
      </c>
      <c r="F200" t="s">
        <v>304</v>
      </c>
      <c r="G200" s="70">
        <f t="shared" si="36"/>
        <v>23</v>
      </c>
      <c r="H200" s="159" t="str">
        <f>+'Input Road LH Schedule'!AF81</f>
        <v>SB1</v>
      </c>
      <c r="I200" s="165" t="str">
        <f>+'Input Road LH Schedule'!AG81</f>
        <v>5-Friday</v>
      </c>
      <c r="J200" s="160">
        <f>+'Input Road LH Schedule'!AH81</f>
        <v>0.97916666666666663</v>
      </c>
      <c r="K200" s="159" t="str">
        <f>+'Input Road LH Schedule'!AI81</f>
        <v>Trailer</v>
      </c>
      <c r="L200" s="159" t="str">
        <f>+'Input Road LH Schedule'!AJ81</f>
        <v>Loose Trailer</v>
      </c>
      <c r="M200" s="159">
        <f>+'Input Road LH Schedule'!AK81</f>
        <v>0</v>
      </c>
      <c r="N200" s="164">
        <f>+'Input Road LH Schedule'!AL81</f>
        <v>1299.6810937119155</v>
      </c>
      <c r="O200" s="164">
        <f>+'Input Road LH Schedule'!AM81</f>
        <v>0</v>
      </c>
      <c r="P200" s="163">
        <f>+'Input Road LH Schedule'!AN81</f>
        <v>7.8000000000000014E-3</v>
      </c>
      <c r="Q200" s="157">
        <f>+'Input Road LH Schedule'!AO81</f>
        <v>0.82373125830201399</v>
      </c>
      <c r="R200" s="157">
        <f>+'Input Road LH Schedule'!AP81</f>
        <v>0</v>
      </c>
      <c r="S200" s="157">
        <f>+'Input Road LH Schedule'!AQ81</f>
        <v>0</v>
      </c>
      <c r="T200" s="157">
        <f>+'Input Road LH Schedule'!AR81</f>
        <v>1E-3</v>
      </c>
      <c r="U200" s="158">
        <f>+'Input Road LH Schedule'!AS81</f>
        <v>5.4800000000000001E-2</v>
      </c>
      <c r="V200" s="162">
        <f>+'Input Road LH Schedule'!AT81</f>
        <v>0.11266874169798602</v>
      </c>
      <c r="W200" s="174">
        <f>+'Input Road LH Schedule'!AU81</f>
        <v>1</v>
      </c>
      <c r="X200" s="163">
        <v>0</v>
      </c>
      <c r="Y200" s="162">
        <f t="shared" si="37"/>
        <v>1</v>
      </c>
      <c r="Z200" s="161">
        <f t="shared" si="38"/>
        <v>6.979166666666667</v>
      </c>
      <c r="AA200" s="70">
        <f t="shared" si="39"/>
        <v>10.137512530952943</v>
      </c>
      <c r="AB200" s="70">
        <f t="shared" si="40"/>
        <v>1070.587942714654</v>
      </c>
      <c r="AC200" s="70">
        <f t="shared" si="41"/>
        <v>0</v>
      </c>
      <c r="AD200" s="70">
        <f t="shared" si="42"/>
        <v>0</v>
      </c>
      <c r="AE200" s="70">
        <f t="shared" si="43"/>
        <v>1.2996810937119156</v>
      </c>
      <c r="AF200" s="70">
        <f t="shared" si="44"/>
        <v>71.22252393541298</v>
      </c>
      <c r="AG200" s="70">
        <f t="shared" si="45"/>
        <v>146.43343343718377</v>
      </c>
      <c r="AH200" s="70">
        <f t="shared" si="46"/>
        <v>1299.6810937119158</v>
      </c>
    </row>
    <row r="201" spans="4:34" ht="15" customHeight="1" x14ac:dyDescent="0.35">
      <c r="D201" t="s">
        <v>296</v>
      </c>
      <c r="E201" t="s">
        <v>302</v>
      </c>
      <c r="F201" t="s">
        <v>304</v>
      </c>
      <c r="G201" s="70">
        <f t="shared" si="36"/>
        <v>1</v>
      </c>
      <c r="H201" s="159" t="str">
        <f>+'Input Road LH Schedule'!AF82</f>
        <v>SB1</v>
      </c>
      <c r="I201" s="165" t="str">
        <f>+'Input Road LH Schedule'!AG82</f>
        <v>6-Saturday</v>
      </c>
      <c r="J201" s="160">
        <f>+'Input Road LH Schedule'!AH82</f>
        <v>4.1666666666666664E-2</v>
      </c>
      <c r="K201" s="159" t="str">
        <f>+'Input Road LH Schedule'!AI82</f>
        <v>Trailer</v>
      </c>
      <c r="L201" s="159" t="str">
        <f>+'Input Road LH Schedule'!AJ82</f>
        <v>Loose Trailer</v>
      </c>
      <c r="M201" s="159">
        <f>+'Input Road LH Schedule'!AK82</f>
        <v>0</v>
      </c>
      <c r="N201" s="164">
        <f>+'Input Road LH Schedule'!AL82</f>
        <v>1299.6810937119155</v>
      </c>
      <c r="O201" s="164">
        <f>+'Input Road LH Schedule'!AM82</f>
        <v>0</v>
      </c>
      <c r="P201" s="163">
        <f>+'Input Road LH Schedule'!AN82</f>
        <v>7.8000000000000014E-3</v>
      </c>
      <c r="Q201" s="157">
        <f>+'Input Road LH Schedule'!AO82</f>
        <v>0.82373125830201399</v>
      </c>
      <c r="R201" s="157">
        <f>+'Input Road LH Schedule'!AP82</f>
        <v>0</v>
      </c>
      <c r="S201" s="157">
        <f>+'Input Road LH Schedule'!AQ82</f>
        <v>0</v>
      </c>
      <c r="T201" s="157">
        <f>+'Input Road LH Schedule'!AR82</f>
        <v>1E-3</v>
      </c>
      <c r="U201" s="158">
        <f>+'Input Road LH Schedule'!AS82</f>
        <v>5.4800000000000001E-2</v>
      </c>
      <c r="V201" s="162">
        <f>+'Input Road LH Schedule'!AT82</f>
        <v>0.11266874169798602</v>
      </c>
      <c r="W201" s="174">
        <f>+'Input Road LH Schedule'!AU82</f>
        <v>1</v>
      </c>
      <c r="X201" s="163">
        <v>0</v>
      </c>
      <c r="Y201" s="162">
        <f t="shared" si="37"/>
        <v>1</v>
      </c>
      <c r="Z201" s="161">
        <f t="shared" si="38"/>
        <v>7.041666666666667</v>
      </c>
      <c r="AA201" s="70">
        <f t="shared" si="39"/>
        <v>10.137512530952943</v>
      </c>
      <c r="AB201" s="70">
        <f t="shared" si="40"/>
        <v>1070.587942714654</v>
      </c>
      <c r="AC201" s="70">
        <f t="shared" si="41"/>
        <v>0</v>
      </c>
      <c r="AD201" s="70">
        <f t="shared" si="42"/>
        <v>0</v>
      </c>
      <c r="AE201" s="70">
        <f t="shared" si="43"/>
        <v>1.2996810937119156</v>
      </c>
      <c r="AF201" s="70">
        <f t="shared" si="44"/>
        <v>71.22252393541298</v>
      </c>
      <c r="AG201" s="70">
        <f t="shared" si="45"/>
        <v>146.43343343718377</v>
      </c>
      <c r="AH201" s="70">
        <f t="shared" si="46"/>
        <v>1299.6810937119158</v>
      </c>
    </row>
    <row r="202" spans="4:34" ht="15" customHeight="1" x14ac:dyDescent="0.35">
      <c r="D202" t="s">
        <v>296</v>
      </c>
      <c r="E202" t="s">
        <v>302</v>
      </c>
      <c r="F202" t="s">
        <v>304</v>
      </c>
      <c r="G202" s="70">
        <f t="shared" si="36"/>
        <v>22</v>
      </c>
      <c r="H202" s="159" t="str">
        <f>+'Input Road LH Schedule'!AF83</f>
        <v>QU1</v>
      </c>
      <c r="I202" s="165" t="str">
        <f>+'Input Road LH Schedule'!AG83</f>
        <v>5-Friday</v>
      </c>
      <c r="J202" s="160">
        <f>+'Input Road LH Schedule'!AH83</f>
        <v>0.91666666666666663</v>
      </c>
      <c r="K202" s="159" t="str">
        <f>+'Input Road LH Schedule'!AI83</f>
        <v>Trailer</v>
      </c>
      <c r="L202" s="159" t="str">
        <f>+'Input Road LH Schedule'!AJ83</f>
        <v>Loose Trailer</v>
      </c>
      <c r="M202" s="159">
        <f>+'Input Road LH Schedule'!AK83</f>
        <v>0</v>
      </c>
      <c r="N202" s="164">
        <f>+'Input Road LH Schedule'!AL83</f>
        <v>1299.6810937119155</v>
      </c>
      <c r="O202" s="164">
        <f>+'Input Road LH Schedule'!AM83</f>
        <v>0</v>
      </c>
      <c r="P202" s="163">
        <f>+'Input Road LH Schedule'!AN83</f>
        <v>7.8000000000000014E-3</v>
      </c>
      <c r="Q202" s="157">
        <f>+'Input Road LH Schedule'!AO83</f>
        <v>0.82373125830201399</v>
      </c>
      <c r="R202" s="157">
        <f>+'Input Road LH Schedule'!AP83</f>
        <v>0</v>
      </c>
      <c r="S202" s="157">
        <f>+'Input Road LH Schedule'!AQ83</f>
        <v>0</v>
      </c>
      <c r="T202" s="157">
        <f>+'Input Road LH Schedule'!AR83</f>
        <v>1E-3</v>
      </c>
      <c r="U202" s="158">
        <f>+'Input Road LH Schedule'!AS83</f>
        <v>5.4800000000000001E-2</v>
      </c>
      <c r="V202" s="162">
        <f>+'Input Road LH Schedule'!AT83</f>
        <v>0.11266874169798602</v>
      </c>
      <c r="W202" s="174">
        <f>+'Input Road LH Schedule'!AU83</f>
        <v>1</v>
      </c>
      <c r="X202" s="163">
        <v>0</v>
      </c>
      <c r="Y202" s="162">
        <f t="shared" si="37"/>
        <v>1</v>
      </c>
      <c r="Z202" s="161">
        <f t="shared" si="38"/>
        <v>6.916666666666667</v>
      </c>
      <c r="AA202" s="70">
        <f t="shared" si="39"/>
        <v>10.137512530952943</v>
      </c>
      <c r="AB202" s="70">
        <f t="shared" si="40"/>
        <v>1070.587942714654</v>
      </c>
      <c r="AC202" s="70">
        <f t="shared" si="41"/>
        <v>0</v>
      </c>
      <c r="AD202" s="70">
        <f t="shared" si="42"/>
        <v>0</v>
      </c>
      <c r="AE202" s="70">
        <f t="shared" si="43"/>
        <v>1.2996810937119156</v>
      </c>
      <c r="AF202" s="70">
        <f t="shared" si="44"/>
        <v>71.22252393541298</v>
      </c>
      <c r="AG202" s="70">
        <f t="shared" si="45"/>
        <v>146.43343343718377</v>
      </c>
      <c r="AH202" s="70">
        <f t="shared" si="46"/>
        <v>1299.6810937119158</v>
      </c>
    </row>
    <row r="203" spans="4:34" ht="15" customHeight="1" x14ac:dyDescent="0.35">
      <c r="D203" t="s">
        <v>296</v>
      </c>
      <c r="E203" t="s">
        <v>302</v>
      </c>
      <c r="F203" t="s">
        <v>304</v>
      </c>
      <c r="G203" s="70">
        <f t="shared" si="36"/>
        <v>23</v>
      </c>
      <c r="H203" s="159" t="str">
        <f>+'Input Road LH Schedule'!AF84</f>
        <v>QU1</v>
      </c>
      <c r="I203" s="165" t="str">
        <f>+'Input Road LH Schedule'!AG84</f>
        <v>5-Friday</v>
      </c>
      <c r="J203" s="160">
        <f>+'Input Road LH Schedule'!AH84</f>
        <v>0.97916666666666663</v>
      </c>
      <c r="K203" s="159" t="str">
        <f>+'Input Road LH Schedule'!AI84</f>
        <v>Trailer</v>
      </c>
      <c r="L203" s="159" t="str">
        <f>+'Input Road LH Schedule'!AJ84</f>
        <v>Loose Trailer</v>
      </c>
      <c r="M203" s="159">
        <f>+'Input Road LH Schedule'!AK84</f>
        <v>0</v>
      </c>
      <c r="N203" s="164">
        <f>+'Input Road LH Schedule'!AL84</f>
        <v>1299.6810937119155</v>
      </c>
      <c r="O203" s="164">
        <f>+'Input Road LH Schedule'!AM84</f>
        <v>0</v>
      </c>
      <c r="P203" s="163">
        <f>+'Input Road LH Schedule'!AN84</f>
        <v>7.8000000000000014E-3</v>
      </c>
      <c r="Q203" s="157">
        <f>+'Input Road LH Schedule'!AO84</f>
        <v>0.82373125830201399</v>
      </c>
      <c r="R203" s="157">
        <f>+'Input Road LH Schedule'!AP84</f>
        <v>0</v>
      </c>
      <c r="S203" s="157">
        <f>+'Input Road LH Schedule'!AQ84</f>
        <v>0</v>
      </c>
      <c r="T203" s="157">
        <f>+'Input Road LH Schedule'!AR84</f>
        <v>1E-3</v>
      </c>
      <c r="U203" s="158">
        <f>+'Input Road LH Schedule'!AS84</f>
        <v>5.4800000000000001E-2</v>
      </c>
      <c r="V203" s="162">
        <f>+'Input Road LH Schedule'!AT84</f>
        <v>0.11266874169798602</v>
      </c>
      <c r="W203" s="174">
        <f>+'Input Road LH Schedule'!AU84</f>
        <v>1</v>
      </c>
      <c r="X203" s="163">
        <v>0</v>
      </c>
      <c r="Y203" s="162">
        <f t="shared" si="37"/>
        <v>1</v>
      </c>
      <c r="Z203" s="161">
        <f t="shared" si="38"/>
        <v>6.979166666666667</v>
      </c>
      <c r="AA203" s="70">
        <f t="shared" si="39"/>
        <v>10.137512530952943</v>
      </c>
      <c r="AB203" s="70">
        <f t="shared" si="40"/>
        <v>1070.587942714654</v>
      </c>
      <c r="AC203" s="70">
        <f t="shared" si="41"/>
        <v>0</v>
      </c>
      <c r="AD203" s="70">
        <f t="shared" si="42"/>
        <v>0</v>
      </c>
      <c r="AE203" s="70">
        <f t="shared" si="43"/>
        <v>1.2996810937119156</v>
      </c>
      <c r="AF203" s="70">
        <f t="shared" si="44"/>
        <v>71.22252393541298</v>
      </c>
      <c r="AG203" s="70">
        <f t="shared" si="45"/>
        <v>146.43343343718377</v>
      </c>
      <c r="AH203" s="70">
        <f t="shared" si="46"/>
        <v>1299.6810937119158</v>
      </c>
    </row>
    <row r="204" spans="4:34" ht="15" customHeight="1" x14ac:dyDescent="0.35">
      <c r="D204" t="s">
        <v>296</v>
      </c>
      <c r="E204" t="s">
        <v>302</v>
      </c>
      <c r="F204" t="s">
        <v>304</v>
      </c>
      <c r="G204" s="70">
        <f t="shared" ref="G204:G210" si="47">+IFERROR(HOUR(J204),0)</f>
        <v>1</v>
      </c>
      <c r="H204" s="159" t="str">
        <f>+'Input Road LH Schedule'!AF85</f>
        <v>QU1</v>
      </c>
      <c r="I204" s="165" t="str">
        <f>+'Input Road LH Schedule'!AG85</f>
        <v>6-Saturday</v>
      </c>
      <c r="J204" s="160">
        <f>+'Input Road LH Schedule'!AH85</f>
        <v>4.1666666666666664E-2</v>
      </c>
      <c r="K204" s="159" t="str">
        <f>+'Input Road LH Schedule'!AI85</f>
        <v>Trailer</v>
      </c>
      <c r="L204" s="159" t="str">
        <f>+'Input Road LH Schedule'!AJ85</f>
        <v>Loose Trailer</v>
      </c>
      <c r="M204" s="159">
        <f>+'Input Road LH Schedule'!AK85</f>
        <v>0</v>
      </c>
      <c r="N204" s="164">
        <f>+'Input Road LH Schedule'!AL85</f>
        <v>1299.6810937119155</v>
      </c>
      <c r="O204" s="164">
        <f>+'Input Road LH Schedule'!AM85</f>
        <v>0</v>
      </c>
      <c r="P204" s="163">
        <f>+'Input Road LH Schedule'!AN85</f>
        <v>7.8000000000000014E-3</v>
      </c>
      <c r="Q204" s="157">
        <f>+'Input Road LH Schedule'!AO85</f>
        <v>0.82373125830201399</v>
      </c>
      <c r="R204" s="157">
        <f>+'Input Road LH Schedule'!AP85</f>
        <v>0</v>
      </c>
      <c r="S204" s="157">
        <f>+'Input Road LH Schedule'!AQ85</f>
        <v>0</v>
      </c>
      <c r="T204" s="157">
        <f>+'Input Road LH Schedule'!AR85</f>
        <v>1E-3</v>
      </c>
      <c r="U204" s="158">
        <f>+'Input Road LH Schedule'!AS85</f>
        <v>5.4800000000000001E-2</v>
      </c>
      <c r="V204" s="162">
        <f>+'Input Road LH Schedule'!AT85</f>
        <v>0.11266874169798602</v>
      </c>
      <c r="W204" s="174">
        <f>+'Input Road LH Schedule'!AU85</f>
        <v>1</v>
      </c>
      <c r="X204" s="163">
        <v>0</v>
      </c>
      <c r="Y204" s="162">
        <f t="shared" ref="Y204:Y210" si="48">1-X204%</f>
        <v>1</v>
      </c>
      <c r="Z204" s="161">
        <f t="shared" ref="Z204:Z210" si="49">IFERROR(VALUE(J204)+VALUE(LEFT(I204,1))+1,"")</f>
        <v>7.041666666666667</v>
      </c>
      <c r="AA204" s="70">
        <f t="shared" si="39"/>
        <v>10.137512530952943</v>
      </c>
      <c r="AB204" s="70">
        <f t="shared" si="40"/>
        <v>1070.587942714654</v>
      </c>
      <c r="AC204" s="70">
        <f t="shared" si="41"/>
        <v>0</v>
      </c>
      <c r="AD204" s="70">
        <f t="shared" si="42"/>
        <v>0</v>
      </c>
      <c r="AE204" s="70">
        <f t="shared" si="43"/>
        <v>1.2996810937119156</v>
      </c>
      <c r="AF204" s="70">
        <f t="shared" si="44"/>
        <v>71.22252393541298</v>
      </c>
      <c r="AG204" s="70">
        <f t="shared" si="45"/>
        <v>146.43343343718377</v>
      </c>
      <c r="AH204" s="70">
        <f t="shared" si="46"/>
        <v>1299.6810937119158</v>
      </c>
    </row>
    <row r="205" spans="4:34" ht="15" customHeight="1" x14ac:dyDescent="0.35">
      <c r="D205" t="s">
        <v>296</v>
      </c>
      <c r="E205" t="s">
        <v>302</v>
      </c>
      <c r="F205" t="s">
        <v>304</v>
      </c>
      <c r="G205" s="70">
        <f t="shared" si="47"/>
        <v>22</v>
      </c>
      <c r="H205" s="159" t="str">
        <f>+'Input Road LH Schedule'!AF86</f>
        <v>ST4</v>
      </c>
      <c r="I205" s="165" t="str">
        <f>+'Input Road LH Schedule'!AG86</f>
        <v>5-Friday</v>
      </c>
      <c r="J205" s="160">
        <f>+'Input Road LH Schedule'!AH86</f>
        <v>0.91666666666666663</v>
      </c>
      <c r="K205" s="159" t="str">
        <f>+'Input Road LH Schedule'!AI86</f>
        <v>Trailer</v>
      </c>
      <c r="L205" s="159" t="str">
        <f>+'Input Road LH Schedule'!AJ86</f>
        <v>Loose Trailer</v>
      </c>
      <c r="M205" s="159">
        <f>+'Input Road LH Schedule'!AK86</f>
        <v>0</v>
      </c>
      <c r="N205" s="164">
        <f>+'Input Road LH Schedule'!AL86</f>
        <v>1299.6810937119155</v>
      </c>
      <c r="O205" s="164">
        <f>+'Input Road LH Schedule'!AM86</f>
        <v>0</v>
      </c>
      <c r="P205" s="163">
        <f>+'Input Road LH Schedule'!AN86</f>
        <v>7.8000000000000014E-3</v>
      </c>
      <c r="Q205" s="157">
        <f>+'Input Road LH Schedule'!AO86</f>
        <v>0.82373125830201399</v>
      </c>
      <c r="R205" s="157">
        <f>+'Input Road LH Schedule'!AP86</f>
        <v>0</v>
      </c>
      <c r="S205" s="157">
        <f>+'Input Road LH Schedule'!AQ86</f>
        <v>0</v>
      </c>
      <c r="T205" s="157">
        <f>+'Input Road LH Schedule'!AR86</f>
        <v>1E-3</v>
      </c>
      <c r="U205" s="158">
        <f>+'Input Road LH Schedule'!AS86</f>
        <v>5.4800000000000001E-2</v>
      </c>
      <c r="V205" s="162">
        <f>+'Input Road LH Schedule'!AT86</f>
        <v>0.11266874169798602</v>
      </c>
      <c r="W205" s="174">
        <f>+'Input Road LH Schedule'!AU86</f>
        <v>1</v>
      </c>
      <c r="X205" s="163">
        <v>0</v>
      </c>
      <c r="Y205" s="162">
        <f t="shared" si="48"/>
        <v>1</v>
      </c>
      <c r="Z205" s="161">
        <f t="shared" si="49"/>
        <v>6.916666666666667</v>
      </c>
      <c r="AA205" s="70">
        <f t="shared" si="39"/>
        <v>10.137512530952943</v>
      </c>
      <c r="AB205" s="70">
        <f t="shared" si="40"/>
        <v>1070.587942714654</v>
      </c>
      <c r="AC205" s="70">
        <f t="shared" si="41"/>
        <v>0</v>
      </c>
      <c r="AD205" s="70">
        <f t="shared" si="42"/>
        <v>0</v>
      </c>
      <c r="AE205" s="70">
        <f t="shared" si="43"/>
        <v>1.2996810937119156</v>
      </c>
      <c r="AF205" s="70">
        <f t="shared" si="44"/>
        <v>71.22252393541298</v>
      </c>
      <c r="AG205" s="70">
        <f t="shared" si="45"/>
        <v>146.43343343718377</v>
      </c>
      <c r="AH205" s="70">
        <f t="shared" si="46"/>
        <v>1299.6810937119158</v>
      </c>
    </row>
    <row r="206" spans="4:34" ht="15" customHeight="1" x14ac:dyDescent="0.35">
      <c r="D206" t="s">
        <v>296</v>
      </c>
      <c r="E206" t="s">
        <v>302</v>
      </c>
      <c r="F206" t="s">
        <v>304</v>
      </c>
      <c r="G206" s="70">
        <f t="shared" si="47"/>
        <v>23</v>
      </c>
      <c r="H206" s="159" t="str">
        <f>+'Input Road LH Schedule'!AF87</f>
        <v>ST4</v>
      </c>
      <c r="I206" s="165" t="str">
        <f>+'Input Road LH Schedule'!AG87</f>
        <v>5-Friday</v>
      </c>
      <c r="J206" s="160">
        <f>+'Input Road LH Schedule'!AH87</f>
        <v>0.97916666666666663</v>
      </c>
      <c r="K206" s="159" t="str">
        <f>+'Input Road LH Schedule'!AI87</f>
        <v>Trailer</v>
      </c>
      <c r="L206" s="159" t="str">
        <f>+'Input Road LH Schedule'!AJ87</f>
        <v>Loose Trailer</v>
      </c>
      <c r="M206" s="159">
        <f>+'Input Road LH Schedule'!AK87</f>
        <v>0</v>
      </c>
      <c r="N206" s="164">
        <f>+'Input Road LH Schedule'!AL87</f>
        <v>1299.6810937119155</v>
      </c>
      <c r="O206" s="164">
        <f>+'Input Road LH Schedule'!AM87</f>
        <v>0</v>
      </c>
      <c r="P206" s="163">
        <f>+'Input Road LH Schedule'!AN87</f>
        <v>7.8000000000000014E-3</v>
      </c>
      <c r="Q206" s="157">
        <f>+'Input Road LH Schedule'!AO87</f>
        <v>0.82373125830201399</v>
      </c>
      <c r="R206" s="157">
        <f>+'Input Road LH Schedule'!AP87</f>
        <v>0</v>
      </c>
      <c r="S206" s="157">
        <f>+'Input Road LH Schedule'!AQ87</f>
        <v>0</v>
      </c>
      <c r="T206" s="157">
        <f>+'Input Road LH Schedule'!AR87</f>
        <v>1E-3</v>
      </c>
      <c r="U206" s="158">
        <f>+'Input Road LH Schedule'!AS87</f>
        <v>5.4800000000000001E-2</v>
      </c>
      <c r="V206" s="162">
        <f>+'Input Road LH Schedule'!AT87</f>
        <v>0.11266874169798602</v>
      </c>
      <c r="W206" s="174">
        <f>+'Input Road LH Schedule'!AU87</f>
        <v>1</v>
      </c>
      <c r="X206" s="163">
        <v>0</v>
      </c>
      <c r="Y206" s="162">
        <f t="shared" si="48"/>
        <v>1</v>
      </c>
      <c r="Z206" s="161">
        <f t="shared" si="49"/>
        <v>6.979166666666667</v>
      </c>
      <c r="AA206" s="70">
        <f t="shared" si="39"/>
        <v>10.137512530952943</v>
      </c>
      <c r="AB206" s="70">
        <f t="shared" si="40"/>
        <v>1070.587942714654</v>
      </c>
      <c r="AC206" s="70">
        <f t="shared" si="41"/>
        <v>0</v>
      </c>
      <c r="AD206" s="70">
        <f t="shared" si="42"/>
        <v>0</v>
      </c>
      <c r="AE206" s="70">
        <f t="shared" si="43"/>
        <v>1.2996810937119156</v>
      </c>
      <c r="AF206" s="70">
        <f t="shared" si="44"/>
        <v>71.22252393541298</v>
      </c>
      <c r="AG206" s="70">
        <f t="shared" si="45"/>
        <v>146.43343343718377</v>
      </c>
      <c r="AH206" s="70">
        <f t="shared" si="46"/>
        <v>1299.6810937119158</v>
      </c>
    </row>
    <row r="207" spans="4:34" ht="15" customHeight="1" x14ac:dyDescent="0.35">
      <c r="D207" t="s">
        <v>296</v>
      </c>
      <c r="E207" t="s">
        <v>302</v>
      </c>
      <c r="F207" t="s">
        <v>304</v>
      </c>
      <c r="G207" s="70">
        <f t="shared" si="47"/>
        <v>1</v>
      </c>
      <c r="H207" s="159" t="str">
        <f>+'Input Road LH Schedule'!AF88</f>
        <v>ST4</v>
      </c>
      <c r="I207" s="165" t="str">
        <f>+'Input Road LH Schedule'!AG88</f>
        <v>6-Saturday</v>
      </c>
      <c r="J207" s="160">
        <f>+'Input Road LH Schedule'!AH88</f>
        <v>4.1666666666666664E-2</v>
      </c>
      <c r="K207" s="159" t="str">
        <f>+'Input Road LH Schedule'!AI88</f>
        <v>Trailer</v>
      </c>
      <c r="L207" s="159" t="str">
        <f>+'Input Road LH Schedule'!AJ88</f>
        <v>Loose Trailer</v>
      </c>
      <c r="M207" s="159">
        <f>+'Input Road LH Schedule'!AK88</f>
        <v>0</v>
      </c>
      <c r="N207" s="164">
        <f>+'Input Road LH Schedule'!AL88</f>
        <v>1299.6810937119155</v>
      </c>
      <c r="O207" s="164">
        <f>+'Input Road LH Schedule'!AM88</f>
        <v>0</v>
      </c>
      <c r="P207" s="163">
        <f>+'Input Road LH Schedule'!AN88</f>
        <v>7.8000000000000014E-3</v>
      </c>
      <c r="Q207" s="157">
        <f>+'Input Road LH Schedule'!AO88</f>
        <v>0.82373125830201399</v>
      </c>
      <c r="R207" s="157">
        <f>+'Input Road LH Schedule'!AP88</f>
        <v>0</v>
      </c>
      <c r="S207" s="157">
        <f>+'Input Road LH Schedule'!AQ88</f>
        <v>0</v>
      </c>
      <c r="T207" s="157">
        <f>+'Input Road LH Schedule'!AR88</f>
        <v>1E-3</v>
      </c>
      <c r="U207" s="158">
        <f>+'Input Road LH Schedule'!AS88</f>
        <v>5.4800000000000001E-2</v>
      </c>
      <c r="V207" s="162">
        <f>+'Input Road LH Schedule'!AT88</f>
        <v>0.11266874169798602</v>
      </c>
      <c r="W207" s="174">
        <f>+'Input Road LH Schedule'!AU88</f>
        <v>1</v>
      </c>
      <c r="X207" s="163">
        <v>0</v>
      </c>
      <c r="Y207" s="162">
        <f t="shared" si="48"/>
        <v>1</v>
      </c>
      <c r="Z207" s="161">
        <f t="shared" si="49"/>
        <v>7.041666666666667</v>
      </c>
      <c r="AA207" s="70">
        <f t="shared" si="39"/>
        <v>10.137512530952943</v>
      </c>
      <c r="AB207" s="70">
        <f t="shared" si="40"/>
        <v>1070.587942714654</v>
      </c>
      <c r="AC207" s="70">
        <f t="shared" si="41"/>
        <v>0</v>
      </c>
      <c r="AD207" s="70">
        <f t="shared" si="42"/>
        <v>0</v>
      </c>
      <c r="AE207" s="70">
        <f t="shared" si="43"/>
        <v>1.2996810937119156</v>
      </c>
      <c r="AF207" s="70">
        <f t="shared" si="44"/>
        <v>71.22252393541298</v>
      </c>
      <c r="AG207" s="70">
        <f t="shared" si="45"/>
        <v>146.43343343718377</v>
      </c>
      <c r="AH207" s="70">
        <f t="shared" si="46"/>
        <v>1299.6810937119158</v>
      </c>
    </row>
    <row r="208" spans="4:34" ht="15" customHeight="1" x14ac:dyDescent="0.35">
      <c r="D208" t="s">
        <v>296</v>
      </c>
      <c r="E208" t="s">
        <v>302</v>
      </c>
      <c r="F208" t="s">
        <v>304</v>
      </c>
      <c r="G208" s="70">
        <f t="shared" si="47"/>
        <v>22</v>
      </c>
      <c r="H208" s="159" t="str">
        <f>+'Input Road LH Schedule'!AF89</f>
        <v>ST5</v>
      </c>
      <c r="I208" s="165" t="str">
        <f>+'Input Road LH Schedule'!AG89</f>
        <v>5-Friday</v>
      </c>
      <c r="J208" s="160">
        <f>+'Input Road LH Schedule'!AH89</f>
        <v>0.91666666666666663</v>
      </c>
      <c r="K208" s="159" t="str">
        <f>+'Input Road LH Schedule'!AI89</f>
        <v>Trailer</v>
      </c>
      <c r="L208" s="159" t="str">
        <f>+'Input Road LH Schedule'!AJ89</f>
        <v>Loose Trailer</v>
      </c>
      <c r="M208" s="159">
        <f>+'Input Road LH Schedule'!AK89</f>
        <v>0</v>
      </c>
      <c r="N208" s="164">
        <f>+'Input Road LH Schedule'!AL89</f>
        <v>1299.6810937119155</v>
      </c>
      <c r="O208" s="164">
        <f>+'Input Road LH Schedule'!AM89</f>
        <v>0</v>
      </c>
      <c r="P208" s="163">
        <f>+'Input Road LH Schedule'!AN89</f>
        <v>7.8000000000000014E-3</v>
      </c>
      <c r="Q208" s="157">
        <f>+'Input Road LH Schedule'!AO89</f>
        <v>0.82373125830201399</v>
      </c>
      <c r="R208" s="157">
        <f>+'Input Road LH Schedule'!AP89</f>
        <v>0</v>
      </c>
      <c r="S208" s="157">
        <f>+'Input Road LH Schedule'!AQ89</f>
        <v>0</v>
      </c>
      <c r="T208" s="157">
        <f>+'Input Road LH Schedule'!AR89</f>
        <v>1E-3</v>
      </c>
      <c r="U208" s="158">
        <f>+'Input Road LH Schedule'!AS89</f>
        <v>5.4800000000000001E-2</v>
      </c>
      <c r="V208" s="162">
        <f>+'Input Road LH Schedule'!AT89</f>
        <v>0.11266874169798602</v>
      </c>
      <c r="W208" s="174">
        <f>+'Input Road LH Schedule'!AU89</f>
        <v>1</v>
      </c>
      <c r="X208" s="163">
        <v>0</v>
      </c>
      <c r="Y208" s="162">
        <f t="shared" si="48"/>
        <v>1</v>
      </c>
      <c r="Z208" s="161">
        <f t="shared" si="49"/>
        <v>6.916666666666667</v>
      </c>
      <c r="AA208" s="70">
        <f t="shared" si="39"/>
        <v>10.137512530952943</v>
      </c>
      <c r="AB208" s="70">
        <f t="shared" si="40"/>
        <v>1070.587942714654</v>
      </c>
      <c r="AC208" s="70">
        <f t="shared" si="41"/>
        <v>0</v>
      </c>
      <c r="AD208" s="70">
        <f t="shared" si="42"/>
        <v>0</v>
      </c>
      <c r="AE208" s="70">
        <f t="shared" si="43"/>
        <v>1.2996810937119156</v>
      </c>
      <c r="AF208" s="70">
        <f t="shared" si="44"/>
        <v>71.22252393541298</v>
      </c>
      <c r="AG208" s="70">
        <f t="shared" si="45"/>
        <v>146.43343343718377</v>
      </c>
      <c r="AH208" s="70">
        <f t="shared" si="46"/>
        <v>1299.6810937119158</v>
      </c>
    </row>
    <row r="209" spans="4:34" ht="15" customHeight="1" x14ac:dyDescent="0.35">
      <c r="D209" t="s">
        <v>296</v>
      </c>
      <c r="E209" t="s">
        <v>302</v>
      </c>
      <c r="F209" t="s">
        <v>304</v>
      </c>
      <c r="G209" s="70">
        <f t="shared" si="47"/>
        <v>23</v>
      </c>
      <c r="H209" s="159" t="str">
        <f>+'Input Road LH Schedule'!AF90</f>
        <v>ST5</v>
      </c>
      <c r="I209" s="165" t="str">
        <f>+'Input Road LH Schedule'!AG90</f>
        <v>5-Friday</v>
      </c>
      <c r="J209" s="160">
        <f>+'Input Road LH Schedule'!AH90</f>
        <v>0.97916666666666663</v>
      </c>
      <c r="K209" s="159" t="str">
        <f>+'Input Road LH Schedule'!AI90</f>
        <v>Trailer</v>
      </c>
      <c r="L209" s="159" t="str">
        <f>+'Input Road LH Schedule'!AJ90</f>
        <v>Loose Trailer</v>
      </c>
      <c r="M209" s="159">
        <f>+'Input Road LH Schedule'!AK90</f>
        <v>0</v>
      </c>
      <c r="N209" s="164">
        <f>+'Input Road LH Schedule'!AL90</f>
        <v>1299.6810937119155</v>
      </c>
      <c r="O209" s="164">
        <f>+'Input Road LH Schedule'!AM90</f>
        <v>0</v>
      </c>
      <c r="P209" s="163">
        <f>+'Input Road LH Schedule'!AN90</f>
        <v>7.8000000000000014E-3</v>
      </c>
      <c r="Q209" s="157">
        <f>+'Input Road LH Schedule'!AO90</f>
        <v>0.82373125830201399</v>
      </c>
      <c r="R209" s="157">
        <f>+'Input Road LH Schedule'!AP90</f>
        <v>0</v>
      </c>
      <c r="S209" s="157">
        <f>+'Input Road LH Schedule'!AQ90</f>
        <v>0</v>
      </c>
      <c r="T209" s="157">
        <f>+'Input Road LH Schedule'!AR90</f>
        <v>1E-3</v>
      </c>
      <c r="U209" s="158">
        <f>+'Input Road LH Schedule'!AS90</f>
        <v>5.4800000000000001E-2</v>
      </c>
      <c r="V209" s="162">
        <f>+'Input Road LH Schedule'!AT90</f>
        <v>0.11266874169798602</v>
      </c>
      <c r="W209" s="174">
        <f>+'Input Road LH Schedule'!AU90</f>
        <v>1</v>
      </c>
      <c r="X209" s="163">
        <v>0</v>
      </c>
      <c r="Y209" s="162">
        <f t="shared" si="48"/>
        <v>1</v>
      </c>
      <c r="Z209" s="161">
        <f t="shared" si="49"/>
        <v>6.979166666666667</v>
      </c>
      <c r="AA209" s="70">
        <f t="shared" si="39"/>
        <v>10.137512530952943</v>
      </c>
      <c r="AB209" s="70">
        <f t="shared" si="40"/>
        <v>1070.587942714654</v>
      </c>
      <c r="AC209" s="70">
        <f t="shared" si="41"/>
        <v>0</v>
      </c>
      <c r="AD209" s="70">
        <f t="shared" si="42"/>
        <v>0</v>
      </c>
      <c r="AE209" s="70">
        <f t="shared" si="43"/>
        <v>1.2996810937119156</v>
      </c>
      <c r="AF209" s="70">
        <f t="shared" si="44"/>
        <v>71.22252393541298</v>
      </c>
      <c r="AG209" s="70">
        <f t="shared" si="45"/>
        <v>146.43343343718377</v>
      </c>
      <c r="AH209" s="70">
        <f t="shared" si="46"/>
        <v>1299.6810937119158</v>
      </c>
    </row>
    <row r="210" spans="4:34" ht="15" customHeight="1" x14ac:dyDescent="0.35">
      <c r="D210" t="s">
        <v>296</v>
      </c>
      <c r="E210" t="s">
        <v>302</v>
      </c>
      <c r="F210" t="s">
        <v>304</v>
      </c>
      <c r="G210" s="70">
        <f t="shared" si="47"/>
        <v>1</v>
      </c>
      <c r="H210" s="159" t="str">
        <f>+'Input Road LH Schedule'!AF91</f>
        <v>ST5</v>
      </c>
      <c r="I210" s="165" t="str">
        <f>+'Input Road LH Schedule'!AG91</f>
        <v>6-Saturday</v>
      </c>
      <c r="J210" s="160">
        <f>+'Input Road LH Schedule'!AH91</f>
        <v>4.1666666666666664E-2</v>
      </c>
      <c r="K210" s="159" t="str">
        <f>+'Input Road LH Schedule'!AI91</f>
        <v>Trailer</v>
      </c>
      <c r="L210" s="159" t="str">
        <f>+'Input Road LH Schedule'!AJ91</f>
        <v>Loose Trailer</v>
      </c>
      <c r="M210" s="159">
        <f>+'Input Road LH Schedule'!AK91</f>
        <v>0</v>
      </c>
      <c r="N210" s="164">
        <f>+'Input Road LH Schedule'!AL91</f>
        <v>1299.6810937119155</v>
      </c>
      <c r="O210" s="164">
        <f>+'Input Road LH Schedule'!AM91</f>
        <v>0</v>
      </c>
      <c r="P210" s="163">
        <f>+'Input Road LH Schedule'!AN91</f>
        <v>7.8000000000000014E-3</v>
      </c>
      <c r="Q210" s="157">
        <f>+'Input Road LH Schedule'!AO91</f>
        <v>0.82373125830201399</v>
      </c>
      <c r="R210" s="157">
        <f>+'Input Road LH Schedule'!AP91</f>
        <v>0</v>
      </c>
      <c r="S210" s="157">
        <f>+'Input Road LH Schedule'!AQ91</f>
        <v>0</v>
      </c>
      <c r="T210" s="157">
        <f>+'Input Road LH Schedule'!AR91</f>
        <v>1E-3</v>
      </c>
      <c r="U210" s="158">
        <f>+'Input Road LH Schedule'!AS91</f>
        <v>5.4800000000000001E-2</v>
      </c>
      <c r="V210" s="162">
        <f>+'Input Road LH Schedule'!AT91</f>
        <v>0.11266874169798602</v>
      </c>
      <c r="W210" s="174">
        <f>+'Input Road LH Schedule'!AU91</f>
        <v>1</v>
      </c>
      <c r="X210" s="163">
        <v>0</v>
      </c>
      <c r="Y210" s="162">
        <f t="shared" si="48"/>
        <v>1</v>
      </c>
      <c r="Z210" s="161">
        <f t="shared" si="49"/>
        <v>7.041666666666667</v>
      </c>
      <c r="AA210" s="70">
        <f t="shared" si="39"/>
        <v>10.137512530952943</v>
      </c>
      <c r="AB210" s="70">
        <f t="shared" si="40"/>
        <v>1070.587942714654</v>
      </c>
      <c r="AC210" s="70">
        <f t="shared" si="41"/>
        <v>0</v>
      </c>
      <c r="AD210" s="70">
        <f t="shared" si="42"/>
        <v>0</v>
      </c>
      <c r="AE210" s="70">
        <f t="shared" si="43"/>
        <v>1.2996810937119156</v>
      </c>
      <c r="AF210" s="70">
        <f t="shared" si="44"/>
        <v>71.22252393541298</v>
      </c>
      <c r="AG210" s="70">
        <f t="shared" si="45"/>
        <v>146.43343343718377</v>
      </c>
      <c r="AH210" s="70">
        <f t="shared" si="46"/>
        <v>1299.6810937119158</v>
      </c>
    </row>
    <row r="211" spans="4:34" ht="15" customHeight="1" x14ac:dyDescent="0.35">
      <c r="D211" t="s">
        <v>347</v>
      </c>
      <c r="E211" t="s">
        <v>302</v>
      </c>
      <c r="F211" t="s">
        <v>304</v>
      </c>
      <c r="G211" s="70">
        <f>+IFERROR(HOUR(J211),0)</f>
        <v>21</v>
      </c>
      <c r="H211" s="159" t="str">
        <f>+'Input Road LH Schedule'!AF92</f>
        <v>INTERNATIONAL TRUCK</v>
      </c>
      <c r="I211" s="165" t="str">
        <f>+'Input Road LH Schedule'!AG92</f>
        <v>5-Friday</v>
      </c>
      <c r="J211" s="160">
        <f>+'Input Road LH Schedule'!AH92</f>
        <v>0.89583333333333337</v>
      </c>
      <c r="K211" s="159" t="str">
        <f>+'Input Road LH Schedule'!AI92</f>
        <v>Trailer</v>
      </c>
      <c r="L211" s="159" t="str">
        <f>+'Input Road LH Schedule'!AJ92</f>
        <v>Loose Trailer</v>
      </c>
      <c r="M211" s="159">
        <f>+'Input Road LH Schedule'!AK92</f>
        <v>0</v>
      </c>
      <c r="N211" s="164">
        <f>+'Input Road LH Schedule'!AL92</f>
        <v>106.87604474228415</v>
      </c>
      <c r="O211" s="164">
        <f>+'Input Road LH Schedule'!AM92</f>
        <v>0</v>
      </c>
      <c r="P211" s="163">
        <f>+'Input Road LH Schedule'!AN92</f>
        <v>0.54</v>
      </c>
      <c r="Q211" s="157">
        <f>+'Input Road LH Schedule'!AO92</f>
        <v>0.46</v>
      </c>
      <c r="R211" s="157">
        <f>+'Input Road LH Schedule'!AP92</f>
        <v>0</v>
      </c>
      <c r="S211" s="157">
        <f>+'Input Road LH Schedule'!AQ92</f>
        <v>0</v>
      </c>
      <c r="T211" s="157">
        <f>+'Input Road LH Schedule'!AR92</f>
        <v>0</v>
      </c>
      <c r="U211" s="158">
        <f>+'Input Road LH Schedule'!AS92</f>
        <v>0</v>
      </c>
      <c r="V211" s="162">
        <f>+'Input Road LH Schedule'!AT92</f>
        <v>0</v>
      </c>
      <c r="W211" s="174">
        <f>+'Input Road LH Schedule'!AU92</f>
        <v>1</v>
      </c>
      <c r="X211" s="163">
        <v>0</v>
      </c>
      <c r="Y211" s="162">
        <v>1</v>
      </c>
      <c r="Z211" s="161">
        <f t="shared" ref="Z211:Z247" si="50">IFERROR((VALUE(J211)+VALUE(LEFT(I211,1))+1),"")</f>
        <v>6.895833333333333</v>
      </c>
      <c r="AA211" s="70">
        <f t="shared" si="39"/>
        <v>57.713064160833447</v>
      </c>
      <c r="AB211" s="70">
        <f t="shared" si="40"/>
        <v>49.162980581450711</v>
      </c>
      <c r="AC211" s="70">
        <f t="shared" si="41"/>
        <v>0</v>
      </c>
      <c r="AD211" s="70">
        <f t="shared" si="42"/>
        <v>0</v>
      </c>
      <c r="AE211" s="70">
        <f t="shared" si="43"/>
        <v>0</v>
      </c>
      <c r="AF211" s="70">
        <f t="shared" si="44"/>
        <v>0</v>
      </c>
      <c r="AG211" s="70">
        <f t="shared" si="45"/>
        <v>0</v>
      </c>
      <c r="AH211" s="70">
        <f t="shared" si="46"/>
        <v>106.87604474228417</v>
      </c>
    </row>
    <row r="212" spans="4:34" ht="15" customHeight="1" x14ac:dyDescent="0.35">
      <c r="D212" t="s">
        <v>298</v>
      </c>
      <c r="E212" t="s">
        <v>302</v>
      </c>
      <c r="F212" t="s">
        <v>303</v>
      </c>
      <c r="G212" s="70">
        <f t="shared" ref="G212:G247" si="51">+IFERROR(HOUR(J212),0)</f>
        <v>10</v>
      </c>
      <c r="H212" s="159" t="str">
        <f>+'Input Road LH Schedule'!B122</f>
        <v>ECOMMERCE - 1</v>
      </c>
      <c r="I212" s="165" t="str">
        <f>+'Input Road LH Schedule'!C122</f>
        <v>5-Friday</v>
      </c>
      <c r="J212" s="160">
        <f>+'Input Road LH Schedule'!D122</f>
        <v>0.45583333333333331</v>
      </c>
      <c r="K212" s="159" t="str">
        <f>+'Input Road LH Schedule'!E122</f>
        <v>BoxVan</v>
      </c>
      <c r="L212" s="159" t="str">
        <f>+'Input Road LH Schedule'!F122</f>
        <v>loose van</v>
      </c>
      <c r="M212" s="159">
        <f>+'Input Road LH Schedule'!G122</f>
        <v>0</v>
      </c>
      <c r="N212" s="164">
        <f>+'Input Road LH Schedule'!H122</f>
        <v>384.81399850472377</v>
      </c>
      <c r="O212" s="164">
        <f>+'Input Road LH Schedule'!I122</f>
        <v>0</v>
      </c>
      <c r="P212" s="163">
        <f>+'Input Road LH Schedule'!J122</f>
        <v>0</v>
      </c>
      <c r="Q212" s="157">
        <f>+'Input Road LH Schedule'!K122</f>
        <v>0.78</v>
      </c>
      <c r="R212" s="157">
        <f>+'Input Road LH Schedule'!L122</f>
        <v>0</v>
      </c>
      <c r="S212" s="157">
        <f>+'Input Road LH Schedule'!M122</f>
        <v>0</v>
      </c>
      <c r="T212" s="157">
        <f>+'Input Road LH Schedule'!N122</f>
        <v>0.02</v>
      </c>
      <c r="U212" s="158">
        <f>+'Input Road LH Schedule'!O122</f>
        <v>0.02</v>
      </c>
      <c r="V212" s="162">
        <f>+'Input Road LH Schedule'!P122</f>
        <v>0.18</v>
      </c>
      <c r="W212" s="174">
        <f>+'Input Road LH Schedule'!Q122</f>
        <v>1</v>
      </c>
      <c r="X212" s="163">
        <v>0</v>
      </c>
      <c r="Y212" s="162">
        <f t="shared" ref="Y212:Y247" si="52">1-X212</f>
        <v>1</v>
      </c>
      <c r="Z212" s="161">
        <f t="shared" si="50"/>
        <v>6.4558333333333335</v>
      </c>
      <c r="AA212" s="70">
        <f t="shared" si="39"/>
        <v>0</v>
      </c>
      <c r="AB212" s="70">
        <f t="shared" si="40"/>
        <v>300.15491883368458</v>
      </c>
      <c r="AC212" s="70">
        <f t="shared" si="41"/>
        <v>0</v>
      </c>
      <c r="AD212" s="70">
        <f t="shared" si="42"/>
        <v>0</v>
      </c>
      <c r="AE212" s="70">
        <f t="shared" si="43"/>
        <v>7.6962799700944755</v>
      </c>
      <c r="AF212" s="70">
        <f t="shared" si="44"/>
        <v>7.6962799700944755</v>
      </c>
      <c r="AG212" s="70">
        <f t="shared" si="45"/>
        <v>69.266519730850277</v>
      </c>
      <c r="AH212" s="70">
        <f t="shared" si="46"/>
        <v>384.81399850472377</v>
      </c>
    </row>
    <row r="213" spans="4:34" ht="15" customHeight="1" x14ac:dyDescent="0.35">
      <c r="D213" t="s">
        <v>298</v>
      </c>
      <c r="E213" t="s">
        <v>302</v>
      </c>
      <c r="F213" t="s">
        <v>303</v>
      </c>
      <c r="G213" s="70">
        <f t="shared" si="51"/>
        <v>12</v>
      </c>
      <c r="H213" s="159" t="str">
        <f>+'Input Road LH Schedule'!B123</f>
        <v>ECOMMERCE - 2</v>
      </c>
      <c r="I213" s="165" t="str">
        <f>+'Input Road LH Schedule'!C123</f>
        <v>5-Friday</v>
      </c>
      <c r="J213" s="160">
        <f>+'Input Road LH Schedule'!D123</f>
        <v>0.53745370370370371</v>
      </c>
      <c r="K213" s="159" t="str">
        <f>+'Input Road LH Schedule'!E123</f>
        <v>BoxVan</v>
      </c>
      <c r="L213" s="159" t="str">
        <f>+'Input Road LH Schedule'!F123</f>
        <v>loose van</v>
      </c>
      <c r="M213" s="159">
        <f>+'Input Road LH Schedule'!G123</f>
        <v>0</v>
      </c>
      <c r="N213" s="164">
        <f>+'Input Road LH Schedule'!H123</f>
        <v>514.81399850472371</v>
      </c>
      <c r="O213" s="164">
        <f>+'Input Road LH Schedule'!I123</f>
        <v>0</v>
      </c>
      <c r="P213" s="163">
        <f>+'Input Road LH Schedule'!J123</f>
        <v>0</v>
      </c>
      <c r="Q213" s="157">
        <f>+'Input Road LH Schedule'!K123</f>
        <v>0.78</v>
      </c>
      <c r="R213" s="157">
        <f>+'Input Road LH Schedule'!L123</f>
        <v>0</v>
      </c>
      <c r="S213" s="157">
        <f>+'Input Road LH Schedule'!M123</f>
        <v>0</v>
      </c>
      <c r="T213" s="157">
        <f>+'Input Road LH Schedule'!N123</f>
        <v>0.02</v>
      </c>
      <c r="U213" s="158">
        <f>+'Input Road LH Schedule'!O123</f>
        <v>0.02</v>
      </c>
      <c r="V213" s="162">
        <f>+'Input Road LH Schedule'!P123</f>
        <v>0.18</v>
      </c>
      <c r="W213" s="174">
        <f>+'Input Road LH Schedule'!Q123</f>
        <v>1</v>
      </c>
      <c r="X213" s="163">
        <v>0</v>
      </c>
      <c r="Y213" s="162">
        <f t="shared" si="52"/>
        <v>1</v>
      </c>
      <c r="Z213" s="161">
        <f t="shared" si="50"/>
        <v>6.5374537037037035</v>
      </c>
      <c r="AA213" s="70">
        <f t="shared" si="39"/>
        <v>0</v>
      </c>
      <c r="AB213" s="70">
        <f t="shared" si="40"/>
        <v>401.5549188336845</v>
      </c>
      <c r="AC213" s="70">
        <f t="shared" si="41"/>
        <v>0</v>
      </c>
      <c r="AD213" s="70">
        <f t="shared" si="42"/>
        <v>0</v>
      </c>
      <c r="AE213" s="70">
        <f t="shared" si="43"/>
        <v>10.296279970094474</v>
      </c>
      <c r="AF213" s="70">
        <f t="shared" si="44"/>
        <v>10.296279970094474</v>
      </c>
      <c r="AG213" s="70">
        <f t="shared" si="45"/>
        <v>92.666519730850268</v>
      </c>
      <c r="AH213" s="70">
        <f t="shared" si="46"/>
        <v>514.81399850472371</v>
      </c>
    </row>
    <row r="214" spans="4:34" ht="15" customHeight="1" x14ac:dyDescent="0.35">
      <c r="D214" t="s">
        <v>298</v>
      </c>
      <c r="E214" t="s">
        <v>302</v>
      </c>
      <c r="F214" t="s">
        <v>303</v>
      </c>
      <c r="G214" s="70">
        <f t="shared" si="51"/>
        <v>13</v>
      </c>
      <c r="H214" s="159" t="str">
        <f>+'Input Road LH Schedule'!B124</f>
        <v>ECOMMERCE - 3</v>
      </c>
      <c r="I214" s="165" t="str">
        <f>+'Input Road LH Schedule'!C124</f>
        <v>5-Friday</v>
      </c>
      <c r="J214" s="160">
        <f>+'Input Road LH Schedule'!D124</f>
        <v>0.55626157407407406</v>
      </c>
      <c r="K214" s="159" t="str">
        <f>+'Input Road LH Schedule'!E124</f>
        <v>BoxVan</v>
      </c>
      <c r="L214" s="159" t="str">
        <f>+'Input Road LH Schedule'!F124</f>
        <v>loose van</v>
      </c>
      <c r="M214" s="159">
        <f>+'Input Road LH Schedule'!G124</f>
        <v>0</v>
      </c>
      <c r="N214" s="164">
        <f>+'Input Road LH Schedule'!H124</f>
        <v>237.81399850472371</v>
      </c>
      <c r="O214" s="164">
        <f>+'Input Road LH Schedule'!I124</f>
        <v>0</v>
      </c>
      <c r="P214" s="163">
        <f>+'Input Road LH Schedule'!J124</f>
        <v>0</v>
      </c>
      <c r="Q214" s="157">
        <f>+'Input Road LH Schedule'!K124</f>
        <v>0.78</v>
      </c>
      <c r="R214" s="157">
        <f>+'Input Road LH Schedule'!L124</f>
        <v>0</v>
      </c>
      <c r="S214" s="157">
        <f>+'Input Road LH Schedule'!M124</f>
        <v>0</v>
      </c>
      <c r="T214" s="157">
        <f>+'Input Road LH Schedule'!N124</f>
        <v>0.02</v>
      </c>
      <c r="U214" s="158">
        <f>+'Input Road LH Schedule'!O124</f>
        <v>0.02</v>
      </c>
      <c r="V214" s="162">
        <f>+'Input Road LH Schedule'!P124</f>
        <v>0.18</v>
      </c>
      <c r="W214" s="174">
        <f>+'Input Road LH Schedule'!Q124</f>
        <v>1</v>
      </c>
      <c r="X214" s="163">
        <v>0</v>
      </c>
      <c r="Y214" s="162">
        <f t="shared" si="52"/>
        <v>1</v>
      </c>
      <c r="Z214" s="161">
        <f t="shared" si="50"/>
        <v>6.5562615740740737</v>
      </c>
      <c r="AA214" s="70">
        <f t="shared" si="39"/>
        <v>0</v>
      </c>
      <c r="AB214" s="70">
        <f t="shared" si="40"/>
        <v>185.49491883368449</v>
      </c>
      <c r="AC214" s="70">
        <f t="shared" si="41"/>
        <v>0</v>
      </c>
      <c r="AD214" s="70">
        <f t="shared" si="42"/>
        <v>0</v>
      </c>
      <c r="AE214" s="70">
        <f t="shared" si="43"/>
        <v>4.7562799700944742</v>
      </c>
      <c r="AF214" s="70">
        <f t="shared" si="44"/>
        <v>4.7562799700944742</v>
      </c>
      <c r="AG214" s="70">
        <f t="shared" si="45"/>
        <v>42.806519730850269</v>
      </c>
      <c r="AH214" s="70">
        <f t="shared" si="46"/>
        <v>237.81399850472371</v>
      </c>
    </row>
    <row r="215" spans="4:34" ht="15" customHeight="1" x14ac:dyDescent="0.35">
      <c r="D215" t="s">
        <v>298</v>
      </c>
      <c r="E215" t="s">
        <v>302</v>
      </c>
      <c r="F215" t="s">
        <v>303</v>
      </c>
      <c r="G215" s="70">
        <f t="shared" si="51"/>
        <v>15</v>
      </c>
      <c r="H215" s="159" t="str">
        <f>+'Input Road LH Schedule'!B125</f>
        <v>ECOMMERCE - 4</v>
      </c>
      <c r="I215" s="165" t="str">
        <f>+'Input Road LH Schedule'!C125</f>
        <v>5-Friday</v>
      </c>
      <c r="J215" s="160">
        <f>+'Input Road LH Schedule'!D125</f>
        <v>0.62796296296296295</v>
      </c>
      <c r="K215" s="159" t="str">
        <f>+'Input Road LH Schedule'!E125</f>
        <v>BoxVan</v>
      </c>
      <c r="L215" s="159" t="str">
        <f>+'Input Road LH Schedule'!F125</f>
        <v>loose van</v>
      </c>
      <c r="M215" s="159">
        <f>+'Input Road LH Schedule'!G125</f>
        <v>0</v>
      </c>
      <c r="N215" s="164">
        <f>+'Input Road LH Schedule'!H125</f>
        <v>456.81399850472377</v>
      </c>
      <c r="O215" s="164">
        <f>+'Input Road LH Schedule'!I125</f>
        <v>0</v>
      </c>
      <c r="P215" s="163">
        <f>+'Input Road LH Schedule'!J125</f>
        <v>0</v>
      </c>
      <c r="Q215" s="157">
        <f>+'Input Road LH Schedule'!K125</f>
        <v>0.78</v>
      </c>
      <c r="R215" s="157">
        <f>+'Input Road LH Schedule'!L125</f>
        <v>0</v>
      </c>
      <c r="S215" s="157">
        <f>+'Input Road LH Schedule'!M125</f>
        <v>0</v>
      </c>
      <c r="T215" s="157">
        <f>+'Input Road LH Schedule'!N125</f>
        <v>0.02</v>
      </c>
      <c r="U215" s="158">
        <f>+'Input Road LH Schedule'!O125</f>
        <v>0.02</v>
      </c>
      <c r="V215" s="162">
        <f>+'Input Road LH Schedule'!P125</f>
        <v>0.18</v>
      </c>
      <c r="W215" s="174">
        <f>+'Input Road LH Schedule'!Q125</f>
        <v>1</v>
      </c>
      <c r="X215" s="163">
        <v>0</v>
      </c>
      <c r="Y215" s="162">
        <f t="shared" si="52"/>
        <v>1</v>
      </c>
      <c r="Z215" s="161">
        <f t="shared" si="50"/>
        <v>6.6279629629629628</v>
      </c>
      <c r="AA215" s="70">
        <f t="shared" si="39"/>
        <v>0</v>
      </c>
      <c r="AB215" s="70">
        <f t="shared" si="40"/>
        <v>356.31491883368454</v>
      </c>
      <c r="AC215" s="70">
        <f t="shared" si="41"/>
        <v>0</v>
      </c>
      <c r="AD215" s="70">
        <f t="shared" si="42"/>
        <v>0</v>
      </c>
      <c r="AE215" s="70">
        <f t="shared" si="43"/>
        <v>9.1362799700944759</v>
      </c>
      <c r="AF215" s="70">
        <f t="shared" si="44"/>
        <v>9.1362799700944759</v>
      </c>
      <c r="AG215" s="70">
        <f t="shared" si="45"/>
        <v>82.226519730850271</v>
      </c>
      <c r="AH215" s="70">
        <f t="shared" si="46"/>
        <v>456.81399850472371</v>
      </c>
    </row>
    <row r="216" spans="4:34" ht="15" customHeight="1" x14ac:dyDescent="0.35">
      <c r="D216" t="s">
        <v>298</v>
      </c>
      <c r="E216" t="s">
        <v>302</v>
      </c>
      <c r="F216" t="s">
        <v>303</v>
      </c>
      <c r="G216" s="70">
        <f t="shared" si="51"/>
        <v>16</v>
      </c>
      <c r="H216" s="159" t="str">
        <f>+'Input Road LH Schedule'!B126</f>
        <v>ECOMMERCE - 5</v>
      </c>
      <c r="I216" s="165" t="str">
        <f>+'Input Road LH Schedule'!C126</f>
        <v>5-Friday</v>
      </c>
      <c r="J216" s="160">
        <f>+'Input Road LH Schedule'!D126</f>
        <v>0.69987268518518519</v>
      </c>
      <c r="K216" s="159" t="str">
        <f>+'Input Road LH Schedule'!E126</f>
        <v>BoxVan</v>
      </c>
      <c r="L216" s="159" t="str">
        <f>+'Input Road LH Schedule'!F126</f>
        <v>loose van</v>
      </c>
      <c r="M216" s="159">
        <f>+'Input Road LH Schedule'!G126</f>
        <v>0</v>
      </c>
      <c r="N216" s="164">
        <f>+'Input Road LH Schedule'!H126</f>
        <v>220.81399850472371</v>
      </c>
      <c r="O216" s="164">
        <f>+'Input Road LH Schedule'!I126</f>
        <v>0</v>
      </c>
      <c r="P216" s="163">
        <f>+'Input Road LH Schedule'!J126</f>
        <v>0</v>
      </c>
      <c r="Q216" s="157">
        <f>+'Input Road LH Schedule'!K126</f>
        <v>0.78</v>
      </c>
      <c r="R216" s="157">
        <f>+'Input Road LH Schedule'!L126</f>
        <v>0</v>
      </c>
      <c r="S216" s="157">
        <f>+'Input Road LH Schedule'!M126</f>
        <v>0</v>
      </c>
      <c r="T216" s="157">
        <f>+'Input Road LH Schedule'!N126</f>
        <v>0.02</v>
      </c>
      <c r="U216" s="158">
        <f>+'Input Road LH Schedule'!O126</f>
        <v>0.02</v>
      </c>
      <c r="V216" s="162">
        <f>+'Input Road LH Schedule'!P126</f>
        <v>0.18</v>
      </c>
      <c r="W216" s="174">
        <f>+'Input Road LH Schedule'!Q126</f>
        <v>1</v>
      </c>
      <c r="X216" s="163">
        <v>0</v>
      </c>
      <c r="Y216" s="162">
        <f t="shared" si="52"/>
        <v>1</v>
      </c>
      <c r="Z216" s="161">
        <f t="shared" si="50"/>
        <v>6.6998726851851851</v>
      </c>
      <c r="AA216" s="70">
        <f t="shared" si="39"/>
        <v>0</v>
      </c>
      <c r="AB216" s="70">
        <f t="shared" si="40"/>
        <v>172.2349188336845</v>
      </c>
      <c r="AC216" s="70">
        <f t="shared" si="41"/>
        <v>0</v>
      </c>
      <c r="AD216" s="70">
        <f t="shared" si="42"/>
        <v>0</v>
      </c>
      <c r="AE216" s="70">
        <f t="shared" si="43"/>
        <v>4.4162799700944744</v>
      </c>
      <c r="AF216" s="70">
        <f t="shared" si="44"/>
        <v>4.4162799700944744</v>
      </c>
      <c r="AG216" s="70">
        <f t="shared" si="45"/>
        <v>39.746519730850267</v>
      </c>
      <c r="AH216" s="70">
        <f t="shared" si="46"/>
        <v>220.81399850472371</v>
      </c>
    </row>
    <row r="217" spans="4:34" ht="15" customHeight="1" x14ac:dyDescent="0.35">
      <c r="D217" t="s">
        <v>298</v>
      </c>
      <c r="E217" t="s">
        <v>302</v>
      </c>
      <c r="F217" t="s">
        <v>303</v>
      </c>
      <c r="G217" s="70">
        <f t="shared" si="51"/>
        <v>17</v>
      </c>
      <c r="H217" s="159" t="str">
        <f>+'Input Road LH Schedule'!B127</f>
        <v>ECOMMERCE - 6</v>
      </c>
      <c r="I217" s="165" t="str">
        <f>+'Input Road LH Schedule'!C127</f>
        <v>5-Friday</v>
      </c>
      <c r="J217" s="160">
        <f>+'Input Road LH Schedule'!D127</f>
        <v>0.73466435185185175</v>
      </c>
      <c r="K217" s="159" t="str">
        <f>+'Input Road LH Schedule'!E127</f>
        <v>BoxVan</v>
      </c>
      <c r="L217" s="159" t="str">
        <f>+'Input Road LH Schedule'!F127</f>
        <v>loose van</v>
      </c>
      <c r="M217" s="159">
        <f>+'Input Road LH Schedule'!G127</f>
        <v>0</v>
      </c>
      <c r="N217" s="164">
        <f>+'Input Road LH Schedule'!H127</f>
        <v>189.81399850472371</v>
      </c>
      <c r="O217" s="164">
        <f>+'Input Road LH Schedule'!I127</f>
        <v>0</v>
      </c>
      <c r="P217" s="163">
        <f>+'Input Road LH Schedule'!J127</f>
        <v>0</v>
      </c>
      <c r="Q217" s="157">
        <f>+'Input Road LH Schedule'!K127</f>
        <v>0.78</v>
      </c>
      <c r="R217" s="157">
        <f>+'Input Road LH Schedule'!L127</f>
        <v>0</v>
      </c>
      <c r="S217" s="157">
        <f>+'Input Road LH Schedule'!M127</f>
        <v>0</v>
      </c>
      <c r="T217" s="157">
        <f>+'Input Road LH Schedule'!N127</f>
        <v>0.02</v>
      </c>
      <c r="U217" s="158">
        <f>+'Input Road LH Schedule'!O127</f>
        <v>0.02</v>
      </c>
      <c r="V217" s="162">
        <f>+'Input Road LH Schedule'!P127</f>
        <v>0.18</v>
      </c>
      <c r="W217" s="174">
        <f>+'Input Road LH Schedule'!Q127</f>
        <v>1</v>
      </c>
      <c r="X217" s="163">
        <v>0</v>
      </c>
      <c r="Y217" s="162">
        <f t="shared" si="52"/>
        <v>1</v>
      </c>
      <c r="Z217" s="161">
        <f t="shared" si="50"/>
        <v>6.7346643518518521</v>
      </c>
      <c r="AA217" s="70">
        <f t="shared" si="39"/>
        <v>0</v>
      </c>
      <c r="AB217" s="70">
        <f t="shared" si="40"/>
        <v>148.0549188336845</v>
      </c>
      <c r="AC217" s="70">
        <f t="shared" si="41"/>
        <v>0</v>
      </c>
      <c r="AD217" s="70">
        <f t="shared" si="42"/>
        <v>0</v>
      </c>
      <c r="AE217" s="70">
        <f t="shared" si="43"/>
        <v>3.7962799700944743</v>
      </c>
      <c r="AF217" s="70">
        <f t="shared" si="44"/>
        <v>3.7962799700944743</v>
      </c>
      <c r="AG217" s="70">
        <f t="shared" si="45"/>
        <v>34.166519730850268</v>
      </c>
      <c r="AH217" s="70">
        <f t="shared" si="46"/>
        <v>189.81399850472371</v>
      </c>
    </row>
    <row r="218" spans="4:34" ht="15" customHeight="1" x14ac:dyDescent="0.35">
      <c r="D218" t="s">
        <v>298</v>
      </c>
      <c r="E218" t="s">
        <v>302</v>
      </c>
      <c r="F218" t="s">
        <v>303</v>
      </c>
      <c r="G218" s="70">
        <f t="shared" si="51"/>
        <v>16</v>
      </c>
      <c r="H218" s="159" t="str">
        <f>+'Input Road LH Schedule'!B128</f>
        <v>ECOMMERCE - 7</v>
      </c>
      <c r="I218" s="165" t="str">
        <f>+'Input Road LH Schedule'!C128</f>
        <v>5-Friday</v>
      </c>
      <c r="J218" s="160">
        <f>+'Input Road LH Schedule'!D128</f>
        <v>0.69088060521242645</v>
      </c>
      <c r="K218" s="159" t="str">
        <f>+'Input Road LH Schedule'!E128</f>
        <v>BoxVan</v>
      </c>
      <c r="L218" s="159" t="str">
        <f>+'Input Road LH Schedule'!F128</f>
        <v>loose van</v>
      </c>
      <c r="M218" s="159">
        <f>+'Input Road LH Schedule'!G128</f>
        <v>0</v>
      </c>
      <c r="N218" s="164">
        <f>+'Input Road LH Schedule'!H128</f>
        <v>420.81399850472377</v>
      </c>
      <c r="O218" s="164">
        <f>+'Input Road LH Schedule'!I128</f>
        <v>0</v>
      </c>
      <c r="P218" s="163">
        <f>+'Input Road LH Schedule'!J128</f>
        <v>0</v>
      </c>
      <c r="Q218" s="157">
        <f>+'Input Road LH Schedule'!K128</f>
        <v>0.78</v>
      </c>
      <c r="R218" s="157">
        <f>+'Input Road LH Schedule'!L128</f>
        <v>0</v>
      </c>
      <c r="S218" s="157">
        <f>+'Input Road LH Schedule'!M128</f>
        <v>0</v>
      </c>
      <c r="T218" s="157">
        <f>+'Input Road LH Schedule'!N128</f>
        <v>0.02</v>
      </c>
      <c r="U218" s="158">
        <f>+'Input Road LH Schedule'!O128</f>
        <v>0.02</v>
      </c>
      <c r="V218" s="162">
        <f>+'Input Road LH Schedule'!P128</f>
        <v>0.18</v>
      </c>
      <c r="W218" s="174">
        <f>+'Input Road LH Schedule'!Q128</f>
        <v>1</v>
      </c>
      <c r="X218" s="163">
        <v>0</v>
      </c>
      <c r="Y218" s="162">
        <f t="shared" si="52"/>
        <v>1</v>
      </c>
      <c r="Z218" s="161">
        <f t="shared" si="50"/>
        <v>6.6908806052124268</v>
      </c>
      <c r="AA218" s="70">
        <f t="shared" si="39"/>
        <v>0</v>
      </c>
      <c r="AB218" s="70">
        <f t="shared" si="40"/>
        <v>328.23491883368456</v>
      </c>
      <c r="AC218" s="70">
        <f t="shared" si="41"/>
        <v>0</v>
      </c>
      <c r="AD218" s="70">
        <f t="shared" si="42"/>
        <v>0</v>
      </c>
      <c r="AE218" s="70">
        <f t="shared" si="43"/>
        <v>8.4162799700944753</v>
      </c>
      <c r="AF218" s="70">
        <f t="shared" si="44"/>
        <v>8.4162799700944753</v>
      </c>
      <c r="AG218" s="70">
        <f t="shared" si="45"/>
        <v>75.746519730850281</v>
      </c>
      <c r="AH218" s="70">
        <f t="shared" si="46"/>
        <v>420.81399850472383</v>
      </c>
    </row>
    <row r="219" spans="4:34" ht="15" customHeight="1" x14ac:dyDescent="0.35">
      <c r="D219" t="s">
        <v>298</v>
      </c>
      <c r="E219" t="s">
        <v>302</v>
      </c>
      <c r="F219" t="s">
        <v>303</v>
      </c>
      <c r="G219" s="70">
        <f t="shared" si="51"/>
        <v>18</v>
      </c>
      <c r="H219" s="159" t="str">
        <f>+'Input Road LH Schedule'!B129</f>
        <v>ECOMMERCE - 8</v>
      </c>
      <c r="I219" s="165" t="str">
        <f>+'Input Road LH Schedule'!C129</f>
        <v>5-Friday</v>
      </c>
      <c r="J219" s="160">
        <f>+'Input Road LH Schedule'!D129</f>
        <v>0.77641203703703709</v>
      </c>
      <c r="K219" s="159" t="str">
        <f>+'Input Road LH Schedule'!E129</f>
        <v>BoxVan</v>
      </c>
      <c r="L219" s="159" t="str">
        <f>+'Input Road LH Schedule'!F129</f>
        <v>loose van</v>
      </c>
      <c r="M219" s="159">
        <f>+'Input Road LH Schedule'!G129</f>
        <v>0</v>
      </c>
      <c r="N219" s="164">
        <f>+'Input Road LH Schedule'!H129</f>
        <v>421.81399850472377</v>
      </c>
      <c r="O219" s="164">
        <f>+'Input Road LH Schedule'!I129</f>
        <v>0</v>
      </c>
      <c r="P219" s="163">
        <f>+'Input Road LH Schedule'!J129</f>
        <v>0</v>
      </c>
      <c r="Q219" s="157">
        <f>+'Input Road LH Schedule'!K129</f>
        <v>0.78</v>
      </c>
      <c r="R219" s="157">
        <f>+'Input Road LH Schedule'!L129</f>
        <v>0</v>
      </c>
      <c r="S219" s="157">
        <f>+'Input Road LH Schedule'!M129</f>
        <v>0</v>
      </c>
      <c r="T219" s="157">
        <f>+'Input Road LH Schedule'!N129</f>
        <v>0.02</v>
      </c>
      <c r="U219" s="158">
        <f>+'Input Road LH Schedule'!O129</f>
        <v>0.02</v>
      </c>
      <c r="V219" s="162">
        <f>+'Input Road LH Schedule'!P129</f>
        <v>0.18</v>
      </c>
      <c r="W219" s="174">
        <f>+'Input Road LH Schedule'!Q129</f>
        <v>1</v>
      </c>
      <c r="X219" s="163">
        <v>0</v>
      </c>
      <c r="Y219" s="162">
        <f t="shared" si="52"/>
        <v>1</v>
      </c>
      <c r="Z219" s="161">
        <f t="shared" si="50"/>
        <v>6.7764120370370371</v>
      </c>
      <c r="AA219" s="70">
        <f t="shared" si="39"/>
        <v>0</v>
      </c>
      <c r="AB219" s="70">
        <f t="shared" si="40"/>
        <v>329.01491883368453</v>
      </c>
      <c r="AC219" s="70">
        <f t="shared" si="41"/>
        <v>0</v>
      </c>
      <c r="AD219" s="70">
        <f t="shared" si="42"/>
        <v>0</v>
      </c>
      <c r="AE219" s="70">
        <f t="shared" si="43"/>
        <v>8.4362799700944748</v>
      </c>
      <c r="AF219" s="70">
        <f t="shared" si="44"/>
        <v>8.4362799700944748</v>
      </c>
      <c r="AG219" s="70">
        <f t="shared" si="45"/>
        <v>75.926519730850274</v>
      </c>
      <c r="AH219" s="70">
        <f t="shared" si="46"/>
        <v>421.81399850472371</v>
      </c>
    </row>
    <row r="220" spans="4:34" ht="15" customHeight="1" x14ac:dyDescent="0.35">
      <c r="D220" t="s">
        <v>298</v>
      </c>
      <c r="E220" t="s">
        <v>302</v>
      </c>
      <c r="F220" t="s">
        <v>303</v>
      </c>
      <c r="G220" s="70">
        <f t="shared" si="51"/>
        <v>18</v>
      </c>
      <c r="H220" s="159" t="str">
        <f>+'Input Road LH Schedule'!B130</f>
        <v>ECOMMERCE - 9</v>
      </c>
      <c r="I220" s="165" t="str">
        <f>+'Input Road LH Schedule'!C130</f>
        <v>5-Friday</v>
      </c>
      <c r="J220" s="160">
        <f>+'Input Road LH Schedule'!D130</f>
        <v>0.76825231481481471</v>
      </c>
      <c r="K220" s="159" t="str">
        <f>+'Input Road LH Schedule'!E130</f>
        <v>BoxVan</v>
      </c>
      <c r="L220" s="159" t="str">
        <f>+'Input Road LH Schedule'!F130</f>
        <v>loose van</v>
      </c>
      <c r="M220" s="159">
        <f>+'Input Road LH Schedule'!G130</f>
        <v>0</v>
      </c>
      <c r="N220" s="164">
        <f>+'Input Road LH Schedule'!H130</f>
        <v>298.81399850472377</v>
      </c>
      <c r="O220" s="164">
        <f>+'Input Road LH Schedule'!I130</f>
        <v>0</v>
      </c>
      <c r="P220" s="163">
        <f>+'Input Road LH Schedule'!J130</f>
        <v>0</v>
      </c>
      <c r="Q220" s="157">
        <f>+'Input Road LH Schedule'!K130</f>
        <v>0.78</v>
      </c>
      <c r="R220" s="157">
        <f>+'Input Road LH Schedule'!L130</f>
        <v>0</v>
      </c>
      <c r="S220" s="157">
        <f>+'Input Road LH Schedule'!M130</f>
        <v>0</v>
      </c>
      <c r="T220" s="157">
        <f>+'Input Road LH Schedule'!N130</f>
        <v>0.02</v>
      </c>
      <c r="U220" s="158">
        <f>+'Input Road LH Schedule'!O130</f>
        <v>0.02</v>
      </c>
      <c r="V220" s="162">
        <f>+'Input Road LH Schedule'!P130</f>
        <v>0.18</v>
      </c>
      <c r="W220" s="174">
        <f>+'Input Road LH Schedule'!Q130</f>
        <v>1</v>
      </c>
      <c r="X220" s="163">
        <v>0</v>
      </c>
      <c r="Y220" s="162">
        <f t="shared" si="52"/>
        <v>1</v>
      </c>
      <c r="Z220" s="161">
        <f t="shared" si="50"/>
        <v>6.7682523148148146</v>
      </c>
      <c r="AA220" s="70">
        <f t="shared" si="39"/>
        <v>0</v>
      </c>
      <c r="AB220" s="70">
        <f t="shared" si="40"/>
        <v>233.07491883368454</v>
      </c>
      <c r="AC220" s="70">
        <f t="shared" si="41"/>
        <v>0</v>
      </c>
      <c r="AD220" s="70">
        <f t="shared" si="42"/>
        <v>0</v>
      </c>
      <c r="AE220" s="70">
        <f t="shared" si="43"/>
        <v>5.9762799700944758</v>
      </c>
      <c r="AF220" s="70">
        <f t="shared" si="44"/>
        <v>5.9762799700944758</v>
      </c>
      <c r="AG220" s="70">
        <f t="shared" si="45"/>
        <v>53.78651973085028</v>
      </c>
      <c r="AH220" s="70">
        <f t="shared" si="46"/>
        <v>298.81399850472377</v>
      </c>
    </row>
    <row r="221" spans="4:34" ht="15" customHeight="1" x14ac:dyDescent="0.35">
      <c r="D221" t="s">
        <v>298</v>
      </c>
      <c r="E221" t="s">
        <v>302</v>
      </c>
      <c r="F221" t="s">
        <v>303</v>
      </c>
      <c r="G221" s="70">
        <f t="shared" si="51"/>
        <v>18</v>
      </c>
      <c r="H221" s="159" t="str">
        <f>+'Input Road LH Schedule'!B131</f>
        <v>ECOMMERCE - 10</v>
      </c>
      <c r="I221" s="165" t="str">
        <f>+'Input Road LH Schedule'!C131</f>
        <v>5-Friday</v>
      </c>
      <c r="J221" s="160">
        <f>+'Input Road LH Schedule'!D131</f>
        <v>0.7896643518518518</v>
      </c>
      <c r="K221" s="159" t="str">
        <f>+'Input Road LH Schedule'!E131</f>
        <v>BoxVan</v>
      </c>
      <c r="L221" s="159" t="str">
        <f>+'Input Road LH Schedule'!F131</f>
        <v>loose van</v>
      </c>
      <c r="M221" s="159">
        <f>+'Input Road LH Schedule'!G131</f>
        <v>0</v>
      </c>
      <c r="N221" s="164">
        <f>+'Input Road LH Schedule'!H131</f>
        <v>258.81399850472371</v>
      </c>
      <c r="O221" s="164">
        <f>+'Input Road LH Schedule'!I131</f>
        <v>0</v>
      </c>
      <c r="P221" s="163">
        <f>+'Input Road LH Schedule'!J131</f>
        <v>0</v>
      </c>
      <c r="Q221" s="157">
        <f>+'Input Road LH Schedule'!K131</f>
        <v>0.78</v>
      </c>
      <c r="R221" s="157">
        <f>+'Input Road LH Schedule'!L131</f>
        <v>0</v>
      </c>
      <c r="S221" s="157">
        <f>+'Input Road LH Schedule'!M131</f>
        <v>0</v>
      </c>
      <c r="T221" s="157">
        <f>+'Input Road LH Schedule'!N131</f>
        <v>0.02</v>
      </c>
      <c r="U221" s="158">
        <f>+'Input Road LH Schedule'!O131</f>
        <v>0.02</v>
      </c>
      <c r="V221" s="162">
        <f>+'Input Road LH Schedule'!P131</f>
        <v>0.18</v>
      </c>
      <c r="W221" s="174">
        <f>+'Input Road LH Schedule'!Q131</f>
        <v>1</v>
      </c>
      <c r="X221" s="163">
        <v>0</v>
      </c>
      <c r="Y221" s="162">
        <f t="shared" si="52"/>
        <v>1</v>
      </c>
      <c r="Z221" s="161">
        <f t="shared" si="50"/>
        <v>6.7896643518518518</v>
      </c>
      <c r="AA221" s="70">
        <f t="shared" si="39"/>
        <v>0</v>
      </c>
      <c r="AB221" s="70">
        <f t="shared" si="40"/>
        <v>201.87491883368449</v>
      </c>
      <c r="AC221" s="70">
        <f t="shared" si="41"/>
        <v>0</v>
      </c>
      <c r="AD221" s="70">
        <f t="shared" si="42"/>
        <v>0</v>
      </c>
      <c r="AE221" s="70">
        <f t="shared" si="43"/>
        <v>5.1762799700944742</v>
      </c>
      <c r="AF221" s="70">
        <f t="shared" si="44"/>
        <v>5.1762799700944742</v>
      </c>
      <c r="AG221" s="70">
        <f t="shared" si="45"/>
        <v>46.58651973085027</v>
      </c>
      <c r="AH221" s="70">
        <f t="shared" si="46"/>
        <v>258.81399850472371</v>
      </c>
    </row>
    <row r="222" spans="4:34" ht="15" customHeight="1" x14ac:dyDescent="0.35">
      <c r="D222" t="s">
        <v>298</v>
      </c>
      <c r="E222" t="s">
        <v>302</v>
      </c>
      <c r="F222" t="s">
        <v>303</v>
      </c>
      <c r="G222" s="70">
        <f t="shared" si="51"/>
        <v>18</v>
      </c>
      <c r="H222" s="159" t="str">
        <f>+'Input Road LH Schedule'!B132</f>
        <v>ECOMMERCE - 11</v>
      </c>
      <c r="I222" s="165" t="str">
        <f>+'Input Road LH Schedule'!C132</f>
        <v>5-Friday</v>
      </c>
      <c r="J222" s="160">
        <f>+'Input Road LH Schedule'!D132</f>
        <v>0.76040509259259259</v>
      </c>
      <c r="K222" s="159" t="str">
        <f>+'Input Road LH Schedule'!E132</f>
        <v>BoxVan</v>
      </c>
      <c r="L222" s="159" t="str">
        <f>+'Input Road LH Schedule'!F132</f>
        <v>loose van</v>
      </c>
      <c r="M222" s="159">
        <f>+'Input Road LH Schedule'!G132</f>
        <v>0</v>
      </c>
      <c r="N222" s="164">
        <f>+'Input Road LH Schedule'!H132</f>
        <v>361.81399850472377</v>
      </c>
      <c r="O222" s="164">
        <f>+'Input Road LH Schedule'!I132</f>
        <v>0</v>
      </c>
      <c r="P222" s="163">
        <f>+'Input Road LH Schedule'!J132</f>
        <v>0</v>
      </c>
      <c r="Q222" s="157">
        <f>+'Input Road LH Schedule'!K132</f>
        <v>0.78</v>
      </c>
      <c r="R222" s="157">
        <f>+'Input Road LH Schedule'!L132</f>
        <v>0</v>
      </c>
      <c r="S222" s="157">
        <f>+'Input Road LH Schedule'!M132</f>
        <v>0</v>
      </c>
      <c r="T222" s="157">
        <f>+'Input Road LH Schedule'!N132</f>
        <v>0.02</v>
      </c>
      <c r="U222" s="158">
        <f>+'Input Road LH Schedule'!O132</f>
        <v>0.02</v>
      </c>
      <c r="V222" s="162">
        <f>+'Input Road LH Schedule'!P132</f>
        <v>0.18</v>
      </c>
      <c r="W222" s="174">
        <f>+'Input Road LH Schedule'!Q132</f>
        <v>1</v>
      </c>
      <c r="X222" s="163">
        <v>0</v>
      </c>
      <c r="Y222" s="162">
        <f t="shared" si="52"/>
        <v>1</v>
      </c>
      <c r="Z222" s="161">
        <f t="shared" si="50"/>
        <v>6.7604050925925927</v>
      </c>
      <c r="AA222" s="70">
        <f t="shared" si="39"/>
        <v>0</v>
      </c>
      <c r="AB222" s="70">
        <f t="shared" si="40"/>
        <v>282.21491883368458</v>
      </c>
      <c r="AC222" s="70">
        <f t="shared" si="41"/>
        <v>0</v>
      </c>
      <c r="AD222" s="70">
        <f t="shared" si="42"/>
        <v>0</v>
      </c>
      <c r="AE222" s="70">
        <f t="shared" si="43"/>
        <v>7.2362799700944755</v>
      </c>
      <c r="AF222" s="70">
        <f t="shared" si="44"/>
        <v>7.2362799700944755</v>
      </c>
      <c r="AG222" s="70">
        <f t="shared" si="45"/>
        <v>65.126519730850276</v>
      </c>
      <c r="AH222" s="70">
        <f t="shared" si="46"/>
        <v>361.81399850472383</v>
      </c>
    </row>
    <row r="223" spans="4:34" ht="15" customHeight="1" x14ac:dyDescent="0.35">
      <c r="D223" t="s">
        <v>298</v>
      </c>
      <c r="E223" t="s">
        <v>302</v>
      </c>
      <c r="F223" t="s">
        <v>303</v>
      </c>
      <c r="G223" s="70">
        <f t="shared" si="51"/>
        <v>19</v>
      </c>
      <c r="H223" s="159" t="str">
        <f>+'Input Road LH Schedule'!B133</f>
        <v>ECOMMERCE - 12</v>
      </c>
      <c r="I223" s="165" t="str">
        <f>+'Input Road LH Schedule'!C133</f>
        <v>5-Friday</v>
      </c>
      <c r="J223" s="160">
        <f>+'Input Road LH Schedule'!D133</f>
        <v>0.80109953703703696</v>
      </c>
      <c r="K223" s="159" t="str">
        <f>+'Input Road LH Schedule'!E133</f>
        <v>BoxVan</v>
      </c>
      <c r="L223" s="159" t="str">
        <f>+'Input Road LH Schedule'!F133</f>
        <v>loose van</v>
      </c>
      <c r="M223" s="159">
        <f>+'Input Road LH Schedule'!G133</f>
        <v>0</v>
      </c>
      <c r="N223" s="164">
        <f>+'Input Road LH Schedule'!H133</f>
        <v>468.81399850472377</v>
      </c>
      <c r="O223" s="164">
        <f>+'Input Road LH Schedule'!I133</f>
        <v>0</v>
      </c>
      <c r="P223" s="163">
        <f>+'Input Road LH Schedule'!J133</f>
        <v>0</v>
      </c>
      <c r="Q223" s="157">
        <f>+'Input Road LH Schedule'!K133</f>
        <v>0.78</v>
      </c>
      <c r="R223" s="157">
        <f>+'Input Road LH Schedule'!L133</f>
        <v>0</v>
      </c>
      <c r="S223" s="157">
        <f>+'Input Road LH Schedule'!M133</f>
        <v>0</v>
      </c>
      <c r="T223" s="157">
        <f>+'Input Road LH Schedule'!N133</f>
        <v>0.02</v>
      </c>
      <c r="U223" s="158">
        <f>+'Input Road LH Schedule'!O133</f>
        <v>0.02</v>
      </c>
      <c r="V223" s="162">
        <f>+'Input Road LH Schedule'!P133</f>
        <v>0.18</v>
      </c>
      <c r="W223" s="174">
        <f>+'Input Road LH Schedule'!Q133</f>
        <v>1</v>
      </c>
      <c r="X223" s="163">
        <v>0</v>
      </c>
      <c r="Y223" s="162">
        <f t="shared" si="52"/>
        <v>1</v>
      </c>
      <c r="Z223" s="161">
        <f t="shared" si="50"/>
        <v>6.8010995370370368</v>
      </c>
      <c r="AA223" s="70">
        <f t="shared" si="39"/>
        <v>0</v>
      </c>
      <c r="AB223" s="70">
        <f t="shared" si="40"/>
        <v>365.67491883368456</v>
      </c>
      <c r="AC223" s="70">
        <f t="shared" si="41"/>
        <v>0</v>
      </c>
      <c r="AD223" s="70">
        <f t="shared" si="42"/>
        <v>0</v>
      </c>
      <c r="AE223" s="70">
        <f t="shared" si="43"/>
        <v>9.3762799700944761</v>
      </c>
      <c r="AF223" s="70">
        <f t="shared" si="44"/>
        <v>9.3762799700944761</v>
      </c>
      <c r="AG223" s="70">
        <f t="shared" si="45"/>
        <v>84.386519730850281</v>
      </c>
      <c r="AH223" s="70">
        <f t="shared" si="46"/>
        <v>468.81399850472377</v>
      </c>
    </row>
    <row r="224" spans="4:34" ht="15" customHeight="1" x14ac:dyDescent="0.35">
      <c r="D224" t="s">
        <v>298</v>
      </c>
      <c r="E224" t="s">
        <v>302</v>
      </c>
      <c r="F224" t="s">
        <v>303</v>
      </c>
      <c r="G224" s="70">
        <f t="shared" si="51"/>
        <v>19</v>
      </c>
      <c r="H224" s="159" t="str">
        <f>+'Input Road LH Schedule'!B134</f>
        <v>ECOMMERCE - 13</v>
      </c>
      <c r="I224" s="165" t="str">
        <f>+'Input Road LH Schedule'!C134</f>
        <v>5-Friday</v>
      </c>
      <c r="J224" s="160">
        <f>+'Input Road LH Schedule'!D134</f>
        <v>0.81273148148148155</v>
      </c>
      <c r="K224" s="159" t="str">
        <f>+'Input Road LH Schedule'!E134</f>
        <v>BoxVan</v>
      </c>
      <c r="L224" s="159" t="str">
        <f>+'Input Road LH Schedule'!F134</f>
        <v>loose van</v>
      </c>
      <c r="M224" s="159">
        <f>+'Input Road LH Schedule'!G134</f>
        <v>0</v>
      </c>
      <c r="N224" s="164">
        <f>+'Input Road LH Schedule'!H134</f>
        <v>602.8139985047236</v>
      </c>
      <c r="O224" s="164">
        <f>+'Input Road LH Schedule'!I134</f>
        <v>0</v>
      </c>
      <c r="P224" s="163">
        <f>+'Input Road LH Schedule'!J134</f>
        <v>0</v>
      </c>
      <c r="Q224" s="157">
        <f>+'Input Road LH Schedule'!K134</f>
        <v>0.78</v>
      </c>
      <c r="R224" s="157">
        <f>+'Input Road LH Schedule'!L134</f>
        <v>0</v>
      </c>
      <c r="S224" s="157">
        <f>+'Input Road LH Schedule'!M134</f>
        <v>0</v>
      </c>
      <c r="T224" s="157">
        <f>+'Input Road LH Schedule'!N134</f>
        <v>0.02</v>
      </c>
      <c r="U224" s="158">
        <f>+'Input Road LH Schedule'!O134</f>
        <v>0.02</v>
      </c>
      <c r="V224" s="162">
        <f>+'Input Road LH Schedule'!P134</f>
        <v>0.18</v>
      </c>
      <c r="W224" s="174">
        <f>+'Input Road LH Schedule'!Q134</f>
        <v>1</v>
      </c>
      <c r="X224" s="163">
        <v>0</v>
      </c>
      <c r="Y224" s="162">
        <f t="shared" si="52"/>
        <v>1</v>
      </c>
      <c r="Z224" s="161">
        <f t="shared" si="50"/>
        <v>6.8127314814814817</v>
      </c>
      <c r="AA224" s="70">
        <f t="shared" si="39"/>
        <v>0</v>
      </c>
      <c r="AB224" s="70">
        <f t="shared" si="40"/>
        <v>470.19491883368443</v>
      </c>
      <c r="AC224" s="70">
        <f t="shared" si="41"/>
        <v>0</v>
      </c>
      <c r="AD224" s="70">
        <f t="shared" si="42"/>
        <v>0</v>
      </c>
      <c r="AE224" s="70">
        <f t="shared" si="43"/>
        <v>12.056279970094472</v>
      </c>
      <c r="AF224" s="70">
        <f t="shared" si="44"/>
        <v>12.056279970094472</v>
      </c>
      <c r="AG224" s="70">
        <f t="shared" si="45"/>
        <v>108.50651973085024</v>
      </c>
      <c r="AH224" s="70">
        <f t="shared" si="46"/>
        <v>602.8139985047236</v>
      </c>
    </row>
    <row r="225" spans="4:34" ht="15" customHeight="1" x14ac:dyDescent="0.35">
      <c r="D225" t="s">
        <v>298</v>
      </c>
      <c r="E225" t="s">
        <v>302</v>
      </c>
      <c r="F225" t="s">
        <v>303</v>
      </c>
      <c r="G225" s="70">
        <f t="shared" si="51"/>
        <v>19</v>
      </c>
      <c r="H225" s="159" t="str">
        <f>+'Input Road LH Schedule'!B135</f>
        <v>ECOMMERCE - 14</v>
      </c>
      <c r="I225" s="165" t="str">
        <f>+'Input Road LH Schedule'!C135</f>
        <v>5-Friday</v>
      </c>
      <c r="J225" s="160">
        <f>+'Input Road LH Schedule'!D135</f>
        <v>0.80936342592592592</v>
      </c>
      <c r="K225" s="159" t="str">
        <f>+'Input Road LH Schedule'!E135</f>
        <v>BoxVan</v>
      </c>
      <c r="L225" s="159" t="str">
        <f>+'Input Road LH Schedule'!F135</f>
        <v>loose van</v>
      </c>
      <c r="M225" s="159">
        <f>+'Input Road LH Schedule'!G135</f>
        <v>0</v>
      </c>
      <c r="N225" s="164">
        <f>+'Input Road LH Schedule'!H135</f>
        <v>474.81399850472377</v>
      </c>
      <c r="O225" s="164">
        <f>+'Input Road LH Schedule'!I135</f>
        <v>0</v>
      </c>
      <c r="P225" s="163">
        <f>+'Input Road LH Schedule'!J135</f>
        <v>0</v>
      </c>
      <c r="Q225" s="157">
        <f>+'Input Road LH Schedule'!K135</f>
        <v>0.78</v>
      </c>
      <c r="R225" s="157">
        <f>+'Input Road LH Schedule'!L135</f>
        <v>0</v>
      </c>
      <c r="S225" s="157">
        <f>+'Input Road LH Schedule'!M135</f>
        <v>0</v>
      </c>
      <c r="T225" s="157">
        <f>+'Input Road LH Schedule'!N135</f>
        <v>0.02</v>
      </c>
      <c r="U225" s="158">
        <f>+'Input Road LH Schedule'!O135</f>
        <v>0.02</v>
      </c>
      <c r="V225" s="162">
        <f>+'Input Road LH Schedule'!P135</f>
        <v>0.18</v>
      </c>
      <c r="W225" s="174">
        <f>+'Input Road LH Schedule'!Q135</f>
        <v>1</v>
      </c>
      <c r="X225" s="163">
        <v>0</v>
      </c>
      <c r="Y225" s="162">
        <f t="shared" si="52"/>
        <v>1</v>
      </c>
      <c r="Z225" s="161">
        <f t="shared" si="50"/>
        <v>6.8093634259259259</v>
      </c>
      <c r="AA225" s="70">
        <f t="shared" si="39"/>
        <v>0</v>
      </c>
      <c r="AB225" s="70">
        <f t="shared" si="40"/>
        <v>370.35491883368456</v>
      </c>
      <c r="AC225" s="70">
        <f t="shared" si="41"/>
        <v>0</v>
      </c>
      <c r="AD225" s="70">
        <f t="shared" si="42"/>
        <v>0</v>
      </c>
      <c r="AE225" s="70">
        <f t="shared" si="43"/>
        <v>9.4962799700944753</v>
      </c>
      <c r="AF225" s="70">
        <f t="shared" si="44"/>
        <v>9.4962799700944753</v>
      </c>
      <c r="AG225" s="70">
        <f t="shared" si="45"/>
        <v>85.46651973085028</v>
      </c>
      <c r="AH225" s="70">
        <f t="shared" si="46"/>
        <v>474.81399850472377</v>
      </c>
    </row>
    <row r="226" spans="4:34" ht="15" customHeight="1" x14ac:dyDescent="0.35">
      <c r="D226" t="s">
        <v>298</v>
      </c>
      <c r="E226" t="s">
        <v>302</v>
      </c>
      <c r="F226" t="s">
        <v>303</v>
      </c>
      <c r="G226" s="70">
        <f t="shared" si="51"/>
        <v>19</v>
      </c>
      <c r="H226" s="159" t="str">
        <f>+'Input Road LH Schedule'!B136</f>
        <v>ECOMMERCE - 15</v>
      </c>
      <c r="I226" s="165" t="str">
        <f>+'Input Road LH Schedule'!C136</f>
        <v>5-Friday</v>
      </c>
      <c r="J226" s="160">
        <f>+'Input Road LH Schedule'!D136</f>
        <v>0.83017361111111121</v>
      </c>
      <c r="K226" s="159" t="str">
        <f>+'Input Road LH Schedule'!E136</f>
        <v>BoxVan</v>
      </c>
      <c r="L226" s="159" t="str">
        <f>+'Input Road LH Schedule'!F136</f>
        <v>loose van</v>
      </c>
      <c r="M226" s="159">
        <f>+'Input Road LH Schedule'!G136</f>
        <v>0</v>
      </c>
      <c r="N226" s="164">
        <f>+'Input Road LH Schedule'!H136</f>
        <v>341.81399850472377</v>
      </c>
      <c r="O226" s="164">
        <f>+'Input Road LH Schedule'!I136</f>
        <v>0</v>
      </c>
      <c r="P226" s="163">
        <f>+'Input Road LH Schedule'!J136</f>
        <v>0</v>
      </c>
      <c r="Q226" s="157">
        <f>+'Input Road LH Schedule'!K136</f>
        <v>0.78</v>
      </c>
      <c r="R226" s="157">
        <f>+'Input Road LH Schedule'!L136</f>
        <v>0</v>
      </c>
      <c r="S226" s="157">
        <f>+'Input Road LH Schedule'!M136</f>
        <v>0</v>
      </c>
      <c r="T226" s="157">
        <f>+'Input Road LH Schedule'!N136</f>
        <v>0.02</v>
      </c>
      <c r="U226" s="158">
        <f>+'Input Road LH Schedule'!O136</f>
        <v>0.02</v>
      </c>
      <c r="V226" s="162">
        <f>+'Input Road LH Schedule'!P136</f>
        <v>0.18</v>
      </c>
      <c r="W226" s="174">
        <f>+'Input Road LH Schedule'!Q136</f>
        <v>1</v>
      </c>
      <c r="X226" s="163">
        <v>0</v>
      </c>
      <c r="Y226" s="162">
        <f t="shared" si="52"/>
        <v>1</v>
      </c>
      <c r="Z226" s="161">
        <f t="shared" si="50"/>
        <v>6.8301736111111113</v>
      </c>
      <c r="AA226" s="70">
        <f t="shared" si="39"/>
        <v>0</v>
      </c>
      <c r="AB226" s="70">
        <f t="shared" si="40"/>
        <v>266.61491883368456</v>
      </c>
      <c r="AC226" s="70">
        <f t="shared" si="41"/>
        <v>0</v>
      </c>
      <c r="AD226" s="70">
        <f t="shared" si="42"/>
        <v>0</v>
      </c>
      <c r="AE226" s="70">
        <f t="shared" si="43"/>
        <v>6.8362799700944752</v>
      </c>
      <c r="AF226" s="70">
        <f t="shared" si="44"/>
        <v>6.8362799700944752</v>
      </c>
      <c r="AG226" s="70">
        <f t="shared" si="45"/>
        <v>61.526519730850275</v>
      </c>
      <c r="AH226" s="70">
        <f t="shared" si="46"/>
        <v>341.81399850472383</v>
      </c>
    </row>
    <row r="227" spans="4:34" ht="15" customHeight="1" x14ac:dyDescent="0.35">
      <c r="D227" t="s">
        <v>298</v>
      </c>
      <c r="E227" t="s">
        <v>302</v>
      </c>
      <c r="F227" t="s">
        <v>303</v>
      </c>
      <c r="G227" s="70">
        <f t="shared" si="51"/>
        <v>19</v>
      </c>
      <c r="H227" s="159" t="str">
        <f>+'Input Road LH Schedule'!B137</f>
        <v>ECOMMERCE - 16</v>
      </c>
      <c r="I227" s="165" t="str">
        <f>+'Input Road LH Schedule'!C137</f>
        <v>5-Friday</v>
      </c>
      <c r="J227" s="160">
        <f>+'Input Road LH Schedule'!D137</f>
        <v>0.81194444444444447</v>
      </c>
      <c r="K227" s="159" t="str">
        <f>+'Input Road LH Schedule'!E137</f>
        <v>BoxVan</v>
      </c>
      <c r="L227" s="159" t="str">
        <f>+'Input Road LH Schedule'!F137</f>
        <v>loose van</v>
      </c>
      <c r="M227" s="159">
        <f>+'Input Road LH Schedule'!G137</f>
        <v>0</v>
      </c>
      <c r="N227" s="164">
        <f>+'Input Road LH Schedule'!H137</f>
        <v>550.8139985047236</v>
      </c>
      <c r="O227" s="164">
        <f>+'Input Road LH Schedule'!I137</f>
        <v>0</v>
      </c>
      <c r="P227" s="163">
        <f>+'Input Road LH Schedule'!J137</f>
        <v>0</v>
      </c>
      <c r="Q227" s="157">
        <f>+'Input Road LH Schedule'!K137</f>
        <v>0.78</v>
      </c>
      <c r="R227" s="157">
        <f>+'Input Road LH Schedule'!L137</f>
        <v>0</v>
      </c>
      <c r="S227" s="157">
        <f>+'Input Road LH Schedule'!M137</f>
        <v>0</v>
      </c>
      <c r="T227" s="157">
        <f>+'Input Road LH Schedule'!N137</f>
        <v>0.02</v>
      </c>
      <c r="U227" s="158">
        <f>+'Input Road LH Schedule'!O137</f>
        <v>0.02</v>
      </c>
      <c r="V227" s="162">
        <f>+'Input Road LH Schedule'!P137</f>
        <v>0.18</v>
      </c>
      <c r="W227" s="174">
        <f>+'Input Road LH Schedule'!Q137</f>
        <v>1</v>
      </c>
      <c r="X227" s="163">
        <v>0</v>
      </c>
      <c r="Y227" s="162">
        <f t="shared" si="52"/>
        <v>1</v>
      </c>
      <c r="Z227" s="161">
        <f t="shared" si="50"/>
        <v>6.8119444444444444</v>
      </c>
      <c r="AA227" s="70">
        <f t="shared" si="39"/>
        <v>0</v>
      </c>
      <c r="AB227" s="70">
        <f t="shared" si="40"/>
        <v>429.63491883368442</v>
      </c>
      <c r="AC227" s="70">
        <f t="shared" si="41"/>
        <v>0</v>
      </c>
      <c r="AD227" s="70">
        <f t="shared" si="42"/>
        <v>0</v>
      </c>
      <c r="AE227" s="70">
        <f t="shared" si="43"/>
        <v>11.016279970094471</v>
      </c>
      <c r="AF227" s="70">
        <f t="shared" si="44"/>
        <v>11.016279970094471</v>
      </c>
      <c r="AG227" s="70">
        <f t="shared" si="45"/>
        <v>99.146519730850244</v>
      </c>
      <c r="AH227" s="70">
        <f t="shared" si="46"/>
        <v>550.8139985047236</v>
      </c>
    </row>
    <row r="228" spans="4:34" ht="15" customHeight="1" x14ac:dyDescent="0.35">
      <c r="D228" t="s">
        <v>298</v>
      </c>
      <c r="E228" t="s">
        <v>302</v>
      </c>
      <c r="F228" t="s">
        <v>303</v>
      </c>
      <c r="G228" s="70">
        <f t="shared" si="51"/>
        <v>20</v>
      </c>
      <c r="H228" s="159" t="str">
        <f>+'Input Road LH Schedule'!B138</f>
        <v>ECOMMERCE - 17</v>
      </c>
      <c r="I228" s="165" t="str">
        <f>+'Input Road LH Schedule'!C138</f>
        <v>5-Friday</v>
      </c>
      <c r="J228" s="160">
        <f>+'Input Road LH Schedule'!D138</f>
        <v>0.86402777777777784</v>
      </c>
      <c r="K228" s="159" t="str">
        <f>+'Input Road LH Schedule'!E138</f>
        <v>BoxVan</v>
      </c>
      <c r="L228" s="159" t="str">
        <f>+'Input Road LH Schedule'!F138</f>
        <v>loose van</v>
      </c>
      <c r="M228" s="159">
        <f>+'Input Road LH Schedule'!G138</f>
        <v>0</v>
      </c>
      <c r="N228" s="164">
        <f>+'Input Road LH Schedule'!H138</f>
        <v>477.81399850472377</v>
      </c>
      <c r="O228" s="164">
        <f>+'Input Road LH Schedule'!I138</f>
        <v>0</v>
      </c>
      <c r="P228" s="163">
        <f>+'Input Road LH Schedule'!J138</f>
        <v>0</v>
      </c>
      <c r="Q228" s="157">
        <f>+'Input Road LH Schedule'!K138</f>
        <v>0.78</v>
      </c>
      <c r="R228" s="157">
        <f>+'Input Road LH Schedule'!L138</f>
        <v>0</v>
      </c>
      <c r="S228" s="157">
        <f>+'Input Road LH Schedule'!M138</f>
        <v>0</v>
      </c>
      <c r="T228" s="157">
        <f>+'Input Road LH Schedule'!N138</f>
        <v>0.02</v>
      </c>
      <c r="U228" s="158">
        <f>+'Input Road LH Schedule'!O138</f>
        <v>0.02</v>
      </c>
      <c r="V228" s="162">
        <f>+'Input Road LH Schedule'!P138</f>
        <v>0.18</v>
      </c>
      <c r="W228" s="174">
        <f>+'Input Road LH Schedule'!Q138</f>
        <v>1</v>
      </c>
      <c r="X228" s="163">
        <v>0</v>
      </c>
      <c r="Y228" s="162">
        <f t="shared" si="52"/>
        <v>1</v>
      </c>
      <c r="Z228" s="161">
        <f t="shared" si="50"/>
        <v>6.8640277777777783</v>
      </c>
      <c r="AA228" s="70">
        <f t="shared" si="39"/>
        <v>0</v>
      </c>
      <c r="AB228" s="70">
        <f t="shared" si="40"/>
        <v>372.69491883368454</v>
      </c>
      <c r="AC228" s="70">
        <f t="shared" si="41"/>
        <v>0</v>
      </c>
      <c r="AD228" s="70">
        <f t="shared" si="42"/>
        <v>0</v>
      </c>
      <c r="AE228" s="70">
        <f t="shared" si="43"/>
        <v>9.5562799700944758</v>
      </c>
      <c r="AF228" s="70">
        <f t="shared" si="44"/>
        <v>9.5562799700944758</v>
      </c>
      <c r="AG228" s="70">
        <f t="shared" si="45"/>
        <v>86.006519730850272</v>
      </c>
      <c r="AH228" s="70">
        <f t="shared" si="46"/>
        <v>477.81399850472371</v>
      </c>
    </row>
    <row r="229" spans="4:34" ht="15" customHeight="1" x14ac:dyDescent="0.35">
      <c r="D229" t="s">
        <v>298</v>
      </c>
      <c r="E229" t="s">
        <v>302</v>
      </c>
      <c r="F229" t="s">
        <v>303</v>
      </c>
      <c r="G229" s="70">
        <f t="shared" si="51"/>
        <v>20</v>
      </c>
      <c r="H229" s="159" t="str">
        <f>+'Input Road LH Schedule'!B139</f>
        <v>ECOMMERCE - 18</v>
      </c>
      <c r="I229" s="165" t="str">
        <f>+'Input Road LH Schedule'!C139</f>
        <v>5-Friday</v>
      </c>
      <c r="J229" s="160">
        <f>+'Input Road LH Schedule'!D139</f>
        <v>0.84895833333333337</v>
      </c>
      <c r="K229" s="159" t="str">
        <f>+'Input Road LH Schedule'!E139</f>
        <v>BoxVan</v>
      </c>
      <c r="L229" s="159" t="str">
        <f>+'Input Road LH Schedule'!F139</f>
        <v>loose van</v>
      </c>
      <c r="M229" s="159">
        <f>+'Input Road LH Schedule'!G139</f>
        <v>0</v>
      </c>
      <c r="N229" s="164">
        <f>+'Input Road LH Schedule'!H139</f>
        <v>532.81399850472371</v>
      </c>
      <c r="O229" s="164">
        <f>+'Input Road LH Schedule'!I139</f>
        <v>0</v>
      </c>
      <c r="P229" s="163">
        <f>+'Input Road LH Schedule'!J139</f>
        <v>0</v>
      </c>
      <c r="Q229" s="157">
        <f>+'Input Road LH Schedule'!K139</f>
        <v>0.78</v>
      </c>
      <c r="R229" s="157">
        <f>+'Input Road LH Schedule'!L139</f>
        <v>0</v>
      </c>
      <c r="S229" s="157">
        <f>+'Input Road LH Schedule'!M139</f>
        <v>0</v>
      </c>
      <c r="T229" s="157">
        <f>+'Input Road LH Schedule'!N139</f>
        <v>0.02</v>
      </c>
      <c r="U229" s="158">
        <f>+'Input Road LH Schedule'!O139</f>
        <v>0.02</v>
      </c>
      <c r="V229" s="162">
        <f>+'Input Road LH Schedule'!P139</f>
        <v>0.18</v>
      </c>
      <c r="W229" s="174">
        <f>+'Input Road LH Schedule'!Q139</f>
        <v>1</v>
      </c>
      <c r="X229" s="163">
        <v>0</v>
      </c>
      <c r="Y229" s="162">
        <f t="shared" si="52"/>
        <v>1</v>
      </c>
      <c r="Z229" s="161">
        <f t="shared" si="50"/>
        <v>6.848958333333333</v>
      </c>
      <c r="AA229" s="70">
        <f t="shared" si="39"/>
        <v>0</v>
      </c>
      <c r="AB229" s="70">
        <f t="shared" si="40"/>
        <v>415.59491883368452</v>
      </c>
      <c r="AC229" s="70">
        <f t="shared" si="41"/>
        <v>0</v>
      </c>
      <c r="AD229" s="70">
        <f t="shared" si="42"/>
        <v>0</v>
      </c>
      <c r="AE229" s="70">
        <f t="shared" si="43"/>
        <v>10.656279970094474</v>
      </c>
      <c r="AF229" s="70">
        <f t="shared" si="44"/>
        <v>10.656279970094474</v>
      </c>
      <c r="AG229" s="70">
        <f t="shared" si="45"/>
        <v>95.906519730850263</v>
      </c>
      <c r="AH229" s="70">
        <f t="shared" si="46"/>
        <v>532.81399850472371</v>
      </c>
    </row>
    <row r="230" spans="4:34" ht="15" customHeight="1" x14ac:dyDescent="0.35">
      <c r="D230" t="s">
        <v>298</v>
      </c>
      <c r="E230" t="s">
        <v>302</v>
      </c>
      <c r="F230" t="s">
        <v>303</v>
      </c>
      <c r="G230" s="70">
        <f t="shared" si="51"/>
        <v>20</v>
      </c>
      <c r="H230" s="159" t="str">
        <f>+'Input Road LH Schedule'!B140</f>
        <v>ECOMMERCE - 19</v>
      </c>
      <c r="I230" s="165" t="str">
        <f>+'Input Road LH Schedule'!C140</f>
        <v>5-Friday</v>
      </c>
      <c r="J230" s="160">
        <f>+'Input Road LH Schedule'!D140</f>
        <v>0.87237268518518529</v>
      </c>
      <c r="K230" s="159" t="str">
        <f>+'Input Road LH Schedule'!E140</f>
        <v>BoxVan</v>
      </c>
      <c r="L230" s="159" t="str">
        <f>+'Input Road LH Schedule'!F140</f>
        <v>loose van</v>
      </c>
      <c r="M230" s="159">
        <f>+'Input Road LH Schedule'!G140</f>
        <v>0</v>
      </c>
      <c r="N230" s="164">
        <f>+'Input Road LH Schedule'!H140</f>
        <v>473.81399850472377</v>
      </c>
      <c r="O230" s="164">
        <f>+'Input Road LH Schedule'!I140</f>
        <v>0</v>
      </c>
      <c r="P230" s="163">
        <f>+'Input Road LH Schedule'!J140</f>
        <v>0</v>
      </c>
      <c r="Q230" s="157">
        <f>+'Input Road LH Schedule'!K140</f>
        <v>0.78</v>
      </c>
      <c r="R230" s="157">
        <f>+'Input Road LH Schedule'!L140</f>
        <v>0</v>
      </c>
      <c r="S230" s="157">
        <f>+'Input Road LH Schedule'!M140</f>
        <v>0</v>
      </c>
      <c r="T230" s="157">
        <f>+'Input Road LH Schedule'!N140</f>
        <v>0.02</v>
      </c>
      <c r="U230" s="158">
        <f>+'Input Road LH Schedule'!O140</f>
        <v>0.02</v>
      </c>
      <c r="V230" s="162">
        <f>+'Input Road LH Schedule'!P140</f>
        <v>0.18</v>
      </c>
      <c r="W230" s="174">
        <f>+'Input Road LH Schedule'!Q140</f>
        <v>1</v>
      </c>
      <c r="X230" s="163">
        <v>0</v>
      </c>
      <c r="Y230" s="162">
        <f t="shared" si="52"/>
        <v>1</v>
      </c>
      <c r="Z230" s="161">
        <f t="shared" si="50"/>
        <v>6.8723726851851854</v>
      </c>
      <c r="AA230" s="70">
        <f t="shared" si="39"/>
        <v>0</v>
      </c>
      <c r="AB230" s="70">
        <f t="shared" si="40"/>
        <v>369.57491883368454</v>
      </c>
      <c r="AC230" s="70">
        <f t="shared" si="41"/>
        <v>0</v>
      </c>
      <c r="AD230" s="70">
        <f t="shared" si="42"/>
        <v>0</v>
      </c>
      <c r="AE230" s="70">
        <f t="shared" si="43"/>
        <v>9.4762799700944758</v>
      </c>
      <c r="AF230" s="70">
        <f t="shared" si="44"/>
        <v>9.4762799700944758</v>
      </c>
      <c r="AG230" s="70">
        <f t="shared" si="45"/>
        <v>85.286519730850273</v>
      </c>
      <c r="AH230" s="70">
        <f t="shared" si="46"/>
        <v>473.81399850472377</v>
      </c>
    </row>
    <row r="231" spans="4:34" ht="15" customHeight="1" x14ac:dyDescent="0.35">
      <c r="D231" t="s">
        <v>298</v>
      </c>
      <c r="E231" t="s">
        <v>302</v>
      </c>
      <c r="F231" t="s">
        <v>303</v>
      </c>
      <c r="G231" s="70">
        <f t="shared" si="51"/>
        <v>20</v>
      </c>
      <c r="H231" s="159" t="str">
        <f>+'Input Road LH Schedule'!B141</f>
        <v>ECOMMERCE - 20</v>
      </c>
      <c r="I231" s="165" t="str">
        <f>+'Input Road LH Schedule'!C141</f>
        <v>5-Friday</v>
      </c>
      <c r="J231" s="160">
        <f>+'Input Road LH Schedule'!D141</f>
        <v>0.8703819444444445</v>
      </c>
      <c r="K231" s="159" t="str">
        <f>+'Input Road LH Schedule'!E141</f>
        <v>BoxVan</v>
      </c>
      <c r="L231" s="159" t="str">
        <f>+'Input Road LH Schedule'!F141</f>
        <v>loose van</v>
      </c>
      <c r="M231" s="159">
        <f>+'Input Road LH Schedule'!G141</f>
        <v>0</v>
      </c>
      <c r="N231" s="164">
        <f>+'Input Road LH Schedule'!H141</f>
        <v>515.81399850472371</v>
      </c>
      <c r="O231" s="164">
        <f>+'Input Road LH Schedule'!I141</f>
        <v>0</v>
      </c>
      <c r="P231" s="163">
        <f>+'Input Road LH Schedule'!J141</f>
        <v>0</v>
      </c>
      <c r="Q231" s="157">
        <f>+'Input Road LH Schedule'!K141</f>
        <v>0.78</v>
      </c>
      <c r="R231" s="157">
        <f>+'Input Road LH Schedule'!L141</f>
        <v>0</v>
      </c>
      <c r="S231" s="157">
        <f>+'Input Road LH Schedule'!M141</f>
        <v>0</v>
      </c>
      <c r="T231" s="157">
        <f>+'Input Road LH Schedule'!N141</f>
        <v>0.02</v>
      </c>
      <c r="U231" s="158">
        <f>+'Input Road LH Schedule'!O141</f>
        <v>0.02</v>
      </c>
      <c r="V231" s="162">
        <f>+'Input Road LH Schedule'!P141</f>
        <v>0.18</v>
      </c>
      <c r="W231" s="174">
        <f>+'Input Road LH Schedule'!Q141</f>
        <v>1</v>
      </c>
      <c r="X231" s="163">
        <v>0</v>
      </c>
      <c r="Y231" s="162">
        <f t="shared" si="52"/>
        <v>1</v>
      </c>
      <c r="Z231" s="161">
        <f t="shared" si="50"/>
        <v>6.8703819444444445</v>
      </c>
      <c r="AA231" s="70">
        <f t="shared" si="39"/>
        <v>0</v>
      </c>
      <c r="AB231" s="70">
        <f t="shared" si="40"/>
        <v>402.33491883368453</v>
      </c>
      <c r="AC231" s="70">
        <f t="shared" si="41"/>
        <v>0</v>
      </c>
      <c r="AD231" s="70">
        <f t="shared" si="42"/>
        <v>0</v>
      </c>
      <c r="AE231" s="70">
        <f t="shared" si="43"/>
        <v>10.316279970094474</v>
      </c>
      <c r="AF231" s="70">
        <f t="shared" si="44"/>
        <v>10.316279970094474</v>
      </c>
      <c r="AG231" s="70">
        <f t="shared" si="45"/>
        <v>92.846519730850261</v>
      </c>
      <c r="AH231" s="70">
        <f t="shared" si="46"/>
        <v>515.81399850472371</v>
      </c>
    </row>
    <row r="232" spans="4:34" ht="15" customHeight="1" x14ac:dyDescent="0.35">
      <c r="D232" t="s">
        <v>298</v>
      </c>
      <c r="E232" t="s">
        <v>302</v>
      </c>
      <c r="F232" t="s">
        <v>303</v>
      </c>
      <c r="G232" s="70">
        <f t="shared" si="51"/>
        <v>20</v>
      </c>
      <c r="H232" s="159" t="str">
        <f>+'Input Road LH Schedule'!B142</f>
        <v>ECOMMERCE - 21</v>
      </c>
      <c r="I232" s="165" t="str">
        <f>+'Input Road LH Schedule'!C142</f>
        <v>5-Friday</v>
      </c>
      <c r="J232" s="160">
        <f>+'Input Road LH Schedule'!D142</f>
        <v>0.83599537037037042</v>
      </c>
      <c r="K232" s="159" t="str">
        <f>+'Input Road LH Schedule'!E142</f>
        <v>BoxVan</v>
      </c>
      <c r="L232" s="159" t="str">
        <f>+'Input Road LH Schedule'!F142</f>
        <v>loose van</v>
      </c>
      <c r="M232" s="159">
        <f>+'Input Road LH Schedule'!G142</f>
        <v>0</v>
      </c>
      <c r="N232" s="164">
        <f>+'Input Road LH Schedule'!H142</f>
        <v>285.81399850472377</v>
      </c>
      <c r="O232" s="164">
        <f>+'Input Road LH Schedule'!I142</f>
        <v>0</v>
      </c>
      <c r="P232" s="163">
        <f>+'Input Road LH Schedule'!J142</f>
        <v>0</v>
      </c>
      <c r="Q232" s="157">
        <f>+'Input Road LH Schedule'!K142</f>
        <v>0.78</v>
      </c>
      <c r="R232" s="157">
        <f>+'Input Road LH Schedule'!L142</f>
        <v>0</v>
      </c>
      <c r="S232" s="157">
        <f>+'Input Road LH Schedule'!M142</f>
        <v>0</v>
      </c>
      <c r="T232" s="157">
        <f>+'Input Road LH Schedule'!N142</f>
        <v>0.02</v>
      </c>
      <c r="U232" s="158">
        <f>+'Input Road LH Schedule'!O142</f>
        <v>0.02</v>
      </c>
      <c r="V232" s="162">
        <f>+'Input Road LH Schedule'!P142</f>
        <v>0.18</v>
      </c>
      <c r="W232" s="174">
        <f>+'Input Road LH Schedule'!Q142</f>
        <v>1</v>
      </c>
      <c r="X232" s="163">
        <v>0</v>
      </c>
      <c r="Y232" s="162">
        <f t="shared" si="52"/>
        <v>1</v>
      </c>
      <c r="Z232" s="161">
        <f t="shared" si="50"/>
        <v>6.8359953703703704</v>
      </c>
      <c r="AA232" s="70">
        <f t="shared" si="39"/>
        <v>0</v>
      </c>
      <c r="AB232" s="70">
        <f t="shared" si="40"/>
        <v>222.93491883368455</v>
      </c>
      <c r="AC232" s="70">
        <f t="shared" si="41"/>
        <v>0</v>
      </c>
      <c r="AD232" s="70">
        <f t="shared" si="42"/>
        <v>0</v>
      </c>
      <c r="AE232" s="70">
        <f t="shared" si="43"/>
        <v>5.7162799700944751</v>
      </c>
      <c r="AF232" s="70">
        <f t="shared" si="44"/>
        <v>5.7162799700944751</v>
      </c>
      <c r="AG232" s="70">
        <f t="shared" si="45"/>
        <v>51.446519730850277</v>
      </c>
      <c r="AH232" s="70">
        <f t="shared" si="46"/>
        <v>285.81399850472377</v>
      </c>
    </row>
    <row r="233" spans="4:34" ht="15" customHeight="1" x14ac:dyDescent="0.35">
      <c r="D233" t="s">
        <v>298</v>
      </c>
      <c r="E233" t="s">
        <v>302</v>
      </c>
      <c r="F233" t="s">
        <v>303</v>
      </c>
      <c r="G233" s="70">
        <f t="shared" si="51"/>
        <v>20</v>
      </c>
      <c r="H233" s="159" t="str">
        <f>+'Input Road LH Schedule'!B143</f>
        <v>ECOMMERCE - 22</v>
      </c>
      <c r="I233" s="165" t="str">
        <f>+'Input Road LH Schedule'!C143</f>
        <v>5-Friday</v>
      </c>
      <c r="J233" s="160">
        <f>+'Input Road LH Schedule'!D143</f>
        <v>0.85168981481481476</v>
      </c>
      <c r="K233" s="159" t="str">
        <f>+'Input Road LH Schedule'!E143</f>
        <v>BoxVan</v>
      </c>
      <c r="L233" s="159" t="str">
        <f>+'Input Road LH Schedule'!F143</f>
        <v>loose van</v>
      </c>
      <c r="M233" s="159">
        <f>+'Input Road LH Schedule'!G143</f>
        <v>0</v>
      </c>
      <c r="N233" s="164">
        <f>+'Input Road LH Schedule'!H143</f>
        <v>451.81399850472377</v>
      </c>
      <c r="O233" s="164">
        <f>+'Input Road LH Schedule'!I143</f>
        <v>0</v>
      </c>
      <c r="P233" s="163">
        <f>+'Input Road LH Schedule'!J143</f>
        <v>0</v>
      </c>
      <c r="Q233" s="157">
        <f>+'Input Road LH Schedule'!K143</f>
        <v>0.78</v>
      </c>
      <c r="R233" s="157">
        <f>+'Input Road LH Schedule'!L143</f>
        <v>0</v>
      </c>
      <c r="S233" s="157">
        <f>+'Input Road LH Schedule'!M143</f>
        <v>0</v>
      </c>
      <c r="T233" s="157">
        <f>+'Input Road LH Schedule'!N143</f>
        <v>0.02</v>
      </c>
      <c r="U233" s="158">
        <f>+'Input Road LH Schedule'!O143</f>
        <v>0.02</v>
      </c>
      <c r="V233" s="162">
        <f>+'Input Road LH Schedule'!P143</f>
        <v>0.18</v>
      </c>
      <c r="W233" s="174">
        <f>+'Input Road LH Schedule'!Q143</f>
        <v>1</v>
      </c>
      <c r="X233" s="163">
        <v>0</v>
      </c>
      <c r="Y233" s="162">
        <f t="shared" si="52"/>
        <v>1</v>
      </c>
      <c r="Z233" s="161">
        <f t="shared" si="50"/>
        <v>6.8516898148148151</v>
      </c>
      <c r="AA233" s="70">
        <f t="shared" si="39"/>
        <v>0</v>
      </c>
      <c r="AB233" s="70">
        <f t="shared" si="40"/>
        <v>352.41491883368457</v>
      </c>
      <c r="AC233" s="70">
        <f t="shared" si="41"/>
        <v>0</v>
      </c>
      <c r="AD233" s="70">
        <f t="shared" si="42"/>
        <v>0</v>
      </c>
      <c r="AE233" s="70">
        <f t="shared" si="43"/>
        <v>9.0362799700944763</v>
      </c>
      <c r="AF233" s="70">
        <f t="shared" si="44"/>
        <v>9.0362799700944763</v>
      </c>
      <c r="AG233" s="70">
        <f t="shared" si="45"/>
        <v>81.326519730850279</v>
      </c>
      <c r="AH233" s="70">
        <f t="shared" si="46"/>
        <v>451.81399850472383</v>
      </c>
    </row>
    <row r="234" spans="4:34" ht="15" customHeight="1" x14ac:dyDescent="0.35">
      <c r="D234" t="s">
        <v>298</v>
      </c>
      <c r="E234" t="s">
        <v>302</v>
      </c>
      <c r="F234" t="s">
        <v>303</v>
      </c>
      <c r="G234" s="70">
        <f t="shared" si="51"/>
        <v>21</v>
      </c>
      <c r="H234" s="159" t="str">
        <f>+'Input Road LH Schedule'!B144</f>
        <v>ECOMMERCE - 23</v>
      </c>
      <c r="I234" s="165" t="str">
        <f>+'Input Road LH Schedule'!C144</f>
        <v>5-Friday</v>
      </c>
      <c r="J234" s="160">
        <f>+'Input Road LH Schedule'!D144</f>
        <v>0.91291666666666671</v>
      </c>
      <c r="K234" s="159" t="str">
        <f>+'Input Road LH Schedule'!E144</f>
        <v>BoxVan</v>
      </c>
      <c r="L234" s="159" t="str">
        <f>+'Input Road LH Schedule'!F144</f>
        <v>loose van</v>
      </c>
      <c r="M234" s="159">
        <f>+'Input Road LH Schedule'!G144</f>
        <v>0</v>
      </c>
      <c r="N234" s="164">
        <f>+'Input Road LH Schedule'!H144</f>
        <v>184.81399850472371</v>
      </c>
      <c r="O234" s="164">
        <f>+'Input Road LH Schedule'!I144</f>
        <v>0</v>
      </c>
      <c r="P234" s="163">
        <f>+'Input Road LH Schedule'!J144</f>
        <v>0</v>
      </c>
      <c r="Q234" s="157">
        <f>+'Input Road LH Schedule'!K144</f>
        <v>0.78</v>
      </c>
      <c r="R234" s="157">
        <f>+'Input Road LH Schedule'!L144</f>
        <v>0</v>
      </c>
      <c r="S234" s="157">
        <f>+'Input Road LH Schedule'!M144</f>
        <v>0</v>
      </c>
      <c r="T234" s="157">
        <f>+'Input Road LH Schedule'!N144</f>
        <v>0.02</v>
      </c>
      <c r="U234" s="158">
        <f>+'Input Road LH Schedule'!O144</f>
        <v>0.02</v>
      </c>
      <c r="V234" s="162">
        <f>+'Input Road LH Schedule'!P144</f>
        <v>0.18</v>
      </c>
      <c r="W234" s="174">
        <f>+'Input Road LH Schedule'!Q144</f>
        <v>1</v>
      </c>
      <c r="X234" s="163">
        <v>0</v>
      </c>
      <c r="Y234" s="162">
        <f t="shared" si="52"/>
        <v>1</v>
      </c>
      <c r="Z234" s="161">
        <f t="shared" si="50"/>
        <v>6.9129166666666668</v>
      </c>
      <c r="AA234" s="70">
        <f t="shared" si="39"/>
        <v>0</v>
      </c>
      <c r="AB234" s="70">
        <f t="shared" si="40"/>
        <v>144.15491883368449</v>
      </c>
      <c r="AC234" s="70">
        <f t="shared" si="41"/>
        <v>0</v>
      </c>
      <c r="AD234" s="70">
        <f t="shared" si="42"/>
        <v>0</v>
      </c>
      <c r="AE234" s="70">
        <f t="shared" si="43"/>
        <v>3.6962799700944742</v>
      </c>
      <c r="AF234" s="70">
        <f t="shared" si="44"/>
        <v>3.6962799700944742</v>
      </c>
      <c r="AG234" s="70">
        <f t="shared" si="45"/>
        <v>33.26651973085027</v>
      </c>
      <c r="AH234" s="70">
        <f t="shared" si="46"/>
        <v>184.81399850472371</v>
      </c>
    </row>
    <row r="235" spans="4:34" ht="15" customHeight="1" x14ac:dyDescent="0.35">
      <c r="D235" t="s">
        <v>298</v>
      </c>
      <c r="E235" t="s">
        <v>302</v>
      </c>
      <c r="F235" t="s">
        <v>303</v>
      </c>
      <c r="G235" s="70">
        <f t="shared" si="51"/>
        <v>21</v>
      </c>
      <c r="H235" s="159" t="str">
        <f>+'Input Road LH Schedule'!B145</f>
        <v>ECOMMERCE - 24</v>
      </c>
      <c r="I235" s="165" t="str">
        <f>+'Input Road LH Schedule'!C145</f>
        <v>5-Friday</v>
      </c>
      <c r="J235" s="160">
        <f>+'Input Road LH Schedule'!D145</f>
        <v>0.89681712962962967</v>
      </c>
      <c r="K235" s="159" t="str">
        <f>+'Input Road LH Schedule'!E145</f>
        <v>BoxVan</v>
      </c>
      <c r="L235" s="159" t="str">
        <f>+'Input Road LH Schedule'!F145</f>
        <v>loose van</v>
      </c>
      <c r="M235" s="159">
        <f>+'Input Road LH Schedule'!G145</f>
        <v>0</v>
      </c>
      <c r="N235" s="164">
        <f>+'Input Road LH Schedule'!H145</f>
        <v>305.81399850472377</v>
      </c>
      <c r="O235" s="164">
        <f>+'Input Road LH Schedule'!I145</f>
        <v>0</v>
      </c>
      <c r="P235" s="163">
        <f>+'Input Road LH Schedule'!J145</f>
        <v>0</v>
      </c>
      <c r="Q235" s="157">
        <f>+'Input Road LH Schedule'!K145</f>
        <v>0.78</v>
      </c>
      <c r="R235" s="157">
        <f>+'Input Road LH Schedule'!L145</f>
        <v>0</v>
      </c>
      <c r="S235" s="157">
        <f>+'Input Road LH Schedule'!M145</f>
        <v>0</v>
      </c>
      <c r="T235" s="157">
        <f>+'Input Road LH Schedule'!N145</f>
        <v>0.02</v>
      </c>
      <c r="U235" s="158">
        <f>+'Input Road LH Schedule'!O145</f>
        <v>0.02</v>
      </c>
      <c r="V235" s="162">
        <f>+'Input Road LH Schedule'!P145</f>
        <v>0.18</v>
      </c>
      <c r="W235" s="174">
        <f>+'Input Road LH Schedule'!Q145</f>
        <v>1</v>
      </c>
      <c r="X235" s="163">
        <v>0</v>
      </c>
      <c r="Y235" s="162">
        <f t="shared" si="52"/>
        <v>1</v>
      </c>
      <c r="Z235" s="161">
        <f t="shared" si="50"/>
        <v>6.8968171296296301</v>
      </c>
      <c r="AA235" s="70">
        <f t="shared" si="39"/>
        <v>0</v>
      </c>
      <c r="AB235" s="70">
        <f t="shared" si="40"/>
        <v>238.53491883368454</v>
      </c>
      <c r="AC235" s="70">
        <f t="shared" si="41"/>
        <v>0</v>
      </c>
      <c r="AD235" s="70">
        <f t="shared" si="42"/>
        <v>0</v>
      </c>
      <c r="AE235" s="70">
        <f t="shared" si="43"/>
        <v>6.1162799700944754</v>
      </c>
      <c r="AF235" s="70">
        <f t="shared" si="44"/>
        <v>6.1162799700944754</v>
      </c>
      <c r="AG235" s="70">
        <f t="shared" si="45"/>
        <v>55.046519730850278</v>
      </c>
      <c r="AH235" s="70">
        <f t="shared" si="46"/>
        <v>305.81399850472377</v>
      </c>
    </row>
    <row r="236" spans="4:34" ht="15" customHeight="1" x14ac:dyDescent="0.35">
      <c r="D236" t="s">
        <v>298</v>
      </c>
      <c r="E236" t="s">
        <v>302</v>
      </c>
      <c r="F236" t="s">
        <v>303</v>
      </c>
      <c r="G236" s="70">
        <f t="shared" si="51"/>
        <v>21</v>
      </c>
      <c r="H236" s="159" t="str">
        <f>+'Input Road LH Schedule'!B146</f>
        <v>ECOMMERCE - 25</v>
      </c>
      <c r="I236" s="165" t="str">
        <f>+'Input Road LH Schedule'!C146</f>
        <v>5-Friday</v>
      </c>
      <c r="J236" s="160">
        <f>+'Input Road LH Schedule'!D146</f>
        <v>0.89859953703703699</v>
      </c>
      <c r="K236" s="159" t="str">
        <f>+'Input Road LH Schedule'!E146</f>
        <v>BoxVan</v>
      </c>
      <c r="L236" s="159" t="str">
        <f>+'Input Road LH Schedule'!F146</f>
        <v>loose van</v>
      </c>
      <c r="M236" s="159">
        <f>+'Input Road LH Schedule'!G146</f>
        <v>0</v>
      </c>
      <c r="N236" s="164">
        <f>+'Input Road LH Schedule'!H146</f>
        <v>308.81399850472377</v>
      </c>
      <c r="O236" s="164">
        <f>+'Input Road LH Schedule'!I146</f>
        <v>0</v>
      </c>
      <c r="P236" s="163">
        <f>+'Input Road LH Schedule'!J146</f>
        <v>0</v>
      </c>
      <c r="Q236" s="157">
        <f>+'Input Road LH Schedule'!K146</f>
        <v>0.78</v>
      </c>
      <c r="R236" s="157">
        <f>+'Input Road LH Schedule'!L146</f>
        <v>0</v>
      </c>
      <c r="S236" s="157">
        <f>+'Input Road LH Schedule'!M146</f>
        <v>0</v>
      </c>
      <c r="T236" s="157">
        <f>+'Input Road LH Schedule'!N146</f>
        <v>0.02</v>
      </c>
      <c r="U236" s="158">
        <f>+'Input Road LH Schedule'!O146</f>
        <v>0.02</v>
      </c>
      <c r="V236" s="162">
        <f>+'Input Road LH Schedule'!P146</f>
        <v>0.18</v>
      </c>
      <c r="W236" s="174">
        <f>+'Input Road LH Schedule'!Q146</f>
        <v>1</v>
      </c>
      <c r="X236" s="163">
        <v>0</v>
      </c>
      <c r="Y236" s="162">
        <f t="shared" si="52"/>
        <v>1</v>
      </c>
      <c r="Z236" s="161">
        <f t="shared" si="50"/>
        <v>6.898599537037037</v>
      </c>
      <c r="AA236" s="70">
        <f t="shared" si="39"/>
        <v>0</v>
      </c>
      <c r="AB236" s="70">
        <f t="shared" si="40"/>
        <v>240.87491883368455</v>
      </c>
      <c r="AC236" s="70">
        <f t="shared" si="41"/>
        <v>0</v>
      </c>
      <c r="AD236" s="70">
        <f t="shared" si="42"/>
        <v>0</v>
      </c>
      <c r="AE236" s="70">
        <f t="shared" si="43"/>
        <v>6.1762799700944759</v>
      </c>
      <c r="AF236" s="70">
        <f t="shared" si="44"/>
        <v>6.1762799700944759</v>
      </c>
      <c r="AG236" s="70">
        <f t="shared" si="45"/>
        <v>55.586519730850277</v>
      </c>
      <c r="AH236" s="70">
        <f t="shared" si="46"/>
        <v>308.81399850472377</v>
      </c>
    </row>
    <row r="237" spans="4:34" ht="15" customHeight="1" x14ac:dyDescent="0.35">
      <c r="D237" t="s">
        <v>298</v>
      </c>
      <c r="E237" t="s">
        <v>302</v>
      </c>
      <c r="F237" t="s">
        <v>303</v>
      </c>
      <c r="G237" s="70">
        <f t="shared" si="51"/>
        <v>21</v>
      </c>
      <c r="H237" s="159" t="str">
        <f>+'Input Road LH Schedule'!B147</f>
        <v>ECOMMERCE - 26</v>
      </c>
      <c r="I237" s="165" t="str">
        <f>+'Input Road LH Schedule'!C147</f>
        <v>5-Friday</v>
      </c>
      <c r="J237" s="160">
        <f>+'Input Road LH Schedule'!D147</f>
        <v>0.8807060185185186</v>
      </c>
      <c r="K237" s="159" t="str">
        <f>+'Input Road LH Schedule'!E147</f>
        <v>BoxVan</v>
      </c>
      <c r="L237" s="159" t="str">
        <f>+'Input Road LH Schedule'!F147</f>
        <v>loose van</v>
      </c>
      <c r="M237" s="159">
        <f>+'Input Road LH Schedule'!G147</f>
        <v>0</v>
      </c>
      <c r="N237" s="164">
        <f>+'Input Road LH Schedule'!H147</f>
        <v>386.81399850472377</v>
      </c>
      <c r="O237" s="164">
        <f>+'Input Road LH Schedule'!I147</f>
        <v>0</v>
      </c>
      <c r="P237" s="163">
        <f>+'Input Road LH Schedule'!J147</f>
        <v>0</v>
      </c>
      <c r="Q237" s="157">
        <f>+'Input Road LH Schedule'!K147</f>
        <v>0.78</v>
      </c>
      <c r="R237" s="157">
        <f>+'Input Road LH Schedule'!L147</f>
        <v>0</v>
      </c>
      <c r="S237" s="157">
        <f>+'Input Road LH Schedule'!M147</f>
        <v>0</v>
      </c>
      <c r="T237" s="157">
        <f>+'Input Road LH Schedule'!N147</f>
        <v>0.02</v>
      </c>
      <c r="U237" s="158">
        <f>+'Input Road LH Schedule'!O147</f>
        <v>0.02</v>
      </c>
      <c r="V237" s="162">
        <f>+'Input Road LH Schedule'!P147</f>
        <v>0.18</v>
      </c>
      <c r="W237" s="174">
        <f>+'Input Road LH Schedule'!Q147</f>
        <v>1</v>
      </c>
      <c r="X237" s="163">
        <v>0</v>
      </c>
      <c r="Y237" s="162">
        <f t="shared" si="52"/>
        <v>1</v>
      </c>
      <c r="Z237" s="161">
        <f t="shared" si="50"/>
        <v>6.8807060185185183</v>
      </c>
      <c r="AA237" s="70">
        <f t="shared" si="39"/>
        <v>0</v>
      </c>
      <c r="AB237" s="70">
        <f t="shared" si="40"/>
        <v>301.71491883368458</v>
      </c>
      <c r="AC237" s="70">
        <f t="shared" si="41"/>
        <v>0</v>
      </c>
      <c r="AD237" s="70">
        <f t="shared" si="42"/>
        <v>0</v>
      </c>
      <c r="AE237" s="70">
        <f t="shared" si="43"/>
        <v>7.7362799700944755</v>
      </c>
      <c r="AF237" s="70">
        <f t="shared" si="44"/>
        <v>7.7362799700944755</v>
      </c>
      <c r="AG237" s="70">
        <f t="shared" si="45"/>
        <v>69.626519730850276</v>
      </c>
      <c r="AH237" s="70">
        <f t="shared" si="46"/>
        <v>386.81399850472383</v>
      </c>
    </row>
    <row r="238" spans="4:34" ht="15" customHeight="1" x14ac:dyDescent="0.35">
      <c r="D238" t="s">
        <v>298</v>
      </c>
      <c r="E238" t="s">
        <v>302</v>
      </c>
      <c r="F238" t="s">
        <v>303</v>
      </c>
      <c r="G238" s="70">
        <f t="shared" si="51"/>
        <v>21</v>
      </c>
      <c r="H238" s="159" t="str">
        <f>+'Input Road LH Schedule'!B148</f>
        <v>ECOMMERCE - 27</v>
      </c>
      <c r="I238" s="165" t="str">
        <f>+'Input Road LH Schedule'!C148</f>
        <v>5-Friday</v>
      </c>
      <c r="J238" s="160">
        <f>+'Input Road LH Schedule'!D148</f>
        <v>0.87715277777777778</v>
      </c>
      <c r="K238" s="159" t="str">
        <f>+'Input Road LH Schedule'!E148</f>
        <v>BoxVan</v>
      </c>
      <c r="L238" s="159" t="str">
        <f>+'Input Road LH Schedule'!F148</f>
        <v>loose van</v>
      </c>
      <c r="M238" s="159">
        <f>+'Input Road LH Schedule'!G148</f>
        <v>0</v>
      </c>
      <c r="N238" s="164">
        <f>+'Input Road LH Schedule'!H148</f>
        <v>407.81399850472377</v>
      </c>
      <c r="O238" s="164">
        <f>+'Input Road LH Schedule'!I148</f>
        <v>0</v>
      </c>
      <c r="P238" s="163">
        <f>+'Input Road LH Schedule'!J148</f>
        <v>0</v>
      </c>
      <c r="Q238" s="157">
        <f>+'Input Road LH Schedule'!K148</f>
        <v>0.78</v>
      </c>
      <c r="R238" s="157">
        <f>+'Input Road LH Schedule'!L148</f>
        <v>0</v>
      </c>
      <c r="S238" s="157">
        <f>+'Input Road LH Schedule'!M148</f>
        <v>0</v>
      </c>
      <c r="T238" s="157">
        <f>+'Input Road LH Schedule'!N148</f>
        <v>0.02</v>
      </c>
      <c r="U238" s="158">
        <f>+'Input Road LH Schedule'!O148</f>
        <v>0.02</v>
      </c>
      <c r="V238" s="162">
        <f>+'Input Road LH Schedule'!P148</f>
        <v>0.18</v>
      </c>
      <c r="W238" s="174">
        <f>+'Input Road LH Schedule'!Q148</f>
        <v>1</v>
      </c>
      <c r="X238" s="163">
        <v>0</v>
      </c>
      <c r="Y238" s="162">
        <f t="shared" si="52"/>
        <v>1</v>
      </c>
      <c r="Z238" s="161">
        <f t="shared" si="50"/>
        <v>6.8771527777777779</v>
      </c>
      <c r="AA238" s="70">
        <f t="shared" si="39"/>
        <v>0</v>
      </c>
      <c r="AB238" s="70">
        <f t="shared" si="40"/>
        <v>318.09491883368457</v>
      </c>
      <c r="AC238" s="70">
        <f t="shared" si="41"/>
        <v>0</v>
      </c>
      <c r="AD238" s="70">
        <f t="shared" si="42"/>
        <v>0</v>
      </c>
      <c r="AE238" s="70">
        <f t="shared" si="43"/>
        <v>8.1562799700944755</v>
      </c>
      <c r="AF238" s="70">
        <f t="shared" si="44"/>
        <v>8.1562799700944755</v>
      </c>
      <c r="AG238" s="70">
        <f t="shared" si="45"/>
        <v>73.406519730850277</v>
      </c>
      <c r="AH238" s="70">
        <f t="shared" si="46"/>
        <v>407.81399850472383</v>
      </c>
    </row>
    <row r="239" spans="4:34" ht="15" customHeight="1" x14ac:dyDescent="0.35">
      <c r="D239" t="s">
        <v>298</v>
      </c>
      <c r="E239" t="s">
        <v>302</v>
      </c>
      <c r="F239" t="s">
        <v>303</v>
      </c>
      <c r="G239" s="70">
        <f t="shared" si="51"/>
        <v>21</v>
      </c>
      <c r="H239" s="159" t="str">
        <f>+'Input Road LH Schedule'!B149</f>
        <v>ECOMMERCE - 28</v>
      </c>
      <c r="I239" s="165" t="str">
        <f>+'Input Road LH Schedule'!C149</f>
        <v>5-Friday</v>
      </c>
      <c r="J239" s="160">
        <f>+'Input Road LH Schedule'!D149</f>
        <v>0.89119212962962957</v>
      </c>
      <c r="K239" s="159" t="str">
        <f>+'Input Road LH Schedule'!E149</f>
        <v>BoxVan</v>
      </c>
      <c r="L239" s="159" t="str">
        <f>+'Input Road LH Schedule'!F149</f>
        <v>loose van</v>
      </c>
      <c r="M239" s="159">
        <f>+'Input Road LH Schedule'!G149</f>
        <v>0</v>
      </c>
      <c r="N239" s="164">
        <f>+'Input Road LH Schedule'!H149</f>
        <v>521.81399850472371</v>
      </c>
      <c r="O239" s="164">
        <f>+'Input Road LH Schedule'!I149</f>
        <v>0</v>
      </c>
      <c r="P239" s="163">
        <f>+'Input Road LH Schedule'!J149</f>
        <v>0</v>
      </c>
      <c r="Q239" s="157">
        <f>+'Input Road LH Schedule'!K149</f>
        <v>0.78</v>
      </c>
      <c r="R239" s="157">
        <f>+'Input Road LH Schedule'!L149</f>
        <v>0</v>
      </c>
      <c r="S239" s="157">
        <f>+'Input Road LH Schedule'!M149</f>
        <v>0</v>
      </c>
      <c r="T239" s="157">
        <f>+'Input Road LH Schedule'!N149</f>
        <v>0.02</v>
      </c>
      <c r="U239" s="158">
        <f>+'Input Road LH Schedule'!O149</f>
        <v>0.02</v>
      </c>
      <c r="V239" s="162">
        <f>+'Input Road LH Schedule'!P149</f>
        <v>0.18</v>
      </c>
      <c r="W239" s="174">
        <f>+'Input Road LH Schedule'!Q149</f>
        <v>1</v>
      </c>
      <c r="X239" s="163">
        <v>0</v>
      </c>
      <c r="Y239" s="162">
        <f t="shared" si="52"/>
        <v>1</v>
      </c>
      <c r="Z239" s="161">
        <f t="shared" si="50"/>
        <v>6.8911921296296299</v>
      </c>
      <c r="AA239" s="70">
        <f t="shared" si="39"/>
        <v>0</v>
      </c>
      <c r="AB239" s="70">
        <f t="shared" si="40"/>
        <v>407.01491883368453</v>
      </c>
      <c r="AC239" s="70">
        <f t="shared" si="41"/>
        <v>0</v>
      </c>
      <c r="AD239" s="70">
        <f t="shared" si="42"/>
        <v>0</v>
      </c>
      <c r="AE239" s="70">
        <f t="shared" si="43"/>
        <v>10.436279970094475</v>
      </c>
      <c r="AF239" s="70">
        <f t="shared" si="44"/>
        <v>10.436279970094475</v>
      </c>
      <c r="AG239" s="70">
        <f t="shared" si="45"/>
        <v>93.926519730850259</v>
      </c>
      <c r="AH239" s="70">
        <f t="shared" si="46"/>
        <v>521.81399850472371</v>
      </c>
    </row>
    <row r="240" spans="4:34" ht="15" customHeight="1" x14ac:dyDescent="0.35">
      <c r="D240" t="s">
        <v>298</v>
      </c>
      <c r="E240" t="s">
        <v>302</v>
      </c>
      <c r="F240" t="s">
        <v>303</v>
      </c>
      <c r="G240" s="70">
        <f t="shared" si="51"/>
        <v>21</v>
      </c>
      <c r="H240" s="159" t="str">
        <f>+'Input Road LH Schedule'!B150</f>
        <v>ECOMMERCE - 29</v>
      </c>
      <c r="I240" s="165" t="str">
        <f>+'Input Road LH Schedule'!C150</f>
        <v>5-Friday</v>
      </c>
      <c r="J240" s="160">
        <f>+'Input Road LH Schedule'!D150</f>
        <v>0.87796296296296295</v>
      </c>
      <c r="K240" s="159" t="str">
        <f>+'Input Road LH Schedule'!E150</f>
        <v>BoxVan</v>
      </c>
      <c r="L240" s="159" t="str">
        <f>+'Input Road LH Schedule'!F150</f>
        <v>loose van</v>
      </c>
      <c r="M240" s="159">
        <f>+'Input Road LH Schedule'!G150</f>
        <v>0</v>
      </c>
      <c r="N240" s="164">
        <f>+'Input Road LH Schedule'!H150</f>
        <v>559.8139985047236</v>
      </c>
      <c r="O240" s="164">
        <f>+'Input Road LH Schedule'!I150</f>
        <v>0</v>
      </c>
      <c r="P240" s="163">
        <f>+'Input Road LH Schedule'!J150</f>
        <v>0</v>
      </c>
      <c r="Q240" s="157">
        <f>+'Input Road LH Schedule'!K150</f>
        <v>0.78</v>
      </c>
      <c r="R240" s="157">
        <f>+'Input Road LH Schedule'!L150</f>
        <v>0</v>
      </c>
      <c r="S240" s="157">
        <f>+'Input Road LH Schedule'!M150</f>
        <v>0</v>
      </c>
      <c r="T240" s="157">
        <f>+'Input Road LH Schedule'!N150</f>
        <v>0.02</v>
      </c>
      <c r="U240" s="158">
        <f>+'Input Road LH Schedule'!O150</f>
        <v>0.02</v>
      </c>
      <c r="V240" s="162">
        <f>+'Input Road LH Schedule'!P150</f>
        <v>0.18</v>
      </c>
      <c r="W240" s="174">
        <f>+'Input Road LH Schedule'!Q150</f>
        <v>1</v>
      </c>
      <c r="X240" s="163">
        <v>0</v>
      </c>
      <c r="Y240" s="162">
        <f t="shared" si="52"/>
        <v>1</v>
      </c>
      <c r="Z240" s="161">
        <f t="shared" si="50"/>
        <v>6.8779629629629628</v>
      </c>
      <c r="AA240" s="70">
        <f t="shared" si="39"/>
        <v>0</v>
      </c>
      <c r="AB240" s="70">
        <f t="shared" si="40"/>
        <v>436.65491883368441</v>
      </c>
      <c r="AC240" s="70">
        <f t="shared" si="41"/>
        <v>0</v>
      </c>
      <c r="AD240" s="70">
        <f t="shared" si="42"/>
        <v>0</v>
      </c>
      <c r="AE240" s="70">
        <f t="shared" si="43"/>
        <v>11.196279970094473</v>
      </c>
      <c r="AF240" s="70">
        <f t="shared" si="44"/>
        <v>11.196279970094473</v>
      </c>
      <c r="AG240" s="70">
        <f t="shared" si="45"/>
        <v>100.76651973085025</v>
      </c>
      <c r="AH240" s="70">
        <f t="shared" si="46"/>
        <v>559.8139985047236</v>
      </c>
    </row>
    <row r="241" spans="4:34" ht="15" customHeight="1" x14ac:dyDescent="0.35">
      <c r="D241" t="s">
        <v>298</v>
      </c>
      <c r="E241" t="s">
        <v>302</v>
      </c>
      <c r="F241" t="s">
        <v>303</v>
      </c>
      <c r="G241" s="70">
        <f t="shared" si="51"/>
        <v>22</v>
      </c>
      <c r="H241" s="159" t="str">
        <f>+'Input Road LH Schedule'!B151</f>
        <v>ECOMMERCE - 30</v>
      </c>
      <c r="I241" s="165" t="str">
        <f>+'Input Road LH Schedule'!C151</f>
        <v>5-Friday</v>
      </c>
      <c r="J241" s="160">
        <f>+'Input Road LH Schedule'!D151</f>
        <v>0.95640046296296299</v>
      </c>
      <c r="K241" s="159" t="str">
        <f>+'Input Road LH Schedule'!E151</f>
        <v>BoxVan</v>
      </c>
      <c r="L241" s="159" t="str">
        <f>+'Input Road LH Schedule'!F151</f>
        <v>loose van</v>
      </c>
      <c r="M241" s="159">
        <f>+'Input Road LH Schedule'!G151</f>
        <v>0</v>
      </c>
      <c r="N241" s="164">
        <f>+'Input Road LH Schedule'!H151</f>
        <v>438.81399850472377</v>
      </c>
      <c r="O241" s="164">
        <f>+'Input Road LH Schedule'!I151</f>
        <v>0</v>
      </c>
      <c r="P241" s="163">
        <f>+'Input Road LH Schedule'!J151</f>
        <v>0</v>
      </c>
      <c r="Q241" s="157">
        <f>+'Input Road LH Schedule'!K151</f>
        <v>0.78</v>
      </c>
      <c r="R241" s="157">
        <f>+'Input Road LH Schedule'!L151</f>
        <v>0</v>
      </c>
      <c r="S241" s="157">
        <f>+'Input Road LH Schedule'!M151</f>
        <v>0</v>
      </c>
      <c r="T241" s="157">
        <f>+'Input Road LH Schedule'!N151</f>
        <v>0.02</v>
      </c>
      <c r="U241" s="158">
        <f>+'Input Road LH Schedule'!O151</f>
        <v>0.02</v>
      </c>
      <c r="V241" s="162">
        <f>+'Input Road LH Schedule'!P151</f>
        <v>0.18</v>
      </c>
      <c r="W241" s="174">
        <f>+'Input Road LH Schedule'!Q151</f>
        <v>1</v>
      </c>
      <c r="X241" s="163">
        <v>0</v>
      </c>
      <c r="Y241" s="162">
        <f t="shared" si="52"/>
        <v>1</v>
      </c>
      <c r="Z241" s="161">
        <f t="shared" si="50"/>
        <v>6.9564004629629625</v>
      </c>
      <c r="AA241" s="70">
        <f t="shared" si="39"/>
        <v>0</v>
      </c>
      <c r="AB241" s="70">
        <f t="shared" si="40"/>
        <v>342.27491883368458</v>
      </c>
      <c r="AC241" s="70">
        <f t="shared" si="41"/>
        <v>0</v>
      </c>
      <c r="AD241" s="70">
        <f t="shared" si="42"/>
        <v>0</v>
      </c>
      <c r="AE241" s="70">
        <f t="shared" si="43"/>
        <v>8.7762799700944765</v>
      </c>
      <c r="AF241" s="70">
        <f t="shared" si="44"/>
        <v>8.7762799700944765</v>
      </c>
      <c r="AG241" s="70">
        <f t="shared" si="45"/>
        <v>78.986519730850276</v>
      </c>
      <c r="AH241" s="70">
        <f t="shared" si="46"/>
        <v>438.81399850472383</v>
      </c>
    </row>
    <row r="242" spans="4:34" ht="15" customHeight="1" x14ac:dyDescent="0.35">
      <c r="D242" t="s">
        <v>298</v>
      </c>
      <c r="E242" t="s">
        <v>302</v>
      </c>
      <c r="F242" t="s">
        <v>303</v>
      </c>
      <c r="G242" s="70">
        <f t="shared" si="51"/>
        <v>22</v>
      </c>
      <c r="H242" s="159" t="str">
        <f>+'Input Road LH Schedule'!B152</f>
        <v>ECOMMERCE - 31</v>
      </c>
      <c r="I242" s="165" t="str">
        <f>+'Input Road LH Schedule'!C152</f>
        <v>5-Friday</v>
      </c>
      <c r="J242" s="160">
        <f>+'Input Road LH Schedule'!D152</f>
        <v>0.93342592592592588</v>
      </c>
      <c r="K242" s="159" t="str">
        <f>+'Input Road LH Schedule'!E152</f>
        <v>BoxVan</v>
      </c>
      <c r="L242" s="159" t="str">
        <f>+'Input Road LH Schedule'!F152</f>
        <v>loose van</v>
      </c>
      <c r="M242" s="159">
        <f>+'Input Road LH Schedule'!G152</f>
        <v>0</v>
      </c>
      <c r="N242" s="164">
        <f>+'Input Road LH Schedule'!H152</f>
        <v>413.81399850472377</v>
      </c>
      <c r="O242" s="164">
        <f>+'Input Road LH Schedule'!I152</f>
        <v>0</v>
      </c>
      <c r="P242" s="163">
        <f>+'Input Road LH Schedule'!J152</f>
        <v>0</v>
      </c>
      <c r="Q242" s="157">
        <f>+'Input Road LH Schedule'!K152</f>
        <v>0.78</v>
      </c>
      <c r="R242" s="157">
        <f>+'Input Road LH Schedule'!L152</f>
        <v>0</v>
      </c>
      <c r="S242" s="157">
        <f>+'Input Road LH Schedule'!M152</f>
        <v>0</v>
      </c>
      <c r="T242" s="157">
        <f>+'Input Road LH Schedule'!N152</f>
        <v>0.02</v>
      </c>
      <c r="U242" s="158">
        <f>+'Input Road LH Schedule'!O152</f>
        <v>0.02</v>
      </c>
      <c r="V242" s="162">
        <f>+'Input Road LH Schedule'!P152</f>
        <v>0.18</v>
      </c>
      <c r="W242" s="174">
        <f>+'Input Road LH Schedule'!Q152</f>
        <v>1</v>
      </c>
      <c r="X242" s="163">
        <v>0</v>
      </c>
      <c r="Y242" s="162">
        <f t="shared" si="52"/>
        <v>1</v>
      </c>
      <c r="Z242" s="161">
        <f t="shared" si="50"/>
        <v>6.9334259259259259</v>
      </c>
      <c r="AA242" s="70">
        <f t="shared" si="39"/>
        <v>0</v>
      </c>
      <c r="AB242" s="70">
        <f t="shared" si="40"/>
        <v>322.77491883368452</v>
      </c>
      <c r="AC242" s="70">
        <f t="shared" si="41"/>
        <v>0</v>
      </c>
      <c r="AD242" s="70">
        <f t="shared" si="42"/>
        <v>0</v>
      </c>
      <c r="AE242" s="70">
        <f t="shared" si="43"/>
        <v>8.2762799700944747</v>
      </c>
      <c r="AF242" s="70">
        <f t="shared" si="44"/>
        <v>8.2762799700944747</v>
      </c>
      <c r="AG242" s="70">
        <f t="shared" si="45"/>
        <v>74.486519730850276</v>
      </c>
      <c r="AH242" s="70">
        <f t="shared" si="46"/>
        <v>413.81399850472377</v>
      </c>
    </row>
    <row r="243" spans="4:34" ht="15" customHeight="1" x14ac:dyDescent="0.35">
      <c r="D243" t="s">
        <v>298</v>
      </c>
      <c r="E243" t="s">
        <v>302</v>
      </c>
      <c r="F243" t="s">
        <v>303</v>
      </c>
      <c r="G243" s="70">
        <f t="shared" si="51"/>
        <v>22</v>
      </c>
      <c r="H243" s="159" t="str">
        <f>+'Input Road LH Schedule'!B153</f>
        <v>ECOMMERCE - 32</v>
      </c>
      <c r="I243" s="165" t="str">
        <f>+'Input Road LH Schedule'!C153</f>
        <v>5-Friday</v>
      </c>
      <c r="J243" s="160">
        <f>+'Input Road LH Schedule'!D153</f>
        <v>0.95142361111111118</v>
      </c>
      <c r="K243" s="159" t="str">
        <f>+'Input Road LH Schedule'!E153</f>
        <v>BoxVan</v>
      </c>
      <c r="L243" s="159" t="str">
        <f>+'Input Road LH Schedule'!F153</f>
        <v>loose van</v>
      </c>
      <c r="M243" s="159">
        <f>+'Input Road LH Schedule'!G153</f>
        <v>0</v>
      </c>
      <c r="N243" s="164">
        <f>+'Input Road LH Schedule'!H153</f>
        <v>383.81399850472377</v>
      </c>
      <c r="O243" s="164">
        <f>+'Input Road LH Schedule'!I153</f>
        <v>0</v>
      </c>
      <c r="P243" s="163">
        <f>+'Input Road LH Schedule'!J153</f>
        <v>0</v>
      </c>
      <c r="Q243" s="157">
        <f>+'Input Road LH Schedule'!K153</f>
        <v>0.78</v>
      </c>
      <c r="R243" s="157">
        <f>+'Input Road LH Schedule'!L153</f>
        <v>0</v>
      </c>
      <c r="S243" s="157">
        <f>+'Input Road LH Schedule'!M153</f>
        <v>0</v>
      </c>
      <c r="T243" s="157">
        <f>+'Input Road LH Schedule'!N153</f>
        <v>0.02</v>
      </c>
      <c r="U243" s="158">
        <f>+'Input Road LH Schedule'!O153</f>
        <v>0.02</v>
      </c>
      <c r="V243" s="162">
        <f>+'Input Road LH Schedule'!P153</f>
        <v>0.18</v>
      </c>
      <c r="W243" s="174">
        <f>+'Input Road LH Schedule'!Q153</f>
        <v>1</v>
      </c>
      <c r="X243" s="163">
        <v>0</v>
      </c>
      <c r="Y243" s="162">
        <f t="shared" si="52"/>
        <v>1</v>
      </c>
      <c r="Z243" s="161">
        <f t="shared" si="50"/>
        <v>6.9514236111111112</v>
      </c>
      <c r="AA243" s="70">
        <f t="shared" si="39"/>
        <v>0</v>
      </c>
      <c r="AB243" s="70">
        <f t="shared" si="40"/>
        <v>299.37491883368455</v>
      </c>
      <c r="AC243" s="70">
        <f t="shared" si="41"/>
        <v>0</v>
      </c>
      <c r="AD243" s="70">
        <f t="shared" si="42"/>
        <v>0</v>
      </c>
      <c r="AE243" s="70">
        <f t="shared" si="43"/>
        <v>7.6762799700944759</v>
      </c>
      <c r="AF243" s="70">
        <f t="shared" si="44"/>
        <v>7.6762799700944759</v>
      </c>
      <c r="AG243" s="70">
        <f t="shared" si="45"/>
        <v>69.08651973085027</v>
      </c>
      <c r="AH243" s="70">
        <f t="shared" si="46"/>
        <v>383.81399850472377</v>
      </c>
    </row>
    <row r="244" spans="4:34" ht="15" customHeight="1" x14ac:dyDescent="0.35">
      <c r="D244" t="s">
        <v>298</v>
      </c>
      <c r="E244" t="s">
        <v>302</v>
      </c>
      <c r="F244" t="s">
        <v>303</v>
      </c>
      <c r="G244" s="70">
        <f t="shared" si="51"/>
        <v>22</v>
      </c>
      <c r="H244" s="159" t="str">
        <f>+'Input Road LH Schedule'!B154</f>
        <v>ECOMMERCE - 33</v>
      </c>
      <c r="I244" s="165" t="str">
        <f>+'Input Road LH Schedule'!C154</f>
        <v>5-Friday</v>
      </c>
      <c r="J244" s="160">
        <f>+'Input Road LH Schedule'!D154</f>
        <v>0.92923611111111104</v>
      </c>
      <c r="K244" s="159" t="str">
        <f>+'Input Road LH Schedule'!E154</f>
        <v>BoxVan</v>
      </c>
      <c r="L244" s="159" t="str">
        <f>+'Input Road LH Schedule'!F154</f>
        <v>loose van</v>
      </c>
      <c r="M244" s="159">
        <f>+'Input Road LH Schedule'!G154</f>
        <v>0</v>
      </c>
      <c r="N244" s="164">
        <f>+'Input Road LH Schedule'!H154</f>
        <v>230.81399850472371</v>
      </c>
      <c r="O244" s="164">
        <f>+'Input Road LH Schedule'!I154</f>
        <v>0</v>
      </c>
      <c r="P244" s="163">
        <f>+'Input Road LH Schedule'!J154</f>
        <v>0</v>
      </c>
      <c r="Q244" s="157">
        <f>+'Input Road LH Schedule'!K154</f>
        <v>0.78</v>
      </c>
      <c r="R244" s="157">
        <f>+'Input Road LH Schedule'!L154</f>
        <v>0</v>
      </c>
      <c r="S244" s="157">
        <f>+'Input Road LH Schedule'!M154</f>
        <v>0</v>
      </c>
      <c r="T244" s="157">
        <f>+'Input Road LH Schedule'!N154</f>
        <v>0.02</v>
      </c>
      <c r="U244" s="158">
        <f>+'Input Road LH Schedule'!O154</f>
        <v>0.02</v>
      </c>
      <c r="V244" s="162">
        <f>+'Input Road LH Schedule'!P154</f>
        <v>0.18</v>
      </c>
      <c r="W244" s="174">
        <f>+'Input Road LH Schedule'!Q154</f>
        <v>1</v>
      </c>
      <c r="X244" s="163">
        <v>0</v>
      </c>
      <c r="Y244" s="162">
        <f t="shared" si="52"/>
        <v>1</v>
      </c>
      <c r="Z244" s="161">
        <f t="shared" si="50"/>
        <v>6.9292361111111109</v>
      </c>
      <c r="AA244" s="70">
        <f t="shared" si="39"/>
        <v>0</v>
      </c>
      <c r="AB244" s="70">
        <f t="shared" si="40"/>
        <v>180.03491883368451</v>
      </c>
      <c r="AC244" s="70">
        <f t="shared" si="41"/>
        <v>0</v>
      </c>
      <c r="AD244" s="70">
        <f t="shared" si="42"/>
        <v>0</v>
      </c>
      <c r="AE244" s="70">
        <f t="shared" si="43"/>
        <v>4.6162799700944745</v>
      </c>
      <c r="AF244" s="70">
        <f t="shared" si="44"/>
        <v>4.6162799700944745</v>
      </c>
      <c r="AG244" s="70">
        <f t="shared" si="45"/>
        <v>41.546519730850264</v>
      </c>
      <c r="AH244" s="70">
        <f t="shared" si="46"/>
        <v>230.81399850472371</v>
      </c>
    </row>
    <row r="245" spans="4:34" ht="15" customHeight="1" x14ac:dyDescent="0.35">
      <c r="D245" t="s">
        <v>298</v>
      </c>
      <c r="E245" t="s">
        <v>302</v>
      </c>
      <c r="F245" t="s">
        <v>303</v>
      </c>
      <c r="G245" s="70">
        <f t="shared" si="51"/>
        <v>23</v>
      </c>
      <c r="H245" s="159" t="str">
        <f>+'Input Road LH Schedule'!B155</f>
        <v>ECOMMERCE - 34</v>
      </c>
      <c r="I245" s="165" t="str">
        <f>+'Input Road LH Schedule'!C155</f>
        <v>5-Friday</v>
      </c>
      <c r="J245" s="160">
        <f>+'Input Road LH Schedule'!D155</f>
        <v>0.97478009259259257</v>
      </c>
      <c r="K245" s="159" t="str">
        <f>+'Input Road LH Schedule'!E155</f>
        <v>BoxVan</v>
      </c>
      <c r="L245" s="159" t="str">
        <f>+'Input Road LH Schedule'!F155</f>
        <v>loose van</v>
      </c>
      <c r="M245" s="159">
        <f>+'Input Road LH Schedule'!G155</f>
        <v>0</v>
      </c>
      <c r="N245" s="164">
        <f>+'Input Road LH Schedule'!H155</f>
        <v>232.81399850472371</v>
      </c>
      <c r="O245" s="164">
        <f>+'Input Road LH Schedule'!I155</f>
        <v>0</v>
      </c>
      <c r="P245" s="163">
        <f>+'Input Road LH Schedule'!J155</f>
        <v>0</v>
      </c>
      <c r="Q245" s="157">
        <f>+'Input Road LH Schedule'!K155</f>
        <v>0.78</v>
      </c>
      <c r="R245" s="157">
        <f>+'Input Road LH Schedule'!L155</f>
        <v>0</v>
      </c>
      <c r="S245" s="157">
        <f>+'Input Road LH Schedule'!M155</f>
        <v>0</v>
      </c>
      <c r="T245" s="157">
        <f>+'Input Road LH Schedule'!N155</f>
        <v>0.02</v>
      </c>
      <c r="U245" s="158">
        <f>+'Input Road LH Schedule'!O155</f>
        <v>0.02</v>
      </c>
      <c r="V245" s="162">
        <f>+'Input Road LH Schedule'!P155</f>
        <v>0.18</v>
      </c>
      <c r="W245" s="174">
        <f>+'Input Road LH Schedule'!Q155</f>
        <v>1</v>
      </c>
      <c r="X245" s="163">
        <v>0</v>
      </c>
      <c r="Y245" s="162">
        <f t="shared" si="52"/>
        <v>1</v>
      </c>
      <c r="Z245" s="161">
        <f t="shared" si="50"/>
        <v>6.9747800925925922</v>
      </c>
      <c r="AA245" s="70">
        <f t="shared" si="39"/>
        <v>0</v>
      </c>
      <c r="AB245" s="70">
        <f t="shared" si="40"/>
        <v>181.59491883368449</v>
      </c>
      <c r="AC245" s="70">
        <f t="shared" si="41"/>
        <v>0</v>
      </c>
      <c r="AD245" s="70">
        <f t="shared" si="42"/>
        <v>0</v>
      </c>
      <c r="AE245" s="70">
        <f t="shared" si="43"/>
        <v>4.6562799700944746</v>
      </c>
      <c r="AF245" s="70">
        <f t="shared" si="44"/>
        <v>4.6562799700944746</v>
      </c>
      <c r="AG245" s="70">
        <f t="shared" si="45"/>
        <v>41.90651973085027</v>
      </c>
      <c r="AH245" s="70">
        <f t="shared" si="46"/>
        <v>232.81399850472374</v>
      </c>
    </row>
    <row r="246" spans="4:34" ht="15" customHeight="1" x14ac:dyDescent="0.35">
      <c r="D246" t="s">
        <v>298</v>
      </c>
      <c r="E246" t="s">
        <v>302</v>
      </c>
      <c r="F246" t="s">
        <v>303</v>
      </c>
      <c r="G246" s="70">
        <f t="shared" si="51"/>
        <v>23</v>
      </c>
      <c r="H246" s="159" t="str">
        <f>+'Input Road LH Schedule'!B156</f>
        <v>ECOMMERCE - 35</v>
      </c>
      <c r="I246" s="165" t="str">
        <f>+'Input Road LH Schedule'!C156</f>
        <v>5-Friday</v>
      </c>
      <c r="J246" s="160">
        <f>+'Input Road LH Schedule'!D156</f>
        <v>0.98244212962962962</v>
      </c>
      <c r="K246" s="159" t="str">
        <f>+'Input Road LH Schedule'!E156</f>
        <v>BoxVan</v>
      </c>
      <c r="L246" s="159" t="str">
        <f>+'Input Road LH Schedule'!F156</f>
        <v>loose van</v>
      </c>
      <c r="M246" s="159">
        <f>+'Input Road LH Schedule'!G156</f>
        <v>0</v>
      </c>
      <c r="N246" s="164">
        <f>+'Input Road LH Schedule'!H156</f>
        <v>610.8139985047236</v>
      </c>
      <c r="O246" s="164">
        <f>+'Input Road LH Schedule'!I156</f>
        <v>0</v>
      </c>
      <c r="P246" s="163">
        <f>+'Input Road LH Schedule'!J156</f>
        <v>0</v>
      </c>
      <c r="Q246" s="157">
        <f>+'Input Road LH Schedule'!K156</f>
        <v>0.78</v>
      </c>
      <c r="R246" s="157">
        <f>+'Input Road LH Schedule'!L156</f>
        <v>0</v>
      </c>
      <c r="S246" s="157">
        <f>+'Input Road LH Schedule'!M156</f>
        <v>0</v>
      </c>
      <c r="T246" s="157">
        <f>+'Input Road LH Schedule'!N156</f>
        <v>0.02</v>
      </c>
      <c r="U246" s="158">
        <f>+'Input Road LH Schedule'!O156</f>
        <v>0.02</v>
      </c>
      <c r="V246" s="162">
        <f>+'Input Road LH Schedule'!P156</f>
        <v>0.18</v>
      </c>
      <c r="W246" s="174">
        <f>+'Input Road LH Schedule'!Q156</f>
        <v>1</v>
      </c>
      <c r="X246" s="163">
        <v>0</v>
      </c>
      <c r="Y246" s="162">
        <f t="shared" si="52"/>
        <v>1</v>
      </c>
      <c r="Z246" s="161">
        <f t="shared" si="50"/>
        <v>6.9824421296296295</v>
      </c>
      <c r="AA246" s="70">
        <f t="shared" si="39"/>
        <v>0</v>
      </c>
      <c r="AB246" s="70">
        <f t="shared" si="40"/>
        <v>476.43491883368443</v>
      </c>
      <c r="AC246" s="70">
        <f t="shared" si="41"/>
        <v>0</v>
      </c>
      <c r="AD246" s="70">
        <f t="shared" si="42"/>
        <v>0</v>
      </c>
      <c r="AE246" s="70">
        <f t="shared" si="43"/>
        <v>12.216279970094472</v>
      </c>
      <c r="AF246" s="70">
        <f t="shared" si="44"/>
        <v>12.216279970094472</v>
      </c>
      <c r="AG246" s="70">
        <f t="shared" si="45"/>
        <v>109.94651973085024</v>
      </c>
      <c r="AH246" s="70">
        <f t="shared" si="46"/>
        <v>610.81399850472371</v>
      </c>
    </row>
    <row r="247" spans="4:34" ht="15" customHeight="1" x14ac:dyDescent="0.35">
      <c r="D247" t="s">
        <v>298</v>
      </c>
      <c r="E247" t="s">
        <v>302</v>
      </c>
      <c r="F247" t="s">
        <v>303</v>
      </c>
      <c r="G247" s="70">
        <f t="shared" si="51"/>
        <v>23</v>
      </c>
      <c r="H247" s="159" t="str">
        <f>+'Input Road LH Schedule'!B157</f>
        <v>ECOMMERCE - 36</v>
      </c>
      <c r="I247" s="165" t="str">
        <f>+'Input Road LH Schedule'!C157</f>
        <v>5-Friday</v>
      </c>
      <c r="J247" s="160">
        <f>+'Input Road LH Schedule'!D157</f>
        <v>0.9643518518518519</v>
      </c>
      <c r="K247" s="159" t="str">
        <f>+'Input Road LH Schedule'!E157</f>
        <v>BoxVan</v>
      </c>
      <c r="L247" s="159" t="str">
        <f>+'Input Road LH Schedule'!F157</f>
        <v>loose van</v>
      </c>
      <c r="M247" s="159">
        <f>+'Input Road LH Schedule'!G157</f>
        <v>0</v>
      </c>
      <c r="N247" s="164">
        <f>+'Input Road LH Schedule'!H157</f>
        <v>278.81399850472377</v>
      </c>
      <c r="O247" s="164">
        <f>+'Input Road LH Schedule'!I157</f>
        <v>0</v>
      </c>
      <c r="P247" s="163">
        <f>+'Input Road LH Schedule'!J157</f>
        <v>0</v>
      </c>
      <c r="Q247" s="157">
        <f>+'Input Road LH Schedule'!K157</f>
        <v>0.78</v>
      </c>
      <c r="R247" s="157">
        <f>+'Input Road LH Schedule'!L157</f>
        <v>0</v>
      </c>
      <c r="S247" s="157">
        <f>+'Input Road LH Schedule'!M157</f>
        <v>0</v>
      </c>
      <c r="T247" s="157">
        <f>+'Input Road LH Schedule'!N157</f>
        <v>0.02</v>
      </c>
      <c r="U247" s="158">
        <f>+'Input Road LH Schedule'!O157</f>
        <v>0.02</v>
      </c>
      <c r="V247" s="162">
        <f>+'Input Road LH Schedule'!P157</f>
        <v>0.18</v>
      </c>
      <c r="W247" s="174">
        <f>+'Input Road LH Schedule'!Q157</f>
        <v>1</v>
      </c>
      <c r="X247" s="163">
        <v>0</v>
      </c>
      <c r="Y247" s="162">
        <f t="shared" si="52"/>
        <v>1</v>
      </c>
      <c r="Z247" s="161">
        <f t="shared" si="50"/>
        <v>6.9643518518518519</v>
      </c>
      <c r="AA247" s="70">
        <f t="shared" si="39"/>
        <v>0</v>
      </c>
      <c r="AB247" s="70">
        <f t="shared" si="40"/>
        <v>217.47491883368454</v>
      </c>
      <c r="AC247" s="70">
        <f t="shared" si="41"/>
        <v>0</v>
      </c>
      <c r="AD247" s="70">
        <f t="shared" si="42"/>
        <v>0</v>
      </c>
      <c r="AE247" s="70">
        <f t="shared" si="43"/>
        <v>5.5762799700944754</v>
      </c>
      <c r="AF247" s="70">
        <f t="shared" si="44"/>
        <v>5.5762799700944754</v>
      </c>
      <c r="AG247" s="70">
        <f t="shared" si="45"/>
        <v>50.186519730850279</v>
      </c>
      <c r="AH247" s="70">
        <f t="shared" si="46"/>
        <v>278.81399850472377</v>
      </c>
    </row>
    <row r="248" spans="4:34" ht="15" customHeight="1" x14ac:dyDescent="0.35">
      <c r="D248" t="s">
        <v>297</v>
      </c>
      <c r="E248" t="s">
        <v>302</v>
      </c>
      <c r="F248" t="s">
        <v>303</v>
      </c>
      <c r="G248" s="70">
        <f>+IFERROR(HOUR(J248),0)</f>
        <v>12</v>
      </c>
      <c r="H248" s="159" t="str">
        <f>+'Input Road LH Schedule'!B158</f>
        <v>AGENTS - 1</v>
      </c>
      <c r="I248" s="165" t="str">
        <f>+'Input Road LH Schedule'!C158</f>
        <v>5-Friday</v>
      </c>
      <c r="J248" s="160">
        <f>+'Input Road LH Schedule'!D158</f>
        <v>0.52251157407407411</v>
      </c>
      <c r="K248" s="159" t="str">
        <f>+'Input Road LH Schedule'!E158</f>
        <v>BoxVan</v>
      </c>
      <c r="L248" s="159" t="str">
        <f>+'Input Road LH Schedule'!F158</f>
        <v>loose van</v>
      </c>
      <c r="M248" s="159">
        <f>+'Input Road LH Schedule'!G158</f>
        <v>0</v>
      </c>
      <c r="N248" s="164">
        <f>+'Input Road LH Schedule'!H158</f>
        <v>262.68410811135442</v>
      </c>
      <c r="O248" s="164">
        <f>+'Input Road LH Schedule'!I158</f>
        <v>0</v>
      </c>
      <c r="P248" s="163">
        <f>+'Input Road LH Schedule'!J158</f>
        <v>0</v>
      </c>
      <c r="Q248" s="157">
        <f>+'Input Road LH Schedule'!K158</f>
        <v>0.91</v>
      </c>
      <c r="R248" s="157">
        <f>+'Input Road LH Schedule'!L158</f>
        <v>0</v>
      </c>
      <c r="S248" s="157">
        <f>+'Input Road LH Schedule'!M158</f>
        <v>0</v>
      </c>
      <c r="T248" s="157">
        <f>+'Input Road LH Schedule'!N158</f>
        <v>0</v>
      </c>
      <c r="U248" s="158">
        <f>+'Input Road LH Schedule'!O158</f>
        <v>0.05</v>
      </c>
      <c r="V248" s="162">
        <f>+'Input Road LH Schedule'!P158</f>
        <v>0.04</v>
      </c>
      <c r="W248" s="174">
        <f>+'Input Road LH Schedule'!Q158</f>
        <v>1</v>
      </c>
      <c r="X248" s="163">
        <v>0</v>
      </c>
      <c r="Y248" s="162">
        <f t="shared" ref="Y248:Y259" si="53">1-X248</f>
        <v>1</v>
      </c>
      <c r="Z248" s="161">
        <f t="shared" ref="Z248:Z280" si="54">IFERROR((VALUE(J248)+VALUE(LEFT(I248,1))+1),"")</f>
        <v>6.5225115740740742</v>
      </c>
      <c r="AA248" s="70">
        <f t="shared" si="39"/>
        <v>0</v>
      </c>
      <c r="AB248" s="70">
        <f t="shared" si="40"/>
        <v>239.04253838133252</v>
      </c>
      <c r="AC248" s="70">
        <f t="shared" si="41"/>
        <v>0</v>
      </c>
      <c r="AD248" s="70">
        <f t="shared" si="42"/>
        <v>0</v>
      </c>
      <c r="AE248" s="70">
        <f t="shared" si="43"/>
        <v>0</v>
      </c>
      <c r="AF248" s="70">
        <f t="shared" si="44"/>
        <v>13.134205405567721</v>
      </c>
      <c r="AG248" s="70">
        <f t="shared" si="45"/>
        <v>10.507364324454176</v>
      </c>
      <c r="AH248" s="70">
        <f t="shared" si="46"/>
        <v>262.68410811135442</v>
      </c>
    </row>
    <row r="249" spans="4:34" ht="15" customHeight="1" x14ac:dyDescent="0.35">
      <c r="D249" t="s">
        <v>297</v>
      </c>
      <c r="E249" t="s">
        <v>302</v>
      </c>
      <c r="F249" t="s">
        <v>303</v>
      </c>
      <c r="G249" s="70">
        <f>+IFERROR(HOUR(J249),0)</f>
        <v>13</v>
      </c>
      <c r="H249" s="159" t="str">
        <f>+'Input Road LH Schedule'!B159</f>
        <v>AGENTS - 2</v>
      </c>
      <c r="I249" s="165" t="str">
        <f>+'Input Road LH Schedule'!C159</f>
        <v>5-Friday</v>
      </c>
      <c r="J249" s="160">
        <f>+'Input Road LH Schedule'!D159</f>
        <v>0.57231481481481483</v>
      </c>
      <c r="K249" s="159" t="str">
        <f>+'Input Road LH Schedule'!E159</f>
        <v>BoxVan</v>
      </c>
      <c r="L249" s="159" t="str">
        <f>+'Input Road LH Schedule'!F159</f>
        <v>loose van</v>
      </c>
      <c r="M249" s="159">
        <f>+'Input Road LH Schedule'!G159</f>
        <v>0</v>
      </c>
      <c r="N249" s="164">
        <f>+'Input Road LH Schedule'!H159</f>
        <v>326.68410811135442</v>
      </c>
      <c r="O249" s="164">
        <f>+'Input Road LH Schedule'!I159</f>
        <v>0</v>
      </c>
      <c r="P249" s="163">
        <f>+'Input Road LH Schedule'!J159</f>
        <v>0</v>
      </c>
      <c r="Q249" s="157">
        <f>+'Input Road LH Schedule'!K159</f>
        <v>0.91</v>
      </c>
      <c r="R249" s="157">
        <f>+'Input Road LH Schedule'!L159</f>
        <v>0</v>
      </c>
      <c r="S249" s="157">
        <f>+'Input Road LH Schedule'!M159</f>
        <v>0</v>
      </c>
      <c r="T249" s="157">
        <f>+'Input Road LH Schedule'!N159</f>
        <v>0</v>
      </c>
      <c r="U249" s="158">
        <f>+'Input Road LH Schedule'!O159</f>
        <v>0.05</v>
      </c>
      <c r="V249" s="162">
        <f>+'Input Road LH Schedule'!P159</f>
        <v>0.04</v>
      </c>
      <c r="W249" s="174">
        <f>+'Input Road LH Schedule'!Q159</f>
        <v>1</v>
      </c>
      <c r="X249" s="163">
        <v>0</v>
      </c>
      <c r="Y249" s="162">
        <f t="shared" si="53"/>
        <v>1</v>
      </c>
      <c r="Z249" s="161">
        <f t="shared" si="54"/>
        <v>6.5723148148148152</v>
      </c>
      <c r="AA249" s="70">
        <f t="shared" si="39"/>
        <v>0</v>
      </c>
      <c r="AB249" s="70">
        <f t="shared" si="40"/>
        <v>297.28253838133253</v>
      </c>
      <c r="AC249" s="70">
        <f t="shared" si="41"/>
        <v>0</v>
      </c>
      <c r="AD249" s="70">
        <f t="shared" si="42"/>
        <v>0</v>
      </c>
      <c r="AE249" s="70">
        <f t="shared" si="43"/>
        <v>0</v>
      </c>
      <c r="AF249" s="70">
        <f t="shared" si="44"/>
        <v>16.334205405567722</v>
      </c>
      <c r="AG249" s="70">
        <f t="shared" si="45"/>
        <v>13.067364324454177</v>
      </c>
      <c r="AH249" s="70">
        <f t="shared" si="46"/>
        <v>326.68410811135442</v>
      </c>
    </row>
    <row r="250" spans="4:34" ht="15" customHeight="1" x14ac:dyDescent="0.35">
      <c r="D250" t="s">
        <v>297</v>
      </c>
      <c r="E250" t="s">
        <v>302</v>
      </c>
      <c r="F250" t="s">
        <v>303</v>
      </c>
      <c r="G250" s="70">
        <f>+IFERROR(HOUR(J250),0)</f>
        <v>13</v>
      </c>
      <c r="H250" s="159" t="str">
        <f>+'Input Road LH Schedule'!B160</f>
        <v>AGENTS - 3</v>
      </c>
      <c r="I250" s="165" t="str">
        <f>+'Input Road LH Schedule'!C160</f>
        <v>5-Friday</v>
      </c>
      <c r="J250" s="160">
        <f>+'Input Road LH Schedule'!D160</f>
        <v>0.58164351851851859</v>
      </c>
      <c r="K250" s="159" t="str">
        <f>+'Input Road LH Schedule'!E160</f>
        <v>BoxVan</v>
      </c>
      <c r="L250" s="159" t="str">
        <f>+'Input Road LH Schedule'!F160</f>
        <v>loose van</v>
      </c>
      <c r="M250" s="159">
        <f>+'Input Road LH Schedule'!G160</f>
        <v>0</v>
      </c>
      <c r="N250" s="164">
        <f>+'Input Road LH Schedule'!H160</f>
        <v>426.68410811135442</v>
      </c>
      <c r="O250" s="164">
        <f>+'Input Road LH Schedule'!I160</f>
        <v>0</v>
      </c>
      <c r="P250" s="163">
        <f>+'Input Road LH Schedule'!J160</f>
        <v>0</v>
      </c>
      <c r="Q250" s="157">
        <f>+'Input Road LH Schedule'!K160</f>
        <v>0.91</v>
      </c>
      <c r="R250" s="157">
        <f>+'Input Road LH Schedule'!L160</f>
        <v>0</v>
      </c>
      <c r="S250" s="157">
        <f>+'Input Road LH Schedule'!M160</f>
        <v>0</v>
      </c>
      <c r="T250" s="157">
        <f>+'Input Road LH Schedule'!N160</f>
        <v>0</v>
      </c>
      <c r="U250" s="158">
        <f>+'Input Road LH Schedule'!O160</f>
        <v>0.05</v>
      </c>
      <c r="V250" s="162">
        <f>+'Input Road LH Schedule'!P160</f>
        <v>0.04</v>
      </c>
      <c r="W250" s="174">
        <f>+'Input Road LH Schedule'!Q160</f>
        <v>1</v>
      </c>
      <c r="X250" s="163">
        <v>0</v>
      </c>
      <c r="Y250" s="162">
        <f t="shared" si="53"/>
        <v>1</v>
      </c>
      <c r="Z250" s="161">
        <f t="shared" si="54"/>
        <v>6.5816435185185185</v>
      </c>
      <c r="AA250" s="70">
        <f t="shared" si="39"/>
        <v>0</v>
      </c>
      <c r="AB250" s="70">
        <f t="shared" si="40"/>
        <v>388.28253838133253</v>
      </c>
      <c r="AC250" s="70">
        <f t="shared" si="41"/>
        <v>0</v>
      </c>
      <c r="AD250" s="70">
        <f t="shared" si="42"/>
        <v>0</v>
      </c>
      <c r="AE250" s="70">
        <f t="shared" si="43"/>
        <v>0</v>
      </c>
      <c r="AF250" s="70">
        <f t="shared" si="44"/>
        <v>21.334205405567722</v>
      </c>
      <c r="AG250" s="70">
        <f t="shared" si="45"/>
        <v>17.067364324454179</v>
      </c>
      <c r="AH250" s="70">
        <f t="shared" si="46"/>
        <v>426.68410811135442</v>
      </c>
    </row>
    <row r="251" spans="4:34" ht="15" customHeight="1" x14ac:dyDescent="0.35">
      <c r="D251" t="s">
        <v>297</v>
      </c>
      <c r="E251" t="s">
        <v>302</v>
      </c>
      <c r="F251" t="s">
        <v>303</v>
      </c>
      <c r="G251" s="70">
        <f t="shared" ref="G251:G280" si="55">+IFERROR(HOUR(J251),0)</f>
        <v>14</v>
      </c>
      <c r="H251" s="159" t="str">
        <f>+'Input Road LH Schedule'!B161</f>
        <v>AGENTS - 4</v>
      </c>
      <c r="I251" s="165" t="str">
        <f>+'Input Road LH Schedule'!C161</f>
        <v>5-Friday</v>
      </c>
      <c r="J251" s="160">
        <f>+'Input Road LH Schedule'!D161</f>
        <v>0.59983796296296299</v>
      </c>
      <c r="K251" s="159" t="str">
        <f>+'Input Road LH Schedule'!E161</f>
        <v>BoxVan</v>
      </c>
      <c r="L251" s="159" t="str">
        <f>+'Input Road LH Schedule'!F161</f>
        <v>loose van</v>
      </c>
      <c r="M251" s="159">
        <f>+'Input Road LH Schedule'!G161</f>
        <v>0</v>
      </c>
      <c r="N251" s="164">
        <f>+'Input Road LH Schedule'!H161</f>
        <v>344.68410811135442</v>
      </c>
      <c r="O251" s="164">
        <f>+'Input Road LH Schedule'!I161</f>
        <v>0</v>
      </c>
      <c r="P251" s="163">
        <f>+'Input Road LH Schedule'!J161</f>
        <v>0</v>
      </c>
      <c r="Q251" s="157">
        <f>+'Input Road LH Schedule'!K161</f>
        <v>0.91</v>
      </c>
      <c r="R251" s="157">
        <f>+'Input Road LH Schedule'!L161</f>
        <v>0</v>
      </c>
      <c r="S251" s="157">
        <f>+'Input Road LH Schedule'!M161</f>
        <v>0</v>
      </c>
      <c r="T251" s="157">
        <f>+'Input Road LH Schedule'!N161</f>
        <v>0</v>
      </c>
      <c r="U251" s="158">
        <f>+'Input Road LH Schedule'!O161</f>
        <v>0.05</v>
      </c>
      <c r="V251" s="162">
        <f>+'Input Road LH Schedule'!P161</f>
        <v>0.04</v>
      </c>
      <c r="W251" s="174">
        <f>+'Input Road LH Schedule'!Q161</f>
        <v>1</v>
      </c>
      <c r="X251" s="163">
        <v>0</v>
      </c>
      <c r="Y251" s="162">
        <f t="shared" si="53"/>
        <v>1</v>
      </c>
      <c r="Z251" s="161">
        <f t="shared" si="54"/>
        <v>6.5998379629629627</v>
      </c>
      <c r="AA251" s="70">
        <f t="shared" si="39"/>
        <v>0</v>
      </c>
      <c r="AB251" s="70">
        <f t="shared" si="40"/>
        <v>313.66253838133252</v>
      </c>
      <c r="AC251" s="70">
        <f t="shared" si="41"/>
        <v>0</v>
      </c>
      <c r="AD251" s="70">
        <f t="shared" si="42"/>
        <v>0</v>
      </c>
      <c r="AE251" s="70">
        <f t="shared" si="43"/>
        <v>0</v>
      </c>
      <c r="AF251" s="70">
        <f t="shared" si="44"/>
        <v>17.234205405567721</v>
      </c>
      <c r="AG251" s="70">
        <f t="shared" si="45"/>
        <v>13.787364324454177</v>
      </c>
      <c r="AH251" s="70">
        <f t="shared" si="46"/>
        <v>344.68410811135442</v>
      </c>
    </row>
    <row r="252" spans="4:34" ht="15" customHeight="1" x14ac:dyDescent="0.35">
      <c r="D252" t="s">
        <v>297</v>
      </c>
      <c r="E252" t="s">
        <v>302</v>
      </c>
      <c r="F252" t="s">
        <v>303</v>
      </c>
      <c r="G252" s="70">
        <f t="shared" si="55"/>
        <v>14</v>
      </c>
      <c r="H252" s="159" t="str">
        <f>+'Input Road LH Schedule'!B162</f>
        <v>AGENTS - 5</v>
      </c>
      <c r="I252" s="165" t="str">
        <f>+'Input Road LH Schedule'!C162</f>
        <v>5-Friday</v>
      </c>
      <c r="J252" s="160">
        <f>+'Input Road LH Schedule'!D162</f>
        <v>0.6071064814814815</v>
      </c>
      <c r="K252" s="159" t="str">
        <f>+'Input Road LH Schedule'!E162</f>
        <v>BoxVan</v>
      </c>
      <c r="L252" s="159" t="str">
        <f>+'Input Road LH Schedule'!F162</f>
        <v>loose van</v>
      </c>
      <c r="M252" s="159">
        <f>+'Input Road LH Schedule'!G162</f>
        <v>0</v>
      </c>
      <c r="N252" s="164">
        <f>+'Input Road LH Schedule'!H162</f>
        <v>169.68410811135442</v>
      </c>
      <c r="O252" s="164">
        <f>+'Input Road LH Schedule'!I162</f>
        <v>0</v>
      </c>
      <c r="P252" s="163">
        <f>+'Input Road LH Schedule'!J162</f>
        <v>0</v>
      </c>
      <c r="Q252" s="157">
        <f>+'Input Road LH Schedule'!K162</f>
        <v>0.91</v>
      </c>
      <c r="R252" s="157">
        <f>+'Input Road LH Schedule'!L162</f>
        <v>0</v>
      </c>
      <c r="S252" s="157">
        <f>+'Input Road LH Schedule'!M162</f>
        <v>0</v>
      </c>
      <c r="T252" s="157">
        <f>+'Input Road LH Schedule'!N162</f>
        <v>0</v>
      </c>
      <c r="U252" s="158">
        <f>+'Input Road LH Schedule'!O162</f>
        <v>0.05</v>
      </c>
      <c r="V252" s="162">
        <f>+'Input Road LH Schedule'!P162</f>
        <v>0.04</v>
      </c>
      <c r="W252" s="174">
        <f>+'Input Road LH Schedule'!Q162</f>
        <v>1</v>
      </c>
      <c r="X252" s="163">
        <v>0</v>
      </c>
      <c r="Y252" s="162">
        <f t="shared" si="53"/>
        <v>1</v>
      </c>
      <c r="Z252" s="161">
        <f t="shared" si="54"/>
        <v>6.6071064814814813</v>
      </c>
      <c r="AA252" s="70">
        <f t="shared" si="39"/>
        <v>0</v>
      </c>
      <c r="AB252" s="70">
        <f t="shared" si="40"/>
        <v>154.41253838133252</v>
      </c>
      <c r="AC252" s="70">
        <f t="shared" si="41"/>
        <v>0</v>
      </c>
      <c r="AD252" s="70">
        <f t="shared" si="42"/>
        <v>0</v>
      </c>
      <c r="AE252" s="70">
        <f t="shared" si="43"/>
        <v>0</v>
      </c>
      <c r="AF252" s="70">
        <f t="shared" si="44"/>
        <v>8.484205405567721</v>
      </c>
      <c r="AG252" s="70">
        <f t="shared" si="45"/>
        <v>6.7873643244541766</v>
      </c>
      <c r="AH252" s="70">
        <f t="shared" si="46"/>
        <v>169.68410811135442</v>
      </c>
    </row>
    <row r="253" spans="4:34" ht="15" customHeight="1" x14ac:dyDescent="0.35">
      <c r="D253" t="s">
        <v>297</v>
      </c>
      <c r="E253" t="s">
        <v>302</v>
      </c>
      <c r="F253" t="s">
        <v>303</v>
      </c>
      <c r="G253" s="70">
        <f t="shared" si="55"/>
        <v>15</v>
      </c>
      <c r="H253" s="159" t="str">
        <f>+'Input Road LH Schedule'!B163</f>
        <v>AGENTS - 6</v>
      </c>
      <c r="I253" s="165" t="str">
        <f>+'Input Road LH Schedule'!C163</f>
        <v>5-Friday</v>
      </c>
      <c r="J253" s="160">
        <f>+'Input Road LH Schedule'!D163</f>
        <v>0.66271113352563538</v>
      </c>
      <c r="K253" s="159" t="str">
        <f>+'Input Road LH Schedule'!E163</f>
        <v>BoxVan</v>
      </c>
      <c r="L253" s="159" t="str">
        <f>+'Input Road LH Schedule'!F163</f>
        <v>loose van</v>
      </c>
      <c r="M253" s="159">
        <f>+'Input Road LH Schedule'!G163</f>
        <v>0</v>
      </c>
      <c r="N253" s="164">
        <f>+'Input Road LH Schedule'!H163</f>
        <v>431.68410811135442</v>
      </c>
      <c r="O253" s="164">
        <f>+'Input Road LH Schedule'!I163</f>
        <v>0</v>
      </c>
      <c r="P253" s="163">
        <f>+'Input Road LH Schedule'!J163</f>
        <v>0</v>
      </c>
      <c r="Q253" s="157">
        <f>+'Input Road LH Schedule'!K163</f>
        <v>0.91</v>
      </c>
      <c r="R253" s="157">
        <f>+'Input Road LH Schedule'!L163</f>
        <v>0</v>
      </c>
      <c r="S253" s="157">
        <f>+'Input Road LH Schedule'!M163</f>
        <v>0</v>
      </c>
      <c r="T253" s="157">
        <f>+'Input Road LH Schedule'!N163</f>
        <v>0</v>
      </c>
      <c r="U253" s="158">
        <f>+'Input Road LH Schedule'!O163</f>
        <v>0.05</v>
      </c>
      <c r="V253" s="162">
        <f>+'Input Road LH Schedule'!P163</f>
        <v>0.04</v>
      </c>
      <c r="W253" s="174">
        <f>+'Input Road LH Schedule'!Q163</f>
        <v>1</v>
      </c>
      <c r="X253" s="163">
        <v>0</v>
      </c>
      <c r="Y253" s="162">
        <f t="shared" si="53"/>
        <v>1</v>
      </c>
      <c r="Z253" s="161">
        <f t="shared" si="54"/>
        <v>6.6627111335256357</v>
      </c>
      <c r="AA253" s="70">
        <f t="shared" si="39"/>
        <v>0</v>
      </c>
      <c r="AB253" s="70">
        <f t="shared" si="40"/>
        <v>392.83253838133254</v>
      </c>
      <c r="AC253" s="70">
        <f t="shared" si="41"/>
        <v>0</v>
      </c>
      <c r="AD253" s="70">
        <f t="shared" si="42"/>
        <v>0</v>
      </c>
      <c r="AE253" s="70">
        <f t="shared" si="43"/>
        <v>0</v>
      </c>
      <c r="AF253" s="70">
        <f t="shared" si="44"/>
        <v>21.584205405567722</v>
      </c>
      <c r="AG253" s="70">
        <f t="shared" si="45"/>
        <v>17.267364324454178</v>
      </c>
      <c r="AH253" s="70">
        <f t="shared" si="46"/>
        <v>431.68410811135448</v>
      </c>
    </row>
    <row r="254" spans="4:34" ht="15" customHeight="1" x14ac:dyDescent="0.35">
      <c r="D254" t="s">
        <v>297</v>
      </c>
      <c r="E254" t="s">
        <v>302</v>
      </c>
      <c r="F254" t="s">
        <v>303</v>
      </c>
      <c r="G254" s="70">
        <f t="shared" si="55"/>
        <v>15</v>
      </c>
      <c r="H254" s="159" t="str">
        <f>+'Input Road LH Schedule'!B164</f>
        <v>AGENTS - 7</v>
      </c>
      <c r="I254" s="165" t="str">
        <f>+'Input Road LH Schedule'!C164</f>
        <v>5-Friday</v>
      </c>
      <c r="J254" s="160">
        <f>+'Input Road LH Schedule'!D164</f>
        <v>0.64315283439477688</v>
      </c>
      <c r="K254" s="159" t="str">
        <f>+'Input Road LH Schedule'!E164</f>
        <v>BoxVan</v>
      </c>
      <c r="L254" s="159" t="str">
        <f>+'Input Road LH Schedule'!F164</f>
        <v>loose van</v>
      </c>
      <c r="M254" s="159">
        <f>+'Input Road LH Schedule'!G164</f>
        <v>0</v>
      </c>
      <c r="N254" s="164">
        <f>+'Input Road LH Schedule'!H164</f>
        <v>153.68410811135442</v>
      </c>
      <c r="O254" s="164">
        <f>+'Input Road LH Schedule'!I164</f>
        <v>0</v>
      </c>
      <c r="P254" s="163">
        <f>+'Input Road LH Schedule'!J164</f>
        <v>0</v>
      </c>
      <c r="Q254" s="157">
        <f>+'Input Road LH Schedule'!K164</f>
        <v>0.91</v>
      </c>
      <c r="R254" s="157">
        <f>+'Input Road LH Schedule'!L164</f>
        <v>0</v>
      </c>
      <c r="S254" s="157">
        <f>+'Input Road LH Schedule'!M164</f>
        <v>0</v>
      </c>
      <c r="T254" s="157">
        <f>+'Input Road LH Schedule'!N164</f>
        <v>0</v>
      </c>
      <c r="U254" s="158">
        <f>+'Input Road LH Schedule'!O164</f>
        <v>0.05</v>
      </c>
      <c r="V254" s="162">
        <f>+'Input Road LH Schedule'!P164</f>
        <v>0.04</v>
      </c>
      <c r="W254" s="174">
        <f>+'Input Road LH Schedule'!Q164</f>
        <v>1</v>
      </c>
      <c r="X254" s="163">
        <v>0</v>
      </c>
      <c r="Y254" s="162">
        <f t="shared" si="53"/>
        <v>1</v>
      </c>
      <c r="Z254" s="161">
        <f t="shared" si="54"/>
        <v>6.643152834394777</v>
      </c>
      <c r="AA254" s="70">
        <f t="shared" si="39"/>
        <v>0</v>
      </c>
      <c r="AB254" s="70">
        <f t="shared" si="40"/>
        <v>139.85253838133252</v>
      </c>
      <c r="AC254" s="70">
        <f t="shared" si="41"/>
        <v>0</v>
      </c>
      <c r="AD254" s="70">
        <f t="shared" si="42"/>
        <v>0</v>
      </c>
      <c r="AE254" s="70">
        <f t="shared" si="43"/>
        <v>0</v>
      </c>
      <c r="AF254" s="70">
        <f t="shared" si="44"/>
        <v>7.6842054055677211</v>
      </c>
      <c r="AG254" s="70">
        <f t="shared" si="45"/>
        <v>6.1473643244541769</v>
      </c>
      <c r="AH254" s="70">
        <f t="shared" si="46"/>
        <v>153.68410811135442</v>
      </c>
    </row>
    <row r="255" spans="4:34" ht="15" customHeight="1" x14ac:dyDescent="0.35">
      <c r="D255" t="s">
        <v>297</v>
      </c>
      <c r="E255" t="s">
        <v>302</v>
      </c>
      <c r="F255" t="s">
        <v>303</v>
      </c>
      <c r="G255" s="70">
        <f t="shared" si="55"/>
        <v>15</v>
      </c>
      <c r="H255" s="159" t="str">
        <f>+'Input Road LH Schedule'!B165</f>
        <v>AGENTS - 8</v>
      </c>
      <c r="I255" s="165" t="str">
        <f>+'Input Road LH Schedule'!C165</f>
        <v>5-Friday</v>
      </c>
      <c r="J255" s="160">
        <f>+'Input Road LH Schedule'!D165</f>
        <v>0.63816827583867941</v>
      </c>
      <c r="K255" s="159" t="str">
        <f>+'Input Road LH Schedule'!E165</f>
        <v>BoxVan</v>
      </c>
      <c r="L255" s="159" t="str">
        <f>+'Input Road LH Schedule'!F165</f>
        <v>loose van</v>
      </c>
      <c r="M255" s="159">
        <f>+'Input Road LH Schedule'!G165</f>
        <v>0</v>
      </c>
      <c r="N255" s="164">
        <f>+'Input Road LH Schedule'!H165</f>
        <v>396.68410811135442</v>
      </c>
      <c r="O255" s="164">
        <f>+'Input Road LH Schedule'!I165</f>
        <v>0</v>
      </c>
      <c r="P255" s="163">
        <f>+'Input Road LH Schedule'!J165</f>
        <v>0</v>
      </c>
      <c r="Q255" s="157">
        <f>+'Input Road LH Schedule'!K165</f>
        <v>0.91</v>
      </c>
      <c r="R255" s="157">
        <f>+'Input Road LH Schedule'!L165</f>
        <v>0</v>
      </c>
      <c r="S255" s="157">
        <f>+'Input Road LH Schedule'!M165</f>
        <v>0</v>
      </c>
      <c r="T255" s="157">
        <f>+'Input Road LH Schedule'!N165</f>
        <v>0</v>
      </c>
      <c r="U255" s="158">
        <f>+'Input Road LH Schedule'!O165</f>
        <v>0.05</v>
      </c>
      <c r="V255" s="162">
        <f>+'Input Road LH Schedule'!P165</f>
        <v>0.04</v>
      </c>
      <c r="W255" s="174">
        <f>+'Input Road LH Schedule'!Q165</f>
        <v>1</v>
      </c>
      <c r="X255" s="163">
        <v>0</v>
      </c>
      <c r="Y255" s="162">
        <f t="shared" si="53"/>
        <v>1</v>
      </c>
      <c r="Z255" s="161">
        <f t="shared" si="54"/>
        <v>6.6381682758386793</v>
      </c>
      <c r="AA255" s="70">
        <f t="shared" si="39"/>
        <v>0</v>
      </c>
      <c r="AB255" s="70">
        <f t="shared" si="40"/>
        <v>360.98253838133252</v>
      </c>
      <c r="AC255" s="70">
        <f t="shared" si="41"/>
        <v>0</v>
      </c>
      <c r="AD255" s="70">
        <f t="shared" si="42"/>
        <v>0</v>
      </c>
      <c r="AE255" s="70">
        <f t="shared" si="43"/>
        <v>0</v>
      </c>
      <c r="AF255" s="70">
        <f t="shared" si="44"/>
        <v>19.834205405567722</v>
      </c>
      <c r="AG255" s="70">
        <f t="shared" si="45"/>
        <v>15.867364324454178</v>
      </c>
      <c r="AH255" s="70">
        <f t="shared" si="46"/>
        <v>396.68410811135442</v>
      </c>
    </row>
    <row r="256" spans="4:34" ht="15" customHeight="1" x14ac:dyDescent="0.35">
      <c r="D256" t="s">
        <v>297</v>
      </c>
      <c r="E256" t="s">
        <v>302</v>
      </c>
      <c r="F256" t="s">
        <v>303</v>
      </c>
      <c r="G256" s="70">
        <f t="shared" si="55"/>
        <v>16</v>
      </c>
      <c r="H256" s="159" t="str">
        <f>+'Input Road LH Schedule'!B166</f>
        <v>AGENTS - 9</v>
      </c>
      <c r="I256" s="165" t="str">
        <f>+'Input Road LH Schedule'!C166</f>
        <v>5-Friday</v>
      </c>
      <c r="J256" s="160">
        <f>+'Input Road LH Schedule'!D166</f>
        <v>0.67282407407407396</v>
      </c>
      <c r="K256" s="159" t="str">
        <f>+'Input Road LH Schedule'!E166</f>
        <v>BoxVan</v>
      </c>
      <c r="L256" s="159" t="str">
        <f>+'Input Road LH Schedule'!F166</f>
        <v>loose van</v>
      </c>
      <c r="M256" s="159">
        <f>+'Input Road LH Schedule'!G166</f>
        <v>0</v>
      </c>
      <c r="N256" s="164">
        <f>+'Input Road LH Schedule'!H166</f>
        <v>338.68410811135442</v>
      </c>
      <c r="O256" s="164">
        <f>+'Input Road LH Schedule'!I166</f>
        <v>0</v>
      </c>
      <c r="P256" s="163">
        <f>+'Input Road LH Schedule'!J166</f>
        <v>0</v>
      </c>
      <c r="Q256" s="157">
        <f>+'Input Road LH Schedule'!K166</f>
        <v>0.91</v>
      </c>
      <c r="R256" s="157">
        <f>+'Input Road LH Schedule'!L166</f>
        <v>0</v>
      </c>
      <c r="S256" s="157">
        <f>+'Input Road LH Schedule'!M166</f>
        <v>0</v>
      </c>
      <c r="T256" s="157">
        <f>+'Input Road LH Schedule'!N166</f>
        <v>0</v>
      </c>
      <c r="U256" s="158">
        <f>+'Input Road LH Schedule'!O166</f>
        <v>0.05</v>
      </c>
      <c r="V256" s="162">
        <f>+'Input Road LH Schedule'!P166</f>
        <v>0.04</v>
      </c>
      <c r="W256" s="174">
        <f>+'Input Road LH Schedule'!Q166</f>
        <v>1</v>
      </c>
      <c r="X256" s="163">
        <v>0</v>
      </c>
      <c r="Y256" s="162">
        <f t="shared" si="53"/>
        <v>1</v>
      </c>
      <c r="Z256" s="161">
        <f t="shared" si="54"/>
        <v>6.6728240740740743</v>
      </c>
      <c r="AA256" s="70">
        <f t="shared" si="39"/>
        <v>0</v>
      </c>
      <c r="AB256" s="70">
        <f t="shared" si="40"/>
        <v>308.20253838133254</v>
      </c>
      <c r="AC256" s="70">
        <f t="shared" si="41"/>
        <v>0</v>
      </c>
      <c r="AD256" s="70">
        <f t="shared" si="42"/>
        <v>0</v>
      </c>
      <c r="AE256" s="70">
        <f t="shared" si="43"/>
        <v>0</v>
      </c>
      <c r="AF256" s="70">
        <f t="shared" si="44"/>
        <v>16.93420540556772</v>
      </c>
      <c r="AG256" s="70">
        <f t="shared" si="45"/>
        <v>13.547364324454177</v>
      </c>
      <c r="AH256" s="70">
        <f t="shared" si="46"/>
        <v>338.68410811135442</v>
      </c>
    </row>
    <row r="257" spans="4:34" ht="15" customHeight="1" x14ac:dyDescent="0.35">
      <c r="D257" t="s">
        <v>297</v>
      </c>
      <c r="E257" t="s">
        <v>302</v>
      </c>
      <c r="F257" t="s">
        <v>303</v>
      </c>
      <c r="G257" s="70">
        <f t="shared" si="55"/>
        <v>16</v>
      </c>
      <c r="H257" s="159" t="str">
        <f>+'Input Road LH Schedule'!B167</f>
        <v>AGENTS - 10</v>
      </c>
      <c r="I257" s="165" t="str">
        <f>+'Input Road LH Schedule'!C167</f>
        <v>5-Friday</v>
      </c>
      <c r="J257" s="160">
        <f>+'Input Road LH Schedule'!D167</f>
        <v>0.6694675925925927</v>
      </c>
      <c r="K257" s="159" t="str">
        <f>+'Input Road LH Schedule'!E167</f>
        <v>BoxVan</v>
      </c>
      <c r="L257" s="159" t="str">
        <f>+'Input Road LH Schedule'!F167</f>
        <v>loose van</v>
      </c>
      <c r="M257" s="159">
        <f>+'Input Road LH Schedule'!G167</f>
        <v>0</v>
      </c>
      <c r="N257" s="164">
        <f>+'Input Road LH Schedule'!H167</f>
        <v>343.68410811135442</v>
      </c>
      <c r="O257" s="164">
        <f>+'Input Road LH Schedule'!I167</f>
        <v>0</v>
      </c>
      <c r="P257" s="163">
        <f>+'Input Road LH Schedule'!J167</f>
        <v>0</v>
      </c>
      <c r="Q257" s="157">
        <f>+'Input Road LH Schedule'!K167</f>
        <v>0.91</v>
      </c>
      <c r="R257" s="157">
        <f>+'Input Road LH Schedule'!L167</f>
        <v>0</v>
      </c>
      <c r="S257" s="157">
        <f>+'Input Road LH Schedule'!M167</f>
        <v>0</v>
      </c>
      <c r="T257" s="157">
        <f>+'Input Road LH Schedule'!N167</f>
        <v>0</v>
      </c>
      <c r="U257" s="158">
        <f>+'Input Road LH Schedule'!O167</f>
        <v>0.05</v>
      </c>
      <c r="V257" s="162">
        <f>+'Input Road LH Schedule'!P167</f>
        <v>0.04</v>
      </c>
      <c r="W257" s="174">
        <f>+'Input Road LH Schedule'!Q167</f>
        <v>1</v>
      </c>
      <c r="X257" s="163">
        <v>0</v>
      </c>
      <c r="Y257" s="162">
        <f t="shared" si="53"/>
        <v>1</v>
      </c>
      <c r="Z257" s="161">
        <f t="shared" si="54"/>
        <v>6.6694675925925928</v>
      </c>
      <c r="AA257" s="70">
        <f t="shared" si="39"/>
        <v>0</v>
      </c>
      <c r="AB257" s="70">
        <f t="shared" si="40"/>
        <v>312.75253838133256</v>
      </c>
      <c r="AC257" s="70">
        <f t="shared" si="41"/>
        <v>0</v>
      </c>
      <c r="AD257" s="70">
        <f t="shared" si="42"/>
        <v>0</v>
      </c>
      <c r="AE257" s="70">
        <f t="shared" si="43"/>
        <v>0</v>
      </c>
      <c r="AF257" s="70">
        <f t="shared" si="44"/>
        <v>17.18420540556772</v>
      </c>
      <c r="AG257" s="70">
        <f t="shared" si="45"/>
        <v>13.747364324454177</v>
      </c>
      <c r="AH257" s="70">
        <f t="shared" si="46"/>
        <v>343.68410811135442</v>
      </c>
    </row>
    <row r="258" spans="4:34" ht="15" customHeight="1" x14ac:dyDescent="0.35">
      <c r="D258" t="s">
        <v>297</v>
      </c>
      <c r="E258" t="s">
        <v>302</v>
      </c>
      <c r="F258" t="s">
        <v>303</v>
      </c>
      <c r="G258" s="70">
        <f t="shared" si="55"/>
        <v>16</v>
      </c>
      <c r="H258" s="159" t="str">
        <f>+'Input Road LH Schedule'!B168</f>
        <v>AGENTS - 11</v>
      </c>
      <c r="I258" s="165" t="str">
        <f>+'Input Road LH Schedule'!C168</f>
        <v>5-Friday</v>
      </c>
      <c r="J258" s="160">
        <f>+'Input Road LH Schedule'!D168</f>
        <v>0.70569444444444451</v>
      </c>
      <c r="K258" s="159" t="str">
        <f>+'Input Road LH Schedule'!E168</f>
        <v>BoxVan</v>
      </c>
      <c r="L258" s="159" t="str">
        <f>+'Input Road LH Schedule'!F168</f>
        <v>loose van</v>
      </c>
      <c r="M258" s="159">
        <f>+'Input Road LH Schedule'!G168</f>
        <v>0</v>
      </c>
      <c r="N258" s="164">
        <f>+'Input Road LH Schedule'!H168</f>
        <v>232.68410811135442</v>
      </c>
      <c r="O258" s="164">
        <f>+'Input Road LH Schedule'!I168</f>
        <v>0</v>
      </c>
      <c r="P258" s="163">
        <f>+'Input Road LH Schedule'!J168</f>
        <v>0</v>
      </c>
      <c r="Q258" s="157">
        <f>+'Input Road LH Schedule'!K168</f>
        <v>0.91</v>
      </c>
      <c r="R258" s="157">
        <f>+'Input Road LH Schedule'!L168</f>
        <v>0</v>
      </c>
      <c r="S258" s="157">
        <f>+'Input Road LH Schedule'!M168</f>
        <v>0</v>
      </c>
      <c r="T258" s="157">
        <f>+'Input Road LH Schedule'!N168</f>
        <v>0</v>
      </c>
      <c r="U258" s="158">
        <f>+'Input Road LH Schedule'!O168</f>
        <v>0.05</v>
      </c>
      <c r="V258" s="162">
        <f>+'Input Road LH Schedule'!P168</f>
        <v>0.04</v>
      </c>
      <c r="W258" s="174">
        <f>+'Input Road LH Schedule'!Q168</f>
        <v>1</v>
      </c>
      <c r="X258" s="163">
        <v>0</v>
      </c>
      <c r="Y258" s="162">
        <f t="shared" si="53"/>
        <v>1</v>
      </c>
      <c r="Z258" s="161">
        <f t="shared" si="54"/>
        <v>6.7056944444444442</v>
      </c>
      <c r="AA258" s="70">
        <f t="shared" si="39"/>
        <v>0</v>
      </c>
      <c r="AB258" s="70">
        <f t="shared" si="40"/>
        <v>211.74253838133254</v>
      </c>
      <c r="AC258" s="70">
        <f t="shared" si="41"/>
        <v>0</v>
      </c>
      <c r="AD258" s="70">
        <f t="shared" si="42"/>
        <v>0</v>
      </c>
      <c r="AE258" s="70">
        <f t="shared" si="43"/>
        <v>0</v>
      </c>
      <c r="AF258" s="70">
        <f t="shared" si="44"/>
        <v>11.634205405567721</v>
      </c>
      <c r="AG258" s="70">
        <f t="shared" si="45"/>
        <v>9.3073643244541771</v>
      </c>
      <c r="AH258" s="70">
        <f t="shared" si="46"/>
        <v>232.68410811135442</v>
      </c>
    </row>
    <row r="259" spans="4:34" ht="15" customHeight="1" x14ac:dyDescent="0.35">
      <c r="D259" t="s">
        <v>297</v>
      </c>
      <c r="E259" t="s">
        <v>302</v>
      </c>
      <c r="F259" t="s">
        <v>303</v>
      </c>
      <c r="G259" s="70">
        <f t="shared" si="55"/>
        <v>17</v>
      </c>
      <c r="H259" s="159" t="str">
        <f>+'Input Road LH Schedule'!B169</f>
        <v>AGENTS - 12</v>
      </c>
      <c r="I259" s="165" t="str">
        <f>+'Input Road LH Schedule'!C169</f>
        <v>5-Friday</v>
      </c>
      <c r="J259" s="160">
        <f>+'Input Road LH Schedule'!D169</f>
        <v>0.74895833333333339</v>
      </c>
      <c r="K259" s="159" t="str">
        <f>+'Input Road LH Schedule'!E169</f>
        <v>BoxVan</v>
      </c>
      <c r="L259" s="159" t="str">
        <f>+'Input Road LH Schedule'!F169</f>
        <v>loose van</v>
      </c>
      <c r="M259" s="159">
        <f>+'Input Road LH Schedule'!G169</f>
        <v>0</v>
      </c>
      <c r="N259" s="164">
        <f>+'Input Road LH Schedule'!H169</f>
        <v>431.68410811135442</v>
      </c>
      <c r="O259" s="164">
        <f>+'Input Road LH Schedule'!I169</f>
        <v>0</v>
      </c>
      <c r="P259" s="163">
        <f>+'Input Road LH Schedule'!J169</f>
        <v>0</v>
      </c>
      <c r="Q259" s="157">
        <f>+'Input Road LH Schedule'!K169</f>
        <v>0.91</v>
      </c>
      <c r="R259" s="157">
        <f>+'Input Road LH Schedule'!L169</f>
        <v>0</v>
      </c>
      <c r="S259" s="157">
        <f>+'Input Road LH Schedule'!M169</f>
        <v>0</v>
      </c>
      <c r="T259" s="157">
        <f>+'Input Road LH Schedule'!N169</f>
        <v>0</v>
      </c>
      <c r="U259" s="158">
        <f>+'Input Road LH Schedule'!O169</f>
        <v>0.05</v>
      </c>
      <c r="V259" s="162">
        <f>+'Input Road LH Schedule'!P169</f>
        <v>0.04</v>
      </c>
      <c r="W259" s="174">
        <f>+'Input Road LH Schedule'!Q169</f>
        <v>1</v>
      </c>
      <c r="X259" s="163">
        <v>0</v>
      </c>
      <c r="Y259" s="162">
        <f t="shared" si="53"/>
        <v>1</v>
      </c>
      <c r="Z259" s="161">
        <f t="shared" si="54"/>
        <v>6.7489583333333334</v>
      </c>
      <c r="AA259" s="70">
        <f t="shared" si="39"/>
        <v>0</v>
      </c>
      <c r="AB259" s="70">
        <f t="shared" si="40"/>
        <v>392.83253838133254</v>
      </c>
      <c r="AC259" s="70">
        <f t="shared" si="41"/>
        <v>0</v>
      </c>
      <c r="AD259" s="70">
        <f t="shared" si="42"/>
        <v>0</v>
      </c>
      <c r="AE259" s="70">
        <f t="shared" si="43"/>
        <v>0</v>
      </c>
      <c r="AF259" s="70">
        <f t="shared" si="44"/>
        <v>21.584205405567722</v>
      </c>
      <c r="AG259" s="70">
        <f t="shared" si="45"/>
        <v>17.267364324454178</v>
      </c>
      <c r="AH259" s="70">
        <f t="shared" si="46"/>
        <v>431.68410811135448</v>
      </c>
    </row>
    <row r="260" spans="4:34" ht="15" customHeight="1" x14ac:dyDescent="0.35">
      <c r="D260" t="s">
        <v>297</v>
      </c>
      <c r="E260" t="s">
        <v>302</v>
      </c>
      <c r="F260" t="s">
        <v>303</v>
      </c>
      <c r="G260" s="70">
        <f t="shared" si="55"/>
        <v>17</v>
      </c>
      <c r="H260" s="159" t="str">
        <f>+'Input Road LH Schedule'!B170</f>
        <v>AGENTS - 13</v>
      </c>
      <c r="I260" s="165" t="str">
        <f>+'Input Road LH Schedule'!C170</f>
        <v>5-Friday</v>
      </c>
      <c r="J260" s="160">
        <f>+'Input Road LH Schedule'!D170</f>
        <v>0.73695601851851855</v>
      </c>
      <c r="K260" s="159" t="str">
        <f>+'Input Road LH Schedule'!E170</f>
        <v>BoxVan</v>
      </c>
      <c r="L260" s="159" t="str">
        <f>+'Input Road LH Schedule'!F170</f>
        <v>loose van</v>
      </c>
      <c r="M260" s="159">
        <f>+'Input Road LH Schedule'!G170</f>
        <v>0</v>
      </c>
      <c r="N260" s="164">
        <f>+'Input Road LH Schedule'!H170</f>
        <v>138.68410811135442</v>
      </c>
      <c r="O260" s="164">
        <f>+'Input Road LH Schedule'!I170</f>
        <v>0</v>
      </c>
      <c r="P260" s="163">
        <f>+'Input Road LH Schedule'!J170</f>
        <v>0</v>
      </c>
      <c r="Q260" s="157">
        <f>+'Input Road LH Schedule'!K170</f>
        <v>0.91</v>
      </c>
      <c r="R260" s="157">
        <f>+'Input Road LH Schedule'!L170</f>
        <v>0</v>
      </c>
      <c r="S260" s="157">
        <f>+'Input Road LH Schedule'!M170</f>
        <v>0</v>
      </c>
      <c r="T260" s="157">
        <f>+'Input Road LH Schedule'!N170</f>
        <v>0</v>
      </c>
      <c r="U260" s="158">
        <f>+'Input Road LH Schedule'!O170</f>
        <v>0.05</v>
      </c>
      <c r="V260" s="162">
        <f>+'Input Road LH Schedule'!P170</f>
        <v>0.04</v>
      </c>
      <c r="W260" s="174">
        <f>+'Input Road LH Schedule'!Q170</f>
        <v>1</v>
      </c>
      <c r="X260" s="163">
        <v>0</v>
      </c>
      <c r="Y260" s="162">
        <f t="shared" ref="Y260:Y280" si="56">1-X260</f>
        <v>1</v>
      </c>
      <c r="Z260" s="161">
        <f t="shared" si="54"/>
        <v>6.7369560185185184</v>
      </c>
      <c r="AA260" s="70">
        <f t="shared" si="39"/>
        <v>0</v>
      </c>
      <c r="AB260" s="70">
        <f t="shared" si="40"/>
        <v>126.20253838133253</v>
      </c>
      <c r="AC260" s="70">
        <f t="shared" si="41"/>
        <v>0</v>
      </c>
      <c r="AD260" s="70">
        <f t="shared" si="42"/>
        <v>0</v>
      </c>
      <c r="AE260" s="70">
        <f t="shared" si="43"/>
        <v>0</v>
      </c>
      <c r="AF260" s="70">
        <f t="shared" si="44"/>
        <v>6.9342054055677211</v>
      </c>
      <c r="AG260" s="70">
        <f t="shared" si="45"/>
        <v>5.5473643244541773</v>
      </c>
      <c r="AH260" s="70">
        <f t="shared" si="46"/>
        <v>138.68410811135442</v>
      </c>
    </row>
    <row r="261" spans="4:34" ht="15" customHeight="1" x14ac:dyDescent="0.35">
      <c r="D261" t="s">
        <v>297</v>
      </c>
      <c r="E261" t="s">
        <v>302</v>
      </c>
      <c r="F261" t="s">
        <v>303</v>
      </c>
      <c r="G261" s="70">
        <f t="shared" si="55"/>
        <v>18</v>
      </c>
      <c r="H261" s="159" t="str">
        <f>+'Input Road LH Schedule'!B171</f>
        <v>AGENTS - 14</v>
      </c>
      <c r="I261" s="165" t="str">
        <f>+'Input Road LH Schedule'!C171</f>
        <v>5-Friday</v>
      </c>
      <c r="J261" s="160">
        <f>+'Input Road LH Schedule'!D171</f>
        <v>0.78113425925925928</v>
      </c>
      <c r="K261" s="159" t="str">
        <f>+'Input Road LH Schedule'!E171</f>
        <v>BoxVan</v>
      </c>
      <c r="L261" s="159" t="str">
        <f>+'Input Road LH Schedule'!F171</f>
        <v>loose van</v>
      </c>
      <c r="M261" s="159">
        <f>+'Input Road LH Schedule'!G171</f>
        <v>0</v>
      </c>
      <c r="N261" s="164">
        <f>+'Input Road LH Schedule'!H171</f>
        <v>424.68410811135442</v>
      </c>
      <c r="O261" s="164">
        <f>+'Input Road LH Schedule'!I171</f>
        <v>0</v>
      </c>
      <c r="P261" s="163">
        <f>+'Input Road LH Schedule'!J171</f>
        <v>0</v>
      </c>
      <c r="Q261" s="157">
        <f>+'Input Road LH Schedule'!K171</f>
        <v>0.91</v>
      </c>
      <c r="R261" s="157">
        <f>+'Input Road LH Schedule'!L171</f>
        <v>0</v>
      </c>
      <c r="S261" s="157">
        <f>+'Input Road LH Schedule'!M171</f>
        <v>0</v>
      </c>
      <c r="T261" s="157">
        <f>+'Input Road LH Schedule'!N171</f>
        <v>0</v>
      </c>
      <c r="U261" s="158">
        <f>+'Input Road LH Schedule'!O171</f>
        <v>0.05</v>
      </c>
      <c r="V261" s="162">
        <f>+'Input Road LH Schedule'!P171</f>
        <v>0.04</v>
      </c>
      <c r="W261" s="174">
        <f>+'Input Road LH Schedule'!Q171</f>
        <v>1</v>
      </c>
      <c r="X261" s="163">
        <v>0</v>
      </c>
      <c r="Y261" s="162">
        <f t="shared" si="56"/>
        <v>1</v>
      </c>
      <c r="Z261" s="161">
        <f t="shared" si="54"/>
        <v>6.7811342592592592</v>
      </c>
      <c r="AA261" s="70">
        <f t="shared" si="39"/>
        <v>0</v>
      </c>
      <c r="AB261" s="70">
        <f t="shared" si="40"/>
        <v>386.46253838133254</v>
      </c>
      <c r="AC261" s="70">
        <f t="shared" si="41"/>
        <v>0</v>
      </c>
      <c r="AD261" s="70">
        <f t="shared" si="42"/>
        <v>0</v>
      </c>
      <c r="AE261" s="70">
        <f t="shared" si="43"/>
        <v>0</v>
      </c>
      <c r="AF261" s="70">
        <f t="shared" si="44"/>
        <v>21.234205405567721</v>
      </c>
      <c r="AG261" s="70">
        <f t="shared" si="45"/>
        <v>16.987364324454177</v>
      </c>
      <c r="AH261" s="70">
        <f t="shared" si="46"/>
        <v>424.68410811135442</v>
      </c>
    </row>
    <row r="262" spans="4:34" ht="15" customHeight="1" x14ac:dyDescent="0.35">
      <c r="D262" t="s">
        <v>297</v>
      </c>
      <c r="E262" t="s">
        <v>302</v>
      </c>
      <c r="F262" t="s">
        <v>303</v>
      </c>
      <c r="G262" s="70">
        <f t="shared" si="55"/>
        <v>18</v>
      </c>
      <c r="H262" s="159" t="str">
        <f>+'Input Road LH Schedule'!B172</f>
        <v>AGENTS - 15</v>
      </c>
      <c r="I262" s="165" t="str">
        <f>+'Input Road LH Schedule'!C172</f>
        <v>5-Friday</v>
      </c>
      <c r="J262" s="160">
        <f>+'Input Road LH Schedule'!D172</f>
        <v>0.7587962962962963</v>
      </c>
      <c r="K262" s="159" t="str">
        <f>+'Input Road LH Schedule'!E172</f>
        <v>BoxVan</v>
      </c>
      <c r="L262" s="159" t="str">
        <f>+'Input Road LH Schedule'!F172</f>
        <v>loose van</v>
      </c>
      <c r="M262" s="159">
        <f>+'Input Road LH Schedule'!G172</f>
        <v>0</v>
      </c>
      <c r="N262" s="164">
        <f>+'Input Road LH Schedule'!H172</f>
        <v>187.68410811135442</v>
      </c>
      <c r="O262" s="164">
        <f>+'Input Road LH Schedule'!I172</f>
        <v>0</v>
      </c>
      <c r="P262" s="163">
        <f>+'Input Road LH Schedule'!J172</f>
        <v>0</v>
      </c>
      <c r="Q262" s="157">
        <f>+'Input Road LH Schedule'!K172</f>
        <v>0.91</v>
      </c>
      <c r="R262" s="157">
        <f>+'Input Road LH Schedule'!L172</f>
        <v>0</v>
      </c>
      <c r="S262" s="157">
        <f>+'Input Road LH Schedule'!M172</f>
        <v>0</v>
      </c>
      <c r="T262" s="157">
        <f>+'Input Road LH Schedule'!N172</f>
        <v>0</v>
      </c>
      <c r="U262" s="158">
        <f>+'Input Road LH Schedule'!O172</f>
        <v>0.05</v>
      </c>
      <c r="V262" s="162">
        <f>+'Input Road LH Schedule'!P172</f>
        <v>0.04</v>
      </c>
      <c r="W262" s="174">
        <f>+'Input Road LH Schedule'!Q172</f>
        <v>1</v>
      </c>
      <c r="X262" s="163">
        <v>0</v>
      </c>
      <c r="Y262" s="162">
        <f t="shared" si="56"/>
        <v>1</v>
      </c>
      <c r="Z262" s="161">
        <f t="shared" si="54"/>
        <v>6.7587962962962962</v>
      </c>
      <c r="AA262" s="70">
        <f t="shared" si="39"/>
        <v>0</v>
      </c>
      <c r="AB262" s="70">
        <f t="shared" si="40"/>
        <v>170.79253838133252</v>
      </c>
      <c r="AC262" s="70">
        <f t="shared" si="41"/>
        <v>0</v>
      </c>
      <c r="AD262" s="70">
        <f t="shared" si="42"/>
        <v>0</v>
      </c>
      <c r="AE262" s="70">
        <f t="shared" si="43"/>
        <v>0</v>
      </c>
      <c r="AF262" s="70">
        <f t="shared" si="44"/>
        <v>9.3842054055677213</v>
      </c>
      <c r="AG262" s="70">
        <f t="shared" si="45"/>
        <v>7.5073643244541772</v>
      </c>
      <c r="AH262" s="70">
        <f t="shared" si="46"/>
        <v>187.68410811135442</v>
      </c>
    </row>
    <row r="263" spans="4:34" ht="15" customHeight="1" x14ac:dyDescent="0.35">
      <c r="D263" t="s">
        <v>297</v>
      </c>
      <c r="E263" t="s">
        <v>302</v>
      </c>
      <c r="F263" t="s">
        <v>303</v>
      </c>
      <c r="G263" s="70">
        <f t="shared" si="55"/>
        <v>18</v>
      </c>
      <c r="H263" s="159" t="str">
        <f>+'Input Road LH Schedule'!B173</f>
        <v>AGENTS - 16</v>
      </c>
      <c r="I263" s="165" t="str">
        <f>+'Input Road LH Schedule'!C173</f>
        <v>5-Friday</v>
      </c>
      <c r="J263" s="160">
        <f>+'Input Road LH Schedule'!D173</f>
        <v>0.7689583333333333</v>
      </c>
      <c r="K263" s="159" t="str">
        <f>+'Input Road LH Schedule'!E173</f>
        <v>BoxVan</v>
      </c>
      <c r="L263" s="159" t="str">
        <f>+'Input Road LH Schedule'!F173</f>
        <v>loose van</v>
      </c>
      <c r="M263" s="159">
        <f>+'Input Road LH Schedule'!G173</f>
        <v>0</v>
      </c>
      <c r="N263" s="164">
        <f>+'Input Road LH Schedule'!H173</f>
        <v>359.68410811135442</v>
      </c>
      <c r="O263" s="164">
        <f>+'Input Road LH Schedule'!I173</f>
        <v>0</v>
      </c>
      <c r="P263" s="163">
        <f>+'Input Road LH Schedule'!J173</f>
        <v>0</v>
      </c>
      <c r="Q263" s="157">
        <f>+'Input Road LH Schedule'!K173</f>
        <v>0.91</v>
      </c>
      <c r="R263" s="157">
        <f>+'Input Road LH Schedule'!L173</f>
        <v>0</v>
      </c>
      <c r="S263" s="157">
        <f>+'Input Road LH Schedule'!M173</f>
        <v>0</v>
      </c>
      <c r="T263" s="157">
        <f>+'Input Road LH Schedule'!N173</f>
        <v>0</v>
      </c>
      <c r="U263" s="158">
        <f>+'Input Road LH Schedule'!O173</f>
        <v>0.05</v>
      </c>
      <c r="V263" s="162">
        <f>+'Input Road LH Schedule'!P173</f>
        <v>0.04</v>
      </c>
      <c r="W263" s="174">
        <f>+'Input Road LH Schedule'!Q173</f>
        <v>1</v>
      </c>
      <c r="X263" s="163">
        <v>0</v>
      </c>
      <c r="Y263" s="162">
        <f t="shared" si="56"/>
        <v>1</v>
      </c>
      <c r="Z263" s="161">
        <f t="shared" si="54"/>
        <v>6.768958333333333</v>
      </c>
      <c r="AA263" s="70">
        <f t="shared" ref="AA263:AA326" si="57">+P263*$N263</f>
        <v>0</v>
      </c>
      <c r="AB263" s="70">
        <f t="shared" ref="AB263:AB326" si="58">+Q263*$N263</f>
        <v>327.31253838133256</v>
      </c>
      <c r="AC263" s="70">
        <f t="shared" ref="AC263:AC326" si="59">+R263*$N263</f>
        <v>0</v>
      </c>
      <c r="AD263" s="70">
        <f t="shared" ref="AD263:AD326" si="60">+S263*$N263</f>
        <v>0</v>
      </c>
      <c r="AE263" s="70">
        <f t="shared" ref="AE263:AE326" si="61">+T263*$N263</f>
        <v>0</v>
      </c>
      <c r="AF263" s="70">
        <f t="shared" ref="AF263:AF326" si="62">+U263*$N263</f>
        <v>17.984205405567721</v>
      </c>
      <c r="AG263" s="70">
        <f t="shared" ref="AG263:AG326" si="63">+V263*$N263</f>
        <v>14.387364324454177</v>
      </c>
      <c r="AH263" s="70">
        <f t="shared" ref="AH263:AH326" si="64">+SUM(AA263:AG263)</f>
        <v>359.68410811135442</v>
      </c>
    </row>
    <row r="264" spans="4:34" ht="15" customHeight="1" x14ac:dyDescent="0.35">
      <c r="D264" t="s">
        <v>297</v>
      </c>
      <c r="E264" t="s">
        <v>302</v>
      </c>
      <c r="F264" t="s">
        <v>303</v>
      </c>
      <c r="G264" s="70">
        <f t="shared" si="55"/>
        <v>18</v>
      </c>
      <c r="H264" s="159" t="str">
        <f>+'Input Road LH Schedule'!B174</f>
        <v>AGENTS - 17</v>
      </c>
      <c r="I264" s="165" t="str">
        <f>+'Input Road LH Schedule'!C174</f>
        <v>5-Friday</v>
      </c>
      <c r="J264" s="160">
        <f>+'Input Road LH Schedule'!D174</f>
        <v>0.76927083333333324</v>
      </c>
      <c r="K264" s="159" t="str">
        <f>+'Input Road LH Schedule'!E174</f>
        <v>BoxVan</v>
      </c>
      <c r="L264" s="159" t="str">
        <f>+'Input Road LH Schedule'!F174</f>
        <v>loose van</v>
      </c>
      <c r="M264" s="159">
        <f>+'Input Road LH Schedule'!G174</f>
        <v>0</v>
      </c>
      <c r="N264" s="164">
        <f>+'Input Road LH Schedule'!H174</f>
        <v>408.68410811135442</v>
      </c>
      <c r="O264" s="164">
        <f>+'Input Road LH Schedule'!I174</f>
        <v>0</v>
      </c>
      <c r="P264" s="163">
        <f>+'Input Road LH Schedule'!J174</f>
        <v>0</v>
      </c>
      <c r="Q264" s="157">
        <f>+'Input Road LH Schedule'!K174</f>
        <v>0.91</v>
      </c>
      <c r="R264" s="157">
        <f>+'Input Road LH Schedule'!L174</f>
        <v>0</v>
      </c>
      <c r="S264" s="157">
        <f>+'Input Road LH Schedule'!M174</f>
        <v>0</v>
      </c>
      <c r="T264" s="157">
        <f>+'Input Road LH Schedule'!N174</f>
        <v>0</v>
      </c>
      <c r="U264" s="158">
        <f>+'Input Road LH Schedule'!O174</f>
        <v>0.05</v>
      </c>
      <c r="V264" s="162">
        <f>+'Input Road LH Schedule'!P174</f>
        <v>0.04</v>
      </c>
      <c r="W264" s="174">
        <f>+'Input Road LH Schedule'!Q174</f>
        <v>1</v>
      </c>
      <c r="X264" s="163">
        <v>0</v>
      </c>
      <c r="Y264" s="162">
        <f t="shared" si="56"/>
        <v>1</v>
      </c>
      <c r="Z264" s="161">
        <f t="shared" si="54"/>
        <v>6.7692708333333336</v>
      </c>
      <c r="AA264" s="70">
        <f t="shared" si="57"/>
        <v>0</v>
      </c>
      <c r="AB264" s="70">
        <f t="shared" si="58"/>
        <v>371.90253838133253</v>
      </c>
      <c r="AC264" s="70">
        <f t="shared" si="59"/>
        <v>0</v>
      </c>
      <c r="AD264" s="70">
        <f t="shared" si="60"/>
        <v>0</v>
      </c>
      <c r="AE264" s="70">
        <f t="shared" si="61"/>
        <v>0</v>
      </c>
      <c r="AF264" s="70">
        <f t="shared" si="62"/>
        <v>20.434205405567724</v>
      </c>
      <c r="AG264" s="70">
        <f t="shared" si="63"/>
        <v>16.347364324454176</v>
      </c>
      <c r="AH264" s="70">
        <f t="shared" si="64"/>
        <v>408.68410811135442</v>
      </c>
    </row>
    <row r="265" spans="4:34" ht="15" customHeight="1" x14ac:dyDescent="0.35">
      <c r="D265" t="s">
        <v>297</v>
      </c>
      <c r="E265" t="s">
        <v>302</v>
      </c>
      <c r="F265" t="s">
        <v>303</v>
      </c>
      <c r="G265" s="70">
        <f t="shared" si="55"/>
        <v>18</v>
      </c>
      <c r="H265" s="159" t="str">
        <f>+'Input Road LH Schedule'!B175</f>
        <v>AGENTS - 18</v>
      </c>
      <c r="I265" s="165" t="str">
        <f>+'Input Road LH Schedule'!C175</f>
        <v>5-Friday</v>
      </c>
      <c r="J265" s="160">
        <f>+'Input Road LH Schedule'!D175</f>
        <v>0.76384259259259257</v>
      </c>
      <c r="K265" s="159" t="str">
        <f>+'Input Road LH Schedule'!E175</f>
        <v>BoxVan</v>
      </c>
      <c r="L265" s="159" t="str">
        <f>+'Input Road LH Schedule'!F175</f>
        <v>loose van</v>
      </c>
      <c r="M265" s="159">
        <f>+'Input Road LH Schedule'!G175</f>
        <v>0</v>
      </c>
      <c r="N265" s="164">
        <f>+'Input Road LH Schedule'!H175</f>
        <v>210.68410811135442</v>
      </c>
      <c r="O265" s="164">
        <f>+'Input Road LH Schedule'!I175</f>
        <v>0</v>
      </c>
      <c r="P265" s="163">
        <f>+'Input Road LH Schedule'!J175</f>
        <v>0</v>
      </c>
      <c r="Q265" s="157">
        <f>+'Input Road LH Schedule'!K175</f>
        <v>0.91</v>
      </c>
      <c r="R265" s="157">
        <f>+'Input Road LH Schedule'!L175</f>
        <v>0</v>
      </c>
      <c r="S265" s="157">
        <f>+'Input Road LH Schedule'!M175</f>
        <v>0</v>
      </c>
      <c r="T265" s="157">
        <f>+'Input Road LH Schedule'!N175</f>
        <v>0</v>
      </c>
      <c r="U265" s="158">
        <f>+'Input Road LH Schedule'!O175</f>
        <v>0.05</v>
      </c>
      <c r="V265" s="162">
        <f>+'Input Road LH Schedule'!P175</f>
        <v>0.04</v>
      </c>
      <c r="W265" s="174">
        <f>+'Input Road LH Schedule'!Q175</f>
        <v>1</v>
      </c>
      <c r="X265" s="163">
        <v>0</v>
      </c>
      <c r="Y265" s="162">
        <f t="shared" si="56"/>
        <v>1</v>
      </c>
      <c r="Z265" s="161">
        <f t="shared" si="54"/>
        <v>6.7638425925925922</v>
      </c>
      <c r="AA265" s="70">
        <f t="shared" si="57"/>
        <v>0</v>
      </c>
      <c r="AB265" s="70">
        <f t="shared" si="58"/>
        <v>191.72253838133253</v>
      </c>
      <c r="AC265" s="70">
        <f t="shared" si="59"/>
        <v>0</v>
      </c>
      <c r="AD265" s="70">
        <f t="shared" si="60"/>
        <v>0</v>
      </c>
      <c r="AE265" s="70">
        <f t="shared" si="61"/>
        <v>0</v>
      </c>
      <c r="AF265" s="70">
        <f t="shared" si="62"/>
        <v>10.534205405567722</v>
      </c>
      <c r="AG265" s="70">
        <f t="shared" si="63"/>
        <v>8.4273643244541763</v>
      </c>
      <c r="AH265" s="70">
        <f t="shared" si="64"/>
        <v>210.68410811135442</v>
      </c>
    </row>
    <row r="266" spans="4:34" ht="15" customHeight="1" x14ac:dyDescent="0.35">
      <c r="D266" t="s">
        <v>297</v>
      </c>
      <c r="E266" t="s">
        <v>302</v>
      </c>
      <c r="F266" t="s">
        <v>303</v>
      </c>
      <c r="G266" s="70">
        <f t="shared" si="55"/>
        <v>18</v>
      </c>
      <c r="H266" s="159" t="str">
        <f>+'Input Road LH Schedule'!B176</f>
        <v>AGENTS - 19</v>
      </c>
      <c r="I266" s="165" t="str">
        <f>+'Input Road LH Schedule'!C176</f>
        <v>5-Friday</v>
      </c>
      <c r="J266" s="160">
        <f>+'Input Road LH Schedule'!D176</f>
        <v>0.75715277777777779</v>
      </c>
      <c r="K266" s="159" t="str">
        <f>+'Input Road LH Schedule'!E176</f>
        <v>BoxVan</v>
      </c>
      <c r="L266" s="159" t="str">
        <f>+'Input Road LH Schedule'!F176</f>
        <v>loose van</v>
      </c>
      <c r="M266" s="159">
        <f>+'Input Road LH Schedule'!G176</f>
        <v>0</v>
      </c>
      <c r="N266" s="164">
        <f>+'Input Road LH Schedule'!H176</f>
        <v>286.68410811135442</v>
      </c>
      <c r="O266" s="164">
        <f>+'Input Road LH Schedule'!I176</f>
        <v>0</v>
      </c>
      <c r="P266" s="163">
        <f>+'Input Road LH Schedule'!J176</f>
        <v>0</v>
      </c>
      <c r="Q266" s="157">
        <f>+'Input Road LH Schedule'!K176</f>
        <v>0.91</v>
      </c>
      <c r="R266" s="157">
        <f>+'Input Road LH Schedule'!L176</f>
        <v>0</v>
      </c>
      <c r="S266" s="157">
        <f>+'Input Road LH Schedule'!M176</f>
        <v>0</v>
      </c>
      <c r="T266" s="157">
        <f>+'Input Road LH Schedule'!N176</f>
        <v>0</v>
      </c>
      <c r="U266" s="158">
        <f>+'Input Road LH Schedule'!O176</f>
        <v>0.05</v>
      </c>
      <c r="V266" s="162">
        <f>+'Input Road LH Schedule'!P176</f>
        <v>0.04</v>
      </c>
      <c r="W266" s="174">
        <f>+'Input Road LH Schedule'!Q176</f>
        <v>1</v>
      </c>
      <c r="X266" s="163">
        <v>0</v>
      </c>
      <c r="Y266" s="162">
        <f t="shared" si="56"/>
        <v>1</v>
      </c>
      <c r="Z266" s="161">
        <f t="shared" si="54"/>
        <v>6.7571527777777778</v>
      </c>
      <c r="AA266" s="70">
        <f t="shared" si="57"/>
        <v>0</v>
      </c>
      <c r="AB266" s="70">
        <f t="shared" si="58"/>
        <v>260.88253838133255</v>
      </c>
      <c r="AC266" s="70">
        <f t="shared" si="59"/>
        <v>0</v>
      </c>
      <c r="AD266" s="70">
        <f t="shared" si="60"/>
        <v>0</v>
      </c>
      <c r="AE266" s="70">
        <f t="shared" si="61"/>
        <v>0</v>
      </c>
      <c r="AF266" s="70">
        <f t="shared" si="62"/>
        <v>14.334205405567722</v>
      </c>
      <c r="AG266" s="70">
        <f t="shared" si="63"/>
        <v>11.467364324454177</v>
      </c>
      <c r="AH266" s="70">
        <f t="shared" si="64"/>
        <v>286.68410811135448</v>
      </c>
    </row>
    <row r="267" spans="4:34" ht="15" customHeight="1" x14ac:dyDescent="0.35">
      <c r="D267" t="s">
        <v>297</v>
      </c>
      <c r="E267" t="s">
        <v>302</v>
      </c>
      <c r="F267" t="s">
        <v>303</v>
      </c>
      <c r="G267" s="70">
        <f t="shared" si="55"/>
        <v>18</v>
      </c>
      <c r="H267" s="159" t="str">
        <f>+'Input Road LH Schedule'!B177</f>
        <v>AGENTS - 20</v>
      </c>
      <c r="I267" s="165" t="str">
        <f>+'Input Road LH Schedule'!C177</f>
        <v>5-Friday</v>
      </c>
      <c r="J267" s="160">
        <f>+'Input Road LH Schedule'!D177</f>
        <v>0.76648148148148154</v>
      </c>
      <c r="K267" s="159" t="str">
        <f>+'Input Road LH Schedule'!E177</f>
        <v>BoxVan</v>
      </c>
      <c r="L267" s="159" t="str">
        <f>+'Input Road LH Schedule'!F177</f>
        <v>loose van</v>
      </c>
      <c r="M267" s="159">
        <f>+'Input Road LH Schedule'!G177</f>
        <v>0</v>
      </c>
      <c r="N267" s="164">
        <f>+'Input Road LH Schedule'!H177</f>
        <v>415.68410811135442</v>
      </c>
      <c r="O267" s="164">
        <f>+'Input Road LH Schedule'!I177</f>
        <v>0</v>
      </c>
      <c r="P267" s="163">
        <f>+'Input Road LH Schedule'!J177</f>
        <v>0</v>
      </c>
      <c r="Q267" s="157">
        <f>+'Input Road LH Schedule'!K177</f>
        <v>0.91</v>
      </c>
      <c r="R267" s="157">
        <f>+'Input Road LH Schedule'!L177</f>
        <v>0</v>
      </c>
      <c r="S267" s="157">
        <f>+'Input Road LH Schedule'!M177</f>
        <v>0</v>
      </c>
      <c r="T267" s="157">
        <f>+'Input Road LH Schedule'!N177</f>
        <v>0</v>
      </c>
      <c r="U267" s="158">
        <f>+'Input Road LH Schedule'!O177</f>
        <v>0.05</v>
      </c>
      <c r="V267" s="162">
        <f>+'Input Road LH Schedule'!P177</f>
        <v>0.04</v>
      </c>
      <c r="W267" s="174">
        <f>+'Input Road LH Schedule'!Q177</f>
        <v>1</v>
      </c>
      <c r="X267" s="163">
        <v>0</v>
      </c>
      <c r="Y267" s="162">
        <f t="shared" si="56"/>
        <v>1</v>
      </c>
      <c r="Z267" s="161">
        <f t="shared" si="54"/>
        <v>6.7664814814814811</v>
      </c>
      <c r="AA267" s="70">
        <f t="shared" si="57"/>
        <v>0</v>
      </c>
      <c r="AB267" s="70">
        <f t="shared" si="58"/>
        <v>378.27253838133254</v>
      </c>
      <c r="AC267" s="70">
        <f t="shared" si="59"/>
        <v>0</v>
      </c>
      <c r="AD267" s="70">
        <f t="shared" si="60"/>
        <v>0</v>
      </c>
      <c r="AE267" s="70">
        <f t="shared" si="61"/>
        <v>0</v>
      </c>
      <c r="AF267" s="70">
        <f t="shared" si="62"/>
        <v>20.784205405567722</v>
      </c>
      <c r="AG267" s="70">
        <f t="shared" si="63"/>
        <v>16.627364324454177</v>
      </c>
      <c r="AH267" s="70">
        <f t="shared" si="64"/>
        <v>415.68410811135442</v>
      </c>
    </row>
    <row r="268" spans="4:34" ht="15" customHeight="1" x14ac:dyDescent="0.35">
      <c r="D268" t="s">
        <v>297</v>
      </c>
      <c r="E268" t="s">
        <v>302</v>
      </c>
      <c r="F268" t="s">
        <v>303</v>
      </c>
      <c r="G268" s="70">
        <f t="shared" si="55"/>
        <v>19</v>
      </c>
      <c r="H268" s="159" t="str">
        <f>+'Input Road LH Schedule'!B178</f>
        <v>AGENTS - 21</v>
      </c>
      <c r="I268" s="165" t="str">
        <f>+'Input Road LH Schedule'!C178</f>
        <v>5-Friday</v>
      </c>
      <c r="J268" s="160">
        <f>+'Input Road LH Schedule'!D178</f>
        <v>0.82108796296296294</v>
      </c>
      <c r="K268" s="159" t="str">
        <f>+'Input Road LH Schedule'!E178</f>
        <v>BoxVan</v>
      </c>
      <c r="L268" s="159" t="str">
        <f>+'Input Road LH Schedule'!F178</f>
        <v>loose van</v>
      </c>
      <c r="M268" s="159">
        <f>+'Input Road LH Schedule'!G178</f>
        <v>0</v>
      </c>
      <c r="N268" s="164">
        <f>+'Input Road LH Schedule'!H178</f>
        <v>296.68410811135442</v>
      </c>
      <c r="O268" s="164">
        <f>+'Input Road LH Schedule'!I178</f>
        <v>0</v>
      </c>
      <c r="P268" s="163">
        <f>+'Input Road LH Schedule'!J178</f>
        <v>0</v>
      </c>
      <c r="Q268" s="157">
        <f>+'Input Road LH Schedule'!K178</f>
        <v>0.91</v>
      </c>
      <c r="R268" s="157">
        <f>+'Input Road LH Schedule'!L178</f>
        <v>0</v>
      </c>
      <c r="S268" s="157">
        <f>+'Input Road LH Schedule'!M178</f>
        <v>0</v>
      </c>
      <c r="T268" s="157">
        <f>+'Input Road LH Schedule'!N178</f>
        <v>0</v>
      </c>
      <c r="U268" s="158">
        <f>+'Input Road LH Schedule'!O178</f>
        <v>0.05</v>
      </c>
      <c r="V268" s="162">
        <f>+'Input Road LH Schedule'!P178</f>
        <v>0.04</v>
      </c>
      <c r="W268" s="174">
        <f>+'Input Road LH Schedule'!Q178</f>
        <v>1</v>
      </c>
      <c r="X268" s="163">
        <v>0</v>
      </c>
      <c r="Y268" s="162">
        <f t="shared" si="56"/>
        <v>1</v>
      </c>
      <c r="Z268" s="161">
        <f t="shared" si="54"/>
        <v>6.821087962962963</v>
      </c>
      <c r="AA268" s="70">
        <f t="shared" si="57"/>
        <v>0</v>
      </c>
      <c r="AB268" s="70">
        <f t="shared" si="58"/>
        <v>269.98253838133252</v>
      </c>
      <c r="AC268" s="70">
        <f t="shared" si="59"/>
        <v>0</v>
      </c>
      <c r="AD268" s="70">
        <f t="shared" si="60"/>
        <v>0</v>
      </c>
      <c r="AE268" s="70">
        <f t="shared" si="61"/>
        <v>0</v>
      </c>
      <c r="AF268" s="70">
        <f t="shared" si="62"/>
        <v>14.834205405567722</v>
      </c>
      <c r="AG268" s="70">
        <f t="shared" si="63"/>
        <v>11.867364324454178</v>
      </c>
      <c r="AH268" s="70">
        <f t="shared" si="64"/>
        <v>296.68410811135442</v>
      </c>
    </row>
    <row r="269" spans="4:34" ht="15" customHeight="1" x14ac:dyDescent="0.35">
      <c r="D269" t="s">
        <v>297</v>
      </c>
      <c r="E269" t="s">
        <v>302</v>
      </c>
      <c r="F269" t="s">
        <v>303</v>
      </c>
      <c r="G269" s="70">
        <f t="shared" si="55"/>
        <v>19</v>
      </c>
      <c r="H269" s="159" t="str">
        <f>+'Input Road LH Schedule'!B179</f>
        <v>AGENTS - 22</v>
      </c>
      <c r="I269" s="165" t="str">
        <f>+'Input Road LH Schedule'!C179</f>
        <v>5-Friday</v>
      </c>
      <c r="J269" s="160">
        <f>+'Input Road LH Schedule'!D179</f>
        <v>0.82420138888888894</v>
      </c>
      <c r="K269" s="159" t="str">
        <f>+'Input Road LH Schedule'!E179</f>
        <v>BoxVan</v>
      </c>
      <c r="L269" s="159" t="str">
        <f>+'Input Road LH Schedule'!F179</f>
        <v>loose van</v>
      </c>
      <c r="M269" s="159">
        <f>+'Input Road LH Schedule'!G179</f>
        <v>0</v>
      </c>
      <c r="N269" s="164">
        <f>+'Input Road LH Schedule'!H179</f>
        <v>186.68410811135442</v>
      </c>
      <c r="O269" s="164">
        <f>+'Input Road LH Schedule'!I179</f>
        <v>0</v>
      </c>
      <c r="P269" s="163">
        <f>+'Input Road LH Schedule'!J179</f>
        <v>0</v>
      </c>
      <c r="Q269" s="157">
        <f>+'Input Road LH Schedule'!K179</f>
        <v>0.91</v>
      </c>
      <c r="R269" s="157">
        <f>+'Input Road LH Schedule'!L179</f>
        <v>0</v>
      </c>
      <c r="S269" s="157">
        <f>+'Input Road LH Schedule'!M179</f>
        <v>0</v>
      </c>
      <c r="T269" s="157">
        <f>+'Input Road LH Schedule'!N179</f>
        <v>0</v>
      </c>
      <c r="U269" s="158">
        <f>+'Input Road LH Schedule'!O179</f>
        <v>0.05</v>
      </c>
      <c r="V269" s="162">
        <f>+'Input Road LH Schedule'!P179</f>
        <v>0.04</v>
      </c>
      <c r="W269" s="174">
        <f>+'Input Road LH Schedule'!Q179</f>
        <v>1</v>
      </c>
      <c r="X269" s="163">
        <v>0</v>
      </c>
      <c r="Y269" s="162">
        <f t="shared" si="56"/>
        <v>1</v>
      </c>
      <c r="Z269" s="161">
        <f t="shared" si="54"/>
        <v>6.8242013888888886</v>
      </c>
      <c r="AA269" s="70">
        <f t="shared" si="57"/>
        <v>0</v>
      </c>
      <c r="AB269" s="70">
        <f t="shared" si="58"/>
        <v>169.88253838133252</v>
      </c>
      <c r="AC269" s="70">
        <f t="shared" si="59"/>
        <v>0</v>
      </c>
      <c r="AD269" s="70">
        <f t="shared" si="60"/>
        <v>0</v>
      </c>
      <c r="AE269" s="70">
        <f t="shared" si="61"/>
        <v>0</v>
      </c>
      <c r="AF269" s="70">
        <f t="shared" si="62"/>
        <v>9.3342054055677206</v>
      </c>
      <c r="AG269" s="70">
        <f t="shared" si="63"/>
        <v>7.4673643244541772</v>
      </c>
      <c r="AH269" s="70">
        <f t="shared" si="64"/>
        <v>186.68410811135442</v>
      </c>
    </row>
    <row r="270" spans="4:34" ht="15" customHeight="1" x14ac:dyDescent="0.35">
      <c r="D270" t="s">
        <v>297</v>
      </c>
      <c r="E270" t="s">
        <v>302</v>
      </c>
      <c r="F270" t="s">
        <v>303</v>
      </c>
      <c r="G270" s="70">
        <f t="shared" si="55"/>
        <v>19</v>
      </c>
      <c r="H270" s="159" t="str">
        <f>+'Input Road LH Schedule'!B180</f>
        <v>AGENTS - 23</v>
      </c>
      <c r="I270" s="165" t="str">
        <f>+'Input Road LH Schedule'!C180</f>
        <v>5-Friday</v>
      </c>
      <c r="J270" s="160">
        <f>+'Input Road LH Schedule'!D180</f>
        <v>0.82564814814814813</v>
      </c>
      <c r="K270" s="159" t="str">
        <f>+'Input Road LH Schedule'!E180</f>
        <v>BoxVan</v>
      </c>
      <c r="L270" s="159" t="str">
        <f>+'Input Road LH Schedule'!F180</f>
        <v>loose van</v>
      </c>
      <c r="M270" s="159">
        <f>+'Input Road LH Schedule'!G180</f>
        <v>0</v>
      </c>
      <c r="N270" s="164">
        <f>+'Input Road LH Schedule'!H180</f>
        <v>345.68410811135442</v>
      </c>
      <c r="O270" s="164">
        <f>+'Input Road LH Schedule'!I180</f>
        <v>0</v>
      </c>
      <c r="P270" s="163">
        <f>+'Input Road LH Schedule'!J180</f>
        <v>0</v>
      </c>
      <c r="Q270" s="157">
        <f>+'Input Road LH Schedule'!K180</f>
        <v>0.91</v>
      </c>
      <c r="R270" s="157">
        <f>+'Input Road LH Schedule'!L180</f>
        <v>0</v>
      </c>
      <c r="S270" s="157">
        <f>+'Input Road LH Schedule'!M180</f>
        <v>0</v>
      </c>
      <c r="T270" s="157">
        <f>+'Input Road LH Schedule'!N180</f>
        <v>0</v>
      </c>
      <c r="U270" s="158">
        <f>+'Input Road LH Schedule'!O180</f>
        <v>0.05</v>
      </c>
      <c r="V270" s="162">
        <f>+'Input Road LH Schedule'!P180</f>
        <v>0.04</v>
      </c>
      <c r="W270" s="174">
        <f>+'Input Road LH Schedule'!Q180</f>
        <v>1</v>
      </c>
      <c r="X270" s="163">
        <v>0</v>
      </c>
      <c r="Y270" s="162">
        <f t="shared" si="56"/>
        <v>1</v>
      </c>
      <c r="Z270" s="161">
        <f t="shared" si="54"/>
        <v>6.8256481481481481</v>
      </c>
      <c r="AA270" s="70">
        <f t="shared" si="57"/>
        <v>0</v>
      </c>
      <c r="AB270" s="70">
        <f t="shared" si="58"/>
        <v>314.57253838133255</v>
      </c>
      <c r="AC270" s="70">
        <f t="shared" si="59"/>
        <v>0</v>
      </c>
      <c r="AD270" s="70">
        <f t="shared" si="60"/>
        <v>0</v>
      </c>
      <c r="AE270" s="70">
        <f t="shared" si="61"/>
        <v>0</v>
      </c>
      <c r="AF270" s="70">
        <f t="shared" si="62"/>
        <v>17.284205405567722</v>
      </c>
      <c r="AG270" s="70">
        <f t="shared" si="63"/>
        <v>13.827364324454177</v>
      </c>
      <c r="AH270" s="70">
        <f t="shared" si="64"/>
        <v>345.68410811135442</v>
      </c>
    </row>
    <row r="271" spans="4:34" ht="15" customHeight="1" x14ac:dyDescent="0.35">
      <c r="D271" t="s">
        <v>297</v>
      </c>
      <c r="E271" t="s">
        <v>302</v>
      </c>
      <c r="F271" t="s">
        <v>303</v>
      </c>
      <c r="G271" s="70">
        <f t="shared" si="55"/>
        <v>19</v>
      </c>
      <c r="H271" s="159" t="str">
        <f>+'Input Road LH Schedule'!B181</f>
        <v>AGENTS - 24</v>
      </c>
      <c r="I271" s="165" t="str">
        <f>+'Input Road LH Schedule'!C181</f>
        <v>5-Friday</v>
      </c>
      <c r="J271" s="160">
        <f>+'Input Road LH Schedule'!D181</f>
        <v>0.82931712962962967</v>
      </c>
      <c r="K271" s="159" t="str">
        <f>+'Input Road LH Schedule'!E181</f>
        <v>BoxVan</v>
      </c>
      <c r="L271" s="159" t="str">
        <f>+'Input Road LH Schedule'!F181</f>
        <v>loose van</v>
      </c>
      <c r="M271" s="159">
        <f>+'Input Road LH Schedule'!G181</f>
        <v>0</v>
      </c>
      <c r="N271" s="164">
        <f>+'Input Road LH Schedule'!H181</f>
        <v>146.68410811135442</v>
      </c>
      <c r="O271" s="164">
        <f>+'Input Road LH Schedule'!I181</f>
        <v>0</v>
      </c>
      <c r="P271" s="163">
        <f>+'Input Road LH Schedule'!J181</f>
        <v>0</v>
      </c>
      <c r="Q271" s="157">
        <f>+'Input Road LH Schedule'!K181</f>
        <v>0.91</v>
      </c>
      <c r="R271" s="157">
        <f>+'Input Road LH Schedule'!L181</f>
        <v>0</v>
      </c>
      <c r="S271" s="157">
        <f>+'Input Road LH Schedule'!M181</f>
        <v>0</v>
      </c>
      <c r="T271" s="157">
        <f>+'Input Road LH Schedule'!N181</f>
        <v>0</v>
      </c>
      <c r="U271" s="158">
        <f>+'Input Road LH Schedule'!O181</f>
        <v>0.05</v>
      </c>
      <c r="V271" s="162">
        <f>+'Input Road LH Schedule'!P181</f>
        <v>0.04</v>
      </c>
      <c r="W271" s="174">
        <f>+'Input Road LH Schedule'!Q181</f>
        <v>1</v>
      </c>
      <c r="X271" s="163">
        <v>0</v>
      </c>
      <c r="Y271" s="162">
        <f t="shared" si="56"/>
        <v>1</v>
      </c>
      <c r="Z271" s="161">
        <f t="shared" si="54"/>
        <v>6.8293171296296293</v>
      </c>
      <c r="AA271" s="70">
        <f t="shared" si="57"/>
        <v>0</v>
      </c>
      <c r="AB271" s="70">
        <f t="shared" si="58"/>
        <v>133.48253838133252</v>
      </c>
      <c r="AC271" s="70">
        <f t="shared" si="59"/>
        <v>0</v>
      </c>
      <c r="AD271" s="70">
        <f t="shared" si="60"/>
        <v>0</v>
      </c>
      <c r="AE271" s="70">
        <f t="shared" si="61"/>
        <v>0</v>
      </c>
      <c r="AF271" s="70">
        <f t="shared" si="62"/>
        <v>7.3342054055677215</v>
      </c>
      <c r="AG271" s="70">
        <f t="shared" si="63"/>
        <v>5.8673643244541767</v>
      </c>
      <c r="AH271" s="70">
        <f t="shared" si="64"/>
        <v>146.68410811135442</v>
      </c>
    </row>
    <row r="272" spans="4:34" ht="15" customHeight="1" x14ac:dyDescent="0.35">
      <c r="D272" t="s">
        <v>297</v>
      </c>
      <c r="E272" t="s">
        <v>302</v>
      </c>
      <c r="F272" t="s">
        <v>303</v>
      </c>
      <c r="G272" s="70">
        <f t="shared" si="55"/>
        <v>19</v>
      </c>
      <c r="H272" s="159" t="str">
        <f>+'Input Road LH Schedule'!B182</f>
        <v>AGENTS - 25</v>
      </c>
      <c r="I272" s="165" t="str">
        <f>+'Input Road LH Schedule'!C182</f>
        <v>5-Friday</v>
      </c>
      <c r="J272" s="160">
        <f>+'Input Road LH Schedule'!D182</f>
        <v>0.80952546296296291</v>
      </c>
      <c r="K272" s="159" t="str">
        <f>+'Input Road LH Schedule'!E182</f>
        <v>BoxVan</v>
      </c>
      <c r="L272" s="159" t="str">
        <f>+'Input Road LH Schedule'!F182</f>
        <v>loose van</v>
      </c>
      <c r="M272" s="159">
        <f>+'Input Road LH Schedule'!G182</f>
        <v>0</v>
      </c>
      <c r="N272" s="164">
        <f>+'Input Road LH Schedule'!H182</f>
        <v>172.68410811135442</v>
      </c>
      <c r="O272" s="164">
        <f>+'Input Road LH Schedule'!I182</f>
        <v>0</v>
      </c>
      <c r="P272" s="163">
        <f>+'Input Road LH Schedule'!J182</f>
        <v>0</v>
      </c>
      <c r="Q272" s="157">
        <f>+'Input Road LH Schedule'!K182</f>
        <v>0.91</v>
      </c>
      <c r="R272" s="157">
        <f>+'Input Road LH Schedule'!L182</f>
        <v>0</v>
      </c>
      <c r="S272" s="157">
        <f>+'Input Road LH Schedule'!M182</f>
        <v>0</v>
      </c>
      <c r="T272" s="157">
        <f>+'Input Road LH Schedule'!N182</f>
        <v>0</v>
      </c>
      <c r="U272" s="158">
        <f>+'Input Road LH Schedule'!O182</f>
        <v>0.05</v>
      </c>
      <c r="V272" s="162">
        <f>+'Input Road LH Schedule'!P182</f>
        <v>0.04</v>
      </c>
      <c r="W272" s="174">
        <f>+'Input Road LH Schedule'!Q182</f>
        <v>1</v>
      </c>
      <c r="X272" s="163">
        <v>0</v>
      </c>
      <c r="Y272" s="162">
        <f t="shared" si="56"/>
        <v>1</v>
      </c>
      <c r="Z272" s="161">
        <f t="shared" si="54"/>
        <v>6.8095254629629629</v>
      </c>
      <c r="AA272" s="70">
        <f t="shared" si="57"/>
        <v>0</v>
      </c>
      <c r="AB272" s="70">
        <f t="shared" si="58"/>
        <v>157.14253838133251</v>
      </c>
      <c r="AC272" s="70">
        <f t="shared" si="59"/>
        <v>0</v>
      </c>
      <c r="AD272" s="70">
        <f t="shared" si="60"/>
        <v>0</v>
      </c>
      <c r="AE272" s="70">
        <f t="shared" si="61"/>
        <v>0</v>
      </c>
      <c r="AF272" s="70">
        <f t="shared" si="62"/>
        <v>8.6342054055677213</v>
      </c>
      <c r="AG272" s="70">
        <f t="shared" si="63"/>
        <v>6.9073643244541767</v>
      </c>
      <c r="AH272" s="70">
        <f t="shared" si="64"/>
        <v>172.68410811135439</v>
      </c>
    </row>
    <row r="273" spans="4:34" ht="15" customHeight="1" x14ac:dyDescent="0.35">
      <c r="D273" t="s">
        <v>297</v>
      </c>
      <c r="E273" t="s">
        <v>302</v>
      </c>
      <c r="F273" t="s">
        <v>303</v>
      </c>
      <c r="G273" s="70">
        <f t="shared" si="55"/>
        <v>20</v>
      </c>
      <c r="H273" s="159" t="str">
        <f>+'Input Road LH Schedule'!B183</f>
        <v>AGENTS - 26</v>
      </c>
      <c r="I273" s="165" t="str">
        <f>+'Input Road LH Schedule'!C183</f>
        <v>5-Friday</v>
      </c>
      <c r="J273" s="160">
        <f>+'Input Road LH Schedule'!D183</f>
        <v>0.85269675925925925</v>
      </c>
      <c r="K273" s="159" t="str">
        <f>+'Input Road LH Schedule'!E183</f>
        <v>BoxVan</v>
      </c>
      <c r="L273" s="159" t="str">
        <f>+'Input Road LH Schedule'!F183</f>
        <v>loose van</v>
      </c>
      <c r="M273" s="159">
        <f>+'Input Road LH Schedule'!G183</f>
        <v>0</v>
      </c>
      <c r="N273" s="164">
        <f>+'Input Road LH Schedule'!H183</f>
        <v>240.68410811135442</v>
      </c>
      <c r="O273" s="164">
        <f>+'Input Road LH Schedule'!I183</f>
        <v>0</v>
      </c>
      <c r="P273" s="163">
        <f>+'Input Road LH Schedule'!J183</f>
        <v>0</v>
      </c>
      <c r="Q273" s="157">
        <f>+'Input Road LH Schedule'!K183</f>
        <v>0.91</v>
      </c>
      <c r="R273" s="157">
        <f>+'Input Road LH Schedule'!L183</f>
        <v>0</v>
      </c>
      <c r="S273" s="157">
        <f>+'Input Road LH Schedule'!M183</f>
        <v>0</v>
      </c>
      <c r="T273" s="157">
        <f>+'Input Road LH Schedule'!N183</f>
        <v>0</v>
      </c>
      <c r="U273" s="158">
        <f>+'Input Road LH Schedule'!O183</f>
        <v>0.05</v>
      </c>
      <c r="V273" s="162">
        <f>+'Input Road LH Schedule'!P183</f>
        <v>0.04</v>
      </c>
      <c r="W273" s="174">
        <f>+'Input Road LH Schedule'!Q183</f>
        <v>1</v>
      </c>
      <c r="X273" s="163">
        <v>0</v>
      </c>
      <c r="Y273" s="162">
        <f t="shared" si="56"/>
        <v>1</v>
      </c>
      <c r="Z273" s="161">
        <f t="shared" si="54"/>
        <v>6.8526967592592589</v>
      </c>
      <c r="AA273" s="70">
        <f t="shared" si="57"/>
        <v>0</v>
      </c>
      <c r="AB273" s="70">
        <f t="shared" si="58"/>
        <v>219.02253838133254</v>
      </c>
      <c r="AC273" s="70">
        <f t="shared" si="59"/>
        <v>0</v>
      </c>
      <c r="AD273" s="70">
        <f t="shared" si="60"/>
        <v>0</v>
      </c>
      <c r="AE273" s="70">
        <f t="shared" si="61"/>
        <v>0</v>
      </c>
      <c r="AF273" s="70">
        <f t="shared" si="62"/>
        <v>12.034205405567722</v>
      </c>
      <c r="AG273" s="70">
        <f t="shared" si="63"/>
        <v>9.6273643244541773</v>
      </c>
      <c r="AH273" s="70">
        <f t="shared" si="64"/>
        <v>240.68410811135442</v>
      </c>
    </row>
    <row r="274" spans="4:34" ht="15" customHeight="1" x14ac:dyDescent="0.35">
      <c r="D274" t="s">
        <v>297</v>
      </c>
      <c r="E274" t="s">
        <v>302</v>
      </c>
      <c r="F274" t="s">
        <v>303</v>
      </c>
      <c r="G274" s="70">
        <f t="shared" si="55"/>
        <v>20</v>
      </c>
      <c r="H274" s="159" t="str">
        <f>+'Input Road LH Schedule'!B184</f>
        <v>AGENTS - 27</v>
      </c>
      <c r="I274" s="165" t="str">
        <f>+'Input Road LH Schedule'!C184</f>
        <v>5-Friday</v>
      </c>
      <c r="J274" s="160">
        <f>+'Input Road LH Schedule'!D184</f>
        <v>0.84834490740740742</v>
      </c>
      <c r="K274" s="159" t="str">
        <f>+'Input Road LH Schedule'!E184</f>
        <v>BoxVan</v>
      </c>
      <c r="L274" s="159" t="str">
        <f>+'Input Road LH Schedule'!F184</f>
        <v>loose van</v>
      </c>
      <c r="M274" s="159">
        <f>+'Input Road LH Schedule'!G184</f>
        <v>0</v>
      </c>
      <c r="N274" s="164">
        <f>+'Input Road LH Schedule'!H184</f>
        <v>382.68410811135442</v>
      </c>
      <c r="O274" s="164">
        <f>+'Input Road LH Schedule'!I184</f>
        <v>0</v>
      </c>
      <c r="P274" s="163">
        <f>+'Input Road LH Schedule'!J184</f>
        <v>0</v>
      </c>
      <c r="Q274" s="157">
        <f>+'Input Road LH Schedule'!K184</f>
        <v>0.91</v>
      </c>
      <c r="R274" s="157">
        <f>+'Input Road LH Schedule'!L184</f>
        <v>0</v>
      </c>
      <c r="S274" s="157">
        <f>+'Input Road LH Schedule'!M184</f>
        <v>0</v>
      </c>
      <c r="T274" s="157">
        <f>+'Input Road LH Schedule'!N184</f>
        <v>0</v>
      </c>
      <c r="U274" s="158">
        <f>+'Input Road LH Schedule'!O184</f>
        <v>0.05</v>
      </c>
      <c r="V274" s="162">
        <f>+'Input Road LH Schedule'!P184</f>
        <v>0.04</v>
      </c>
      <c r="W274" s="174">
        <f>+'Input Road LH Schedule'!Q184</f>
        <v>1</v>
      </c>
      <c r="X274" s="163">
        <v>0</v>
      </c>
      <c r="Y274" s="162">
        <f t="shared" si="56"/>
        <v>1</v>
      </c>
      <c r="Z274" s="161">
        <f t="shared" si="54"/>
        <v>6.848344907407407</v>
      </c>
      <c r="AA274" s="70">
        <f t="shared" si="57"/>
        <v>0</v>
      </c>
      <c r="AB274" s="70">
        <f t="shared" si="58"/>
        <v>348.24253838133251</v>
      </c>
      <c r="AC274" s="70">
        <f t="shared" si="59"/>
        <v>0</v>
      </c>
      <c r="AD274" s="70">
        <f t="shared" si="60"/>
        <v>0</v>
      </c>
      <c r="AE274" s="70">
        <f t="shared" si="61"/>
        <v>0</v>
      </c>
      <c r="AF274" s="70">
        <f t="shared" si="62"/>
        <v>19.134205405567723</v>
      </c>
      <c r="AG274" s="70">
        <f t="shared" si="63"/>
        <v>15.307364324454177</v>
      </c>
      <c r="AH274" s="70">
        <f t="shared" si="64"/>
        <v>382.68410811135442</v>
      </c>
    </row>
    <row r="275" spans="4:34" ht="15" customHeight="1" x14ac:dyDescent="0.35">
      <c r="D275" t="s">
        <v>297</v>
      </c>
      <c r="E275" t="s">
        <v>302</v>
      </c>
      <c r="F275" t="s">
        <v>303</v>
      </c>
      <c r="G275" s="70">
        <f t="shared" si="55"/>
        <v>20</v>
      </c>
      <c r="H275" s="159" t="str">
        <f>+'Input Road LH Schedule'!B185</f>
        <v>AGENTS - 28</v>
      </c>
      <c r="I275" s="165" t="str">
        <f>+'Input Road LH Schedule'!C185</f>
        <v>5-Friday</v>
      </c>
      <c r="J275" s="160">
        <f>+'Input Road LH Schedule'!D185</f>
        <v>0.84157407407407403</v>
      </c>
      <c r="K275" s="159" t="str">
        <f>+'Input Road LH Schedule'!E185</f>
        <v>BoxVan</v>
      </c>
      <c r="L275" s="159" t="str">
        <f>+'Input Road LH Schedule'!F185</f>
        <v>loose van</v>
      </c>
      <c r="M275" s="159">
        <f>+'Input Road LH Schedule'!G185</f>
        <v>0</v>
      </c>
      <c r="N275" s="164">
        <f>+'Input Road LH Schedule'!H185</f>
        <v>381.68410811135442</v>
      </c>
      <c r="O275" s="164">
        <f>+'Input Road LH Schedule'!I185</f>
        <v>0</v>
      </c>
      <c r="P275" s="163">
        <f>+'Input Road LH Schedule'!J185</f>
        <v>0</v>
      </c>
      <c r="Q275" s="157">
        <f>+'Input Road LH Schedule'!K185</f>
        <v>0.91</v>
      </c>
      <c r="R275" s="157">
        <f>+'Input Road LH Schedule'!L185</f>
        <v>0</v>
      </c>
      <c r="S275" s="157">
        <f>+'Input Road LH Schedule'!M185</f>
        <v>0</v>
      </c>
      <c r="T275" s="157">
        <f>+'Input Road LH Schedule'!N185</f>
        <v>0</v>
      </c>
      <c r="U275" s="158">
        <f>+'Input Road LH Schedule'!O185</f>
        <v>0.05</v>
      </c>
      <c r="V275" s="162">
        <f>+'Input Road LH Schedule'!P185</f>
        <v>0.04</v>
      </c>
      <c r="W275" s="174">
        <f>+'Input Road LH Schedule'!Q185</f>
        <v>1</v>
      </c>
      <c r="X275" s="163">
        <v>0</v>
      </c>
      <c r="Y275" s="162">
        <f t="shared" si="56"/>
        <v>1</v>
      </c>
      <c r="Z275" s="161">
        <f t="shared" si="54"/>
        <v>6.8415740740740745</v>
      </c>
      <c r="AA275" s="70">
        <f t="shared" si="57"/>
        <v>0</v>
      </c>
      <c r="AB275" s="70">
        <f t="shared" si="58"/>
        <v>347.33253838133254</v>
      </c>
      <c r="AC275" s="70">
        <f t="shared" si="59"/>
        <v>0</v>
      </c>
      <c r="AD275" s="70">
        <f t="shared" si="60"/>
        <v>0</v>
      </c>
      <c r="AE275" s="70">
        <f t="shared" si="61"/>
        <v>0</v>
      </c>
      <c r="AF275" s="70">
        <f t="shared" si="62"/>
        <v>19.084205405567722</v>
      </c>
      <c r="AG275" s="70">
        <f t="shared" si="63"/>
        <v>15.267364324454178</v>
      </c>
      <c r="AH275" s="70">
        <f t="shared" si="64"/>
        <v>381.68410811135448</v>
      </c>
    </row>
    <row r="276" spans="4:34" ht="15" customHeight="1" x14ac:dyDescent="0.35">
      <c r="D276" t="s">
        <v>297</v>
      </c>
      <c r="E276" t="s">
        <v>302</v>
      </c>
      <c r="F276" t="s">
        <v>303</v>
      </c>
      <c r="G276" s="70">
        <f t="shared" si="55"/>
        <v>20</v>
      </c>
      <c r="H276" s="159" t="str">
        <f>+'Input Road LH Schedule'!B186</f>
        <v>AGENTS - 29</v>
      </c>
      <c r="I276" s="165" t="str">
        <f>+'Input Road LH Schedule'!C186</f>
        <v>5-Friday</v>
      </c>
      <c r="J276" s="160">
        <f>+'Input Road LH Schedule'!D186</f>
        <v>0.83637731481481481</v>
      </c>
      <c r="K276" s="159" t="str">
        <f>+'Input Road LH Schedule'!E186</f>
        <v>BoxVan</v>
      </c>
      <c r="L276" s="159" t="str">
        <f>+'Input Road LH Schedule'!F186</f>
        <v>loose van</v>
      </c>
      <c r="M276" s="159">
        <f>+'Input Road LH Schedule'!G186</f>
        <v>0</v>
      </c>
      <c r="N276" s="164">
        <f>+'Input Road LH Schedule'!H186</f>
        <v>331.68410811135442</v>
      </c>
      <c r="O276" s="164">
        <f>+'Input Road LH Schedule'!I186</f>
        <v>0</v>
      </c>
      <c r="P276" s="163">
        <f>+'Input Road LH Schedule'!J186</f>
        <v>0</v>
      </c>
      <c r="Q276" s="157">
        <f>+'Input Road LH Schedule'!K186</f>
        <v>0.91</v>
      </c>
      <c r="R276" s="157">
        <f>+'Input Road LH Schedule'!L186</f>
        <v>0</v>
      </c>
      <c r="S276" s="157">
        <f>+'Input Road LH Schedule'!M186</f>
        <v>0</v>
      </c>
      <c r="T276" s="157">
        <f>+'Input Road LH Schedule'!N186</f>
        <v>0</v>
      </c>
      <c r="U276" s="158">
        <f>+'Input Road LH Schedule'!O186</f>
        <v>0.05</v>
      </c>
      <c r="V276" s="162">
        <f>+'Input Road LH Schedule'!P186</f>
        <v>0.04</v>
      </c>
      <c r="W276" s="174">
        <f>+'Input Road LH Schedule'!Q186</f>
        <v>1</v>
      </c>
      <c r="X276" s="163">
        <v>0</v>
      </c>
      <c r="Y276" s="162">
        <f t="shared" si="56"/>
        <v>1</v>
      </c>
      <c r="Z276" s="161">
        <f t="shared" si="54"/>
        <v>6.8363773148148148</v>
      </c>
      <c r="AA276" s="70">
        <f t="shared" si="57"/>
        <v>0</v>
      </c>
      <c r="AB276" s="70">
        <f t="shared" si="58"/>
        <v>301.83253838133254</v>
      </c>
      <c r="AC276" s="70">
        <f t="shared" si="59"/>
        <v>0</v>
      </c>
      <c r="AD276" s="70">
        <f t="shared" si="60"/>
        <v>0</v>
      </c>
      <c r="AE276" s="70">
        <f t="shared" si="61"/>
        <v>0</v>
      </c>
      <c r="AF276" s="70">
        <f t="shared" si="62"/>
        <v>16.584205405567722</v>
      </c>
      <c r="AG276" s="70">
        <f t="shared" si="63"/>
        <v>13.267364324454178</v>
      </c>
      <c r="AH276" s="70">
        <f t="shared" si="64"/>
        <v>331.68410811135448</v>
      </c>
    </row>
    <row r="277" spans="4:34" ht="15" customHeight="1" x14ac:dyDescent="0.35">
      <c r="D277" t="s">
        <v>297</v>
      </c>
      <c r="E277" t="s">
        <v>302</v>
      </c>
      <c r="F277" t="s">
        <v>303</v>
      </c>
      <c r="G277" s="70">
        <f t="shared" si="55"/>
        <v>21</v>
      </c>
      <c r="H277" s="159" t="str">
        <f>+'Input Road LH Schedule'!B187</f>
        <v>AGENTS - 30</v>
      </c>
      <c r="I277" s="165" t="str">
        <f>+'Input Road LH Schedule'!C187</f>
        <v>5-Friday</v>
      </c>
      <c r="J277" s="160">
        <f>+'Input Road LH Schedule'!D187</f>
        <v>0.90777777777777768</v>
      </c>
      <c r="K277" s="159" t="str">
        <f>+'Input Road LH Schedule'!E187</f>
        <v>BoxVan</v>
      </c>
      <c r="L277" s="159" t="str">
        <f>+'Input Road LH Schedule'!F187</f>
        <v>loose van</v>
      </c>
      <c r="M277" s="159">
        <f>+'Input Road LH Schedule'!G187</f>
        <v>0</v>
      </c>
      <c r="N277" s="164">
        <f>+'Input Road LH Schedule'!H187</f>
        <v>125.68410811135442</v>
      </c>
      <c r="O277" s="164">
        <f>+'Input Road LH Schedule'!I187</f>
        <v>0</v>
      </c>
      <c r="P277" s="163">
        <f>+'Input Road LH Schedule'!J187</f>
        <v>0</v>
      </c>
      <c r="Q277" s="157">
        <f>+'Input Road LH Schedule'!K187</f>
        <v>0.91</v>
      </c>
      <c r="R277" s="157">
        <f>+'Input Road LH Schedule'!L187</f>
        <v>0</v>
      </c>
      <c r="S277" s="157">
        <f>+'Input Road LH Schedule'!M187</f>
        <v>0</v>
      </c>
      <c r="T277" s="157">
        <f>+'Input Road LH Schedule'!N187</f>
        <v>0</v>
      </c>
      <c r="U277" s="158">
        <f>+'Input Road LH Schedule'!O187</f>
        <v>0.05</v>
      </c>
      <c r="V277" s="162">
        <f>+'Input Road LH Schedule'!P187</f>
        <v>0.04</v>
      </c>
      <c r="W277" s="174">
        <f>+'Input Road LH Schedule'!Q187</f>
        <v>1</v>
      </c>
      <c r="X277" s="163">
        <v>0</v>
      </c>
      <c r="Y277" s="162">
        <f t="shared" si="56"/>
        <v>1</v>
      </c>
      <c r="Z277" s="161">
        <f t="shared" si="54"/>
        <v>6.9077777777777776</v>
      </c>
      <c r="AA277" s="70">
        <f t="shared" si="57"/>
        <v>0</v>
      </c>
      <c r="AB277" s="70">
        <f t="shared" si="58"/>
        <v>114.37253838133253</v>
      </c>
      <c r="AC277" s="70">
        <f t="shared" si="59"/>
        <v>0</v>
      </c>
      <c r="AD277" s="70">
        <f t="shared" si="60"/>
        <v>0</v>
      </c>
      <c r="AE277" s="70">
        <f t="shared" si="61"/>
        <v>0</v>
      </c>
      <c r="AF277" s="70">
        <f t="shared" si="62"/>
        <v>6.2842054055677217</v>
      </c>
      <c r="AG277" s="70">
        <f t="shared" si="63"/>
        <v>5.0273643244541768</v>
      </c>
      <c r="AH277" s="70">
        <f t="shared" si="64"/>
        <v>125.68410811135443</v>
      </c>
    </row>
    <row r="278" spans="4:34" ht="15" customHeight="1" x14ac:dyDescent="0.35">
      <c r="D278" t="s">
        <v>297</v>
      </c>
      <c r="E278" t="s">
        <v>302</v>
      </c>
      <c r="F278" t="s">
        <v>303</v>
      </c>
      <c r="G278" s="70">
        <f t="shared" si="55"/>
        <v>21</v>
      </c>
      <c r="H278" s="159" t="str">
        <f>+'Input Road LH Schedule'!B188</f>
        <v>AGENTS - 31</v>
      </c>
      <c r="I278" s="165" t="str">
        <f>+'Input Road LH Schedule'!C188</f>
        <v>5-Friday</v>
      </c>
      <c r="J278" s="160">
        <f>+'Input Road LH Schedule'!D188</f>
        <v>0.88958333333333339</v>
      </c>
      <c r="K278" s="159" t="str">
        <f>+'Input Road LH Schedule'!E188</f>
        <v>BoxVan</v>
      </c>
      <c r="L278" s="159" t="str">
        <f>+'Input Road LH Schedule'!F188</f>
        <v>loose van</v>
      </c>
      <c r="M278" s="159">
        <f>+'Input Road LH Schedule'!G188</f>
        <v>0</v>
      </c>
      <c r="N278" s="164">
        <f>+'Input Road LH Schedule'!H188</f>
        <v>190.68410811135442</v>
      </c>
      <c r="O278" s="164">
        <f>+'Input Road LH Schedule'!I188</f>
        <v>0</v>
      </c>
      <c r="P278" s="163">
        <f>+'Input Road LH Schedule'!J188</f>
        <v>0</v>
      </c>
      <c r="Q278" s="157">
        <f>+'Input Road LH Schedule'!K188</f>
        <v>0.91</v>
      </c>
      <c r="R278" s="157">
        <f>+'Input Road LH Schedule'!L188</f>
        <v>0</v>
      </c>
      <c r="S278" s="157">
        <f>+'Input Road LH Schedule'!M188</f>
        <v>0</v>
      </c>
      <c r="T278" s="157">
        <f>+'Input Road LH Schedule'!N188</f>
        <v>0</v>
      </c>
      <c r="U278" s="158">
        <f>+'Input Road LH Schedule'!O188</f>
        <v>0.05</v>
      </c>
      <c r="V278" s="162">
        <f>+'Input Road LH Schedule'!P188</f>
        <v>0.04</v>
      </c>
      <c r="W278" s="174">
        <f>+'Input Road LH Schedule'!Q188</f>
        <v>1</v>
      </c>
      <c r="X278" s="163">
        <v>0</v>
      </c>
      <c r="Y278" s="162">
        <f t="shared" si="56"/>
        <v>1</v>
      </c>
      <c r="Z278" s="161">
        <f t="shared" si="54"/>
        <v>6.8895833333333334</v>
      </c>
      <c r="AA278" s="70">
        <f t="shared" si="57"/>
        <v>0</v>
      </c>
      <c r="AB278" s="70">
        <f t="shared" si="58"/>
        <v>173.52253838133254</v>
      </c>
      <c r="AC278" s="70">
        <f t="shared" si="59"/>
        <v>0</v>
      </c>
      <c r="AD278" s="70">
        <f t="shared" si="60"/>
        <v>0</v>
      </c>
      <c r="AE278" s="70">
        <f t="shared" si="61"/>
        <v>0</v>
      </c>
      <c r="AF278" s="70">
        <f t="shared" si="62"/>
        <v>9.5342054055677217</v>
      </c>
      <c r="AG278" s="70">
        <f t="shared" si="63"/>
        <v>7.6273643244541773</v>
      </c>
      <c r="AH278" s="70">
        <f t="shared" si="64"/>
        <v>190.68410811135442</v>
      </c>
    </row>
    <row r="279" spans="4:34" ht="15" customHeight="1" x14ac:dyDescent="0.35">
      <c r="D279" t="s">
        <v>297</v>
      </c>
      <c r="E279" t="s">
        <v>302</v>
      </c>
      <c r="F279" t="s">
        <v>303</v>
      </c>
      <c r="G279" s="70">
        <f t="shared" si="55"/>
        <v>21</v>
      </c>
      <c r="H279" s="159" t="str">
        <f>+'Input Road LH Schedule'!B189</f>
        <v>AGENTS - 32</v>
      </c>
      <c r="I279" s="165" t="str">
        <f>+'Input Road LH Schedule'!C189</f>
        <v>5-Friday</v>
      </c>
      <c r="J279" s="160">
        <f>+'Input Road LH Schedule'!D189</f>
        <v>0.9113310185185185</v>
      </c>
      <c r="K279" s="159" t="str">
        <f>+'Input Road LH Schedule'!E189</f>
        <v>BoxVan</v>
      </c>
      <c r="L279" s="159" t="str">
        <f>+'Input Road LH Schedule'!F189</f>
        <v>loose van</v>
      </c>
      <c r="M279" s="159">
        <f>+'Input Road LH Schedule'!G189</f>
        <v>0</v>
      </c>
      <c r="N279" s="164">
        <f>+'Input Road LH Schedule'!H189</f>
        <v>220.68410811135442</v>
      </c>
      <c r="O279" s="164">
        <f>+'Input Road LH Schedule'!I189</f>
        <v>0</v>
      </c>
      <c r="P279" s="163">
        <f>+'Input Road LH Schedule'!J189</f>
        <v>0</v>
      </c>
      <c r="Q279" s="157">
        <f>+'Input Road LH Schedule'!K189</f>
        <v>0.91</v>
      </c>
      <c r="R279" s="157">
        <f>+'Input Road LH Schedule'!L189</f>
        <v>0</v>
      </c>
      <c r="S279" s="157">
        <f>+'Input Road LH Schedule'!M189</f>
        <v>0</v>
      </c>
      <c r="T279" s="157">
        <f>+'Input Road LH Schedule'!N189</f>
        <v>0</v>
      </c>
      <c r="U279" s="158">
        <f>+'Input Road LH Schedule'!O189</f>
        <v>0.05</v>
      </c>
      <c r="V279" s="162">
        <f>+'Input Road LH Schedule'!P189</f>
        <v>0.04</v>
      </c>
      <c r="W279" s="174">
        <f>+'Input Road LH Schedule'!Q189</f>
        <v>1</v>
      </c>
      <c r="X279" s="163">
        <v>0</v>
      </c>
      <c r="Y279" s="162">
        <f t="shared" si="56"/>
        <v>1</v>
      </c>
      <c r="Z279" s="161">
        <f t="shared" si="54"/>
        <v>6.9113310185185188</v>
      </c>
      <c r="AA279" s="70">
        <f t="shared" si="57"/>
        <v>0</v>
      </c>
      <c r="AB279" s="70">
        <f t="shared" si="58"/>
        <v>200.82253838133252</v>
      </c>
      <c r="AC279" s="70">
        <f t="shared" si="59"/>
        <v>0</v>
      </c>
      <c r="AD279" s="70">
        <f t="shared" si="60"/>
        <v>0</v>
      </c>
      <c r="AE279" s="70">
        <f t="shared" si="61"/>
        <v>0</v>
      </c>
      <c r="AF279" s="70">
        <f t="shared" si="62"/>
        <v>11.034205405567722</v>
      </c>
      <c r="AG279" s="70">
        <f t="shared" si="63"/>
        <v>8.8273643244541766</v>
      </c>
      <c r="AH279" s="70">
        <f t="shared" si="64"/>
        <v>220.68410811135442</v>
      </c>
    </row>
    <row r="280" spans="4:34" ht="15" customHeight="1" x14ac:dyDescent="0.35">
      <c r="D280" t="s">
        <v>297</v>
      </c>
      <c r="E280" t="s">
        <v>302</v>
      </c>
      <c r="F280" t="s">
        <v>303</v>
      </c>
      <c r="G280" s="70">
        <f t="shared" si="55"/>
        <v>22</v>
      </c>
      <c r="H280" s="159" t="str">
        <f>+'Input Road LH Schedule'!B190</f>
        <v>AGENTS - 33</v>
      </c>
      <c r="I280" s="165" t="str">
        <f>+'Input Road LH Schedule'!C190</f>
        <v>5-Friday</v>
      </c>
      <c r="J280" s="160">
        <f>+'Input Road LH Schedule'!D190</f>
        <v>0.92605324074074069</v>
      </c>
      <c r="K280" s="159" t="str">
        <f>+'Input Road LH Schedule'!E190</f>
        <v>BoxVan</v>
      </c>
      <c r="L280" s="159" t="str">
        <f>+'Input Road LH Schedule'!F190</f>
        <v>loose van</v>
      </c>
      <c r="M280" s="159">
        <f>+'Input Road LH Schedule'!G190</f>
        <v>0</v>
      </c>
      <c r="N280" s="164">
        <f>+'Input Road LH Schedule'!H190</f>
        <v>162.68410811135442</v>
      </c>
      <c r="O280" s="164">
        <f>+'Input Road LH Schedule'!I190</f>
        <v>0</v>
      </c>
      <c r="P280" s="163">
        <f>+'Input Road LH Schedule'!J190</f>
        <v>0</v>
      </c>
      <c r="Q280" s="157">
        <f>+'Input Road LH Schedule'!K190</f>
        <v>0.91</v>
      </c>
      <c r="R280" s="157">
        <f>+'Input Road LH Schedule'!L190</f>
        <v>0</v>
      </c>
      <c r="S280" s="157">
        <f>+'Input Road LH Schedule'!M190</f>
        <v>0</v>
      </c>
      <c r="T280" s="157">
        <f>+'Input Road LH Schedule'!N190</f>
        <v>0</v>
      </c>
      <c r="U280" s="158">
        <f>+'Input Road LH Schedule'!O190</f>
        <v>0.05</v>
      </c>
      <c r="V280" s="162">
        <f>+'Input Road LH Schedule'!P190</f>
        <v>0.04</v>
      </c>
      <c r="W280" s="174">
        <f>+'Input Road LH Schedule'!Q190</f>
        <v>1</v>
      </c>
      <c r="X280" s="163">
        <v>0</v>
      </c>
      <c r="Y280" s="162">
        <f t="shared" si="56"/>
        <v>1</v>
      </c>
      <c r="Z280" s="161">
        <f t="shared" si="54"/>
        <v>6.9260532407407407</v>
      </c>
      <c r="AA280" s="70">
        <f t="shared" si="57"/>
        <v>0</v>
      </c>
      <c r="AB280" s="70">
        <f t="shared" si="58"/>
        <v>148.04253838133252</v>
      </c>
      <c r="AC280" s="70">
        <f t="shared" si="59"/>
        <v>0</v>
      </c>
      <c r="AD280" s="70">
        <f t="shared" si="60"/>
        <v>0</v>
      </c>
      <c r="AE280" s="70">
        <f t="shared" si="61"/>
        <v>0</v>
      </c>
      <c r="AF280" s="70">
        <f t="shared" si="62"/>
        <v>8.1342054055677213</v>
      </c>
      <c r="AG280" s="70">
        <f t="shared" si="63"/>
        <v>6.5073643244541772</v>
      </c>
      <c r="AH280" s="70">
        <f t="shared" si="64"/>
        <v>162.68410811135442</v>
      </c>
    </row>
    <row r="281" spans="4:34" ht="15" customHeight="1" x14ac:dyDescent="0.35">
      <c r="D281" t="s">
        <v>299</v>
      </c>
      <c r="E281" t="s">
        <v>92</v>
      </c>
      <c r="F281" t="s">
        <v>303</v>
      </c>
      <c r="G281" s="70">
        <f t="shared" ref="G281:G290" si="65">+IFERROR(HOUR(J281),0)</f>
        <v>18</v>
      </c>
      <c r="H281" s="159" t="str">
        <f>+'Input Road PUD schedule'!B4</f>
        <v>SCLA - 1</v>
      </c>
      <c r="I281" s="165" t="str">
        <f>+'Input Road PUD schedule'!C4</f>
        <v>5-Friday</v>
      </c>
      <c r="J281" s="160">
        <f>+'Input Road PUD schedule'!D4</f>
        <v>0.7786880232918052</v>
      </c>
      <c r="K281" s="159" t="str">
        <f>+'Input Road PUD schedule'!E4</f>
        <v>Van</v>
      </c>
      <c r="L281" s="159" t="str">
        <f>+'Input Road PUD schedule'!F4</f>
        <v>loose van</v>
      </c>
      <c r="M281" s="159">
        <f>+'Input Road PUD schedule'!G4</f>
        <v>0</v>
      </c>
      <c r="N281" s="164">
        <f>+'Input Road PUD schedule'!H4</f>
        <v>53.115147064005619</v>
      </c>
      <c r="O281" s="164">
        <f>+'Input Road PUD schedule'!I4</f>
        <v>0</v>
      </c>
      <c r="P281" s="163">
        <f>+'Input Road PUD schedule'!J4</f>
        <v>0.05</v>
      </c>
      <c r="Q281" s="157">
        <f>+'Input Road PUD schedule'!K4</f>
        <v>0.8</v>
      </c>
      <c r="R281" s="157">
        <f>+'Input Road PUD schedule'!L4</f>
        <v>0</v>
      </c>
      <c r="S281" s="157">
        <f>+'Input Road PUD schedule'!M4</f>
        <v>0</v>
      </c>
      <c r="T281" s="157">
        <f>+'Input Road PUD schedule'!N4</f>
        <v>0.15</v>
      </c>
      <c r="U281" s="158">
        <f>+'Input Road PUD schedule'!O4</f>
        <v>0</v>
      </c>
      <c r="V281" s="162">
        <f>+'Input Road PUD schedule'!P4</f>
        <v>0</v>
      </c>
      <c r="W281" s="174">
        <f>+'Input Road PUD schedule'!Q4</f>
        <v>1</v>
      </c>
      <c r="X281" s="163">
        <v>0</v>
      </c>
      <c r="Y281" s="162">
        <f t="shared" ref="Y281:Y290" si="66">1-X281</f>
        <v>1</v>
      </c>
      <c r="Z281" s="161">
        <f t="shared" ref="Z281:Z290" si="67">IFERROR((VALUE(J281)+VALUE(LEFT(I281,1))+1),"")</f>
        <v>6.7786880232918048</v>
      </c>
      <c r="AA281" s="70">
        <f t="shared" si="57"/>
        <v>2.6557573532002809</v>
      </c>
      <c r="AB281" s="70">
        <f t="shared" si="58"/>
        <v>42.492117651204495</v>
      </c>
      <c r="AC281" s="70">
        <f t="shared" si="59"/>
        <v>0</v>
      </c>
      <c r="AD281" s="70">
        <f t="shared" si="60"/>
        <v>0</v>
      </c>
      <c r="AE281" s="70">
        <f t="shared" si="61"/>
        <v>7.9672720596008428</v>
      </c>
      <c r="AF281" s="70">
        <f t="shared" si="62"/>
        <v>0</v>
      </c>
      <c r="AG281" s="70">
        <f t="shared" si="63"/>
        <v>0</v>
      </c>
      <c r="AH281" s="70">
        <f t="shared" si="64"/>
        <v>53.115147064005619</v>
      </c>
    </row>
    <row r="282" spans="4:34" ht="15" customHeight="1" x14ac:dyDescent="0.35">
      <c r="D282" t="s">
        <v>299</v>
      </c>
      <c r="E282" t="s">
        <v>92</v>
      </c>
      <c r="F282" t="s">
        <v>303</v>
      </c>
      <c r="G282" s="70">
        <f t="shared" si="65"/>
        <v>19</v>
      </c>
      <c r="H282" s="159" t="str">
        <f>+'Input Road PUD schedule'!B5</f>
        <v>SCLA - 2</v>
      </c>
      <c r="I282" s="165" t="str">
        <f>+'Input Road PUD schedule'!C5</f>
        <v>5-Friday</v>
      </c>
      <c r="J282" s="160">
        <f>+'Input Road PUD schedule'!D5</f>
        <v>0.81876157407407402</v>
      </c>
      <c r="K282" s="159" t="str">
        <f>+'Input Road PUD schedule'!E5</f>
        <v>Van</v>
      </c>
      <c r="L282" s="159" t="str">
        <f>+'Input Road PUD schedule'!F5</f>
        <v>loose van</v>
      </c>
      <c r="M282" s="159">
        <f>+'Input Road PUD schedule'!G5</f>
        <v>0</v>
      </c>
      <c r="N282" s="164">
        <f>+'Input Road PUD schedule'!H5</f>
        <v>49.115147064005619</v>
      </c>
      <c r="O282" s="164">
        <f>+'Input Road PUD schedule'!I5</f>
        <v>0</v>
      </c>
      <c r="P282" s="163">
        <f>+'Input Road PUD schedule'!J5</f>
        <v>0.05</v>
      </c>
      <c r="Q282" s="157">
        <f>+'Input Road PUD schedule'!K5</f>
        <v>0.8</v>
      </c>
      <c r="R282" s="157">
        <f>+'Input Road PUD schedule'!L5</f>
        <v>0</v>
      </c>
      <c r="S282" s="157">
        <f>+'Input Road PUD schedule'!M5</f>
        <v>0</v>
      </c>
      <c r="T282" s="157">
        <f>+'Input Road PUD schedule'!N5</f>
        <v>0.15</v>
      </c>
      <c r="U282" s="158">
        <f>+'Input Road PUD schedule'!O5</f>
        <v>0</v>
      </c>
      <c r="V282" s="162">
        <f>+'Input Road PUD schedule'!P5</f>
        <v>0</v>
      </c>
      <c r="W282" s="174">
        <f>+'Input Road PUD schedule'!Q5</f>
        <v>1</v>
      </c>
      <c r="X282" s="163">
        <v>0</v>
      </c>
      <c r="Y282" s="162">
        <f t="shared" si="66"/>
        <v>1</v>
      </c>
      <c r="Z282" s="161">
        <f t="shared" si="67"/>
        <v>6.8187615740740739</v>
      </c>
      <c r="AA282" s="70">
        <f t="shared" si="57"/>
        <v>2.4557573532002812</v>
      </c>
      <c r="AB282" s="70">
        <f t="shared" si="58"/>
        <v>39.292117651204499</v>
      </c>
      <c r="AC282" s="70">
        <f t="shared" si="59"/>
        <v>0</v>
      </c>
      <c r="AD282" s="70">
        <f t="shared" si="60"/>
        <v>0</v>
      </c>
      <c r="AE282" s="70">
        <f t="shared" si="61"/>
        <v>7.3672720596008423</v>
      </c>
      <c r="AF282" s="70">
        <f t="shared" si="62"/>
        <v>0</v>
      </c>
      <c r="AG282" s="70">
        <f t="shared" si="63"/>
        <v>0</v>
      </c>
      <c r="AH282" s="70">
        <f t="shared" si="64"/>
        <v>49.115147064005626</v>
      </c>
    </row>
    <row r="283" spans="4:34" ht="15" customHeight="1" x14ac:dyDescent="0.35">
      <c r="D283" t="s">
        <v>299</v>
      </c>
      <c r="E283" t="s">
        <v>92</v>
      </c>
      <c r="F283" t="s">
        <v>303</v>
      </c>
      <c r="G283" s="70">
        <f t="shared" si="65"/>
        <v>19</v>
      </c>
      <c r="H283" s="159" t="str">
        <f>+'Input Road PUD schedule'!B6</f>
        <v>SCLA - 3</v>
      </c>
      <c r="I283" s="165" t="str">
        <f>+'Input Road PUD schedule'!C6</f>
        <v>5-Friday</v>
      </c>
      <c r="J283" s="160">
        <f>+'Input Road PUD schedule'!D6</f>
        <v>0.79462962962962969</v>
      </c>
      <c r="K283" s="159" t="str">
        <f>+'Input Road PUD schedule'!E6</f>
        <v>Van</v>
      </c>
      <c r="L283" s="159" t="str">
        <f>+'Input Road PUD schedule'!F6</f>
        <v>loose van</v>
      </c>
      <c r="M283" s="159">
        <f>+'Input Road PUD schedule'!G6</f>
        <v>0</v>
      </c>
      <c r="N283" s="164">
        <f>+'Input Road PUD schedule'!H6</f>
        <v>50.115147064005619</v>
      </c>
      <c r="O283" s="164">
        <f>+'Input Road PUD schedule'!I6</f>
        <v>0</v>
      </c>
      <c r="P283" s="163">
        <f>+'Input Road PUD schedule'!J6</f>
        <v>0.05</v>
      </c>
      <c r="Q283" s="157">
        <f>+'Input Road PUD schedule'!K6</f>
        <v>0.8</v>
      </c>
      <c r="R283" s="157">
        <f>+'Input Road PUD schedule'!L6</f>
        <v>0</v>
      </c>
      <c r="S283" s="157">
        <f>+'Input Road PUD schedule'!M6</f>
        <v>0</v>
      </c>
      <c r="T283" s="157">
        <f>+'Input Road PUD schedule'!N6</f>
        <v>0.15</v>
      </c>
      <c r="U283" s="158">
        <f>+'Input Road PUD schedule'!O6</f>
        <v>0</v>
      </c>
      <c r="V283" s="162">
        <f>+'Input Road PUD schedule'!P6</f>
        <v>0</v>
      </c>
      <c r="W283" s="174">
        <f>+'Input Road PUD schedule'!Q6</f>
        <v>1</v>
      </c>
      <c r="X283" s="163">
        <v>0</v>
      </c>
      <c r="Y283" s="162">
        <f t="shared" si="66"/>
        <v>1</v>
      </c>
      <c r="Z283" s="161">
        <f t="shared" si="67"/>
        <v>6.7946296296296298</v>
      </c>
      <c r="AA283" s="70">
        <f t="shared" si="57"/>
        <v>2.505757353200281</v>
      </c>
      <c r="AB283" s="70">
        <f t="shared" si="58"/>
        <v>40.092117651204497</v>
      </c>
      <c r="AC283" s="70">
        <f t="shared" si="59"/>
        <v>0</v>
      </c>
      <c r="AD283" s="70">
        <f t="shared" si="60"/>
        <v>0</v>
      </c>
      <c r="AE283" s="70">
        <f t="shared" si="61"/>
        <v>7.5172720596008427</v>
      </c>
      <c r="AF283" s="70">
        <f t="shared" si="62"/>
        <v>0</v>
      </c>
      <c r="AG283" s="70">
        <f t="shared" si="63"/>
        <v>0</v>
      </c>
      <c r="AH283" s="70">
        <f t="shared" si="64"/>
        <v>50.115147064005619</v>
      </c>
    </row>
    <row r="284" spans="4:34" ht="15" customHeight="1" x14ac:dyDescent="0.35">
      <c r="D284" t="s">
        <v>299</v>
      </c>
      <c r="E284" t="s">
        <v>92</v>
      </c>
      <c r="F284" t="s">
        <v>303</v>
      </c>
      <c r="G284" s="70">
        <f t="shared" si="65"/>
        <v>19</v>
      </c>
      <c r="H284" s="159" t="str">
        <f>+'Input Road PUD schedule'!B7</f>
        <v>SCLA - 4</v>
      </c>
      <c r="I284" s="165" t="str">
        <f>+'Input Road PUD schedule'!C7</f>
        <v>5-Friday</v>
      </c>
      <c r="J284" s="160">
        <f>+'Input Road PUD schedule'!D7</f>
        <v>0.81311342592592595</v>
      </c>
      <c r="K284" s="159" t="str">
        <f>+'Input Road PUD schedule'!E7</f>
        <v>Van</v>
      </c>
      <c r="L284" s="159" t="str">
        <f>+'Input Road PUD schedule'!F7</f>
        <v>loose van</v>
      </c>
      <c r="M284" s="159">
        <f>+'Input Road PUD schedule'!G7</f>
        <v>0</v>
      </c>
      <c r="N284" s="164">
        <f>+'Input Road PUD schedule'!H7</f>
        <v>55.115147064005619</v>
      </c>
      <c r="O284" s="164">
        <f>+'Input Road PUD schedule'!I7</f>
        <v>0</v>
      </c>
      <c r="P284" s="163">
        <f>+'Input Road PUD schedule'!J7</f>
        <v>0.05</v>
      </c>
      <c r="Q284" s="157">
        <f>+'Input Road PUD schedule'!K7</f>
        <v>0.8</v>
      </c>
      <c r="R284" s="157">
        <f>+'Input Road PUD schedule'!L7</f>
        <v>0</v>
      </c>
      <c r="S284" s="157">
        <f>+'Input Road PUD schedule'!M7</f>
        <v>0</v>
      </c>
      <c r="T284" s="157">
        <f>+'Input Road PUD schedule'!N7</f>
        <v>0.15</v>
      </c>
      <c r="U284" s="158">
        <f>+'Input Road PUD schedule'!O7</f>
        <v>0</v>
      </c>
      <c r="V284" s="162">
        <f>+'Input Road PUD schedule'!P7</f>
        <v>0</v>
      </c>
      <c r="W284" s="174">
        <f>+'Input Road PUD schedule'!Q7</f>
        <v>1</v>
      </c>
      <c r="X284" s="163">
        <v>0</v>
      </c>
      <c r="Y284" s="162">
        <f t="shared" si="66"/>
        <v>1</v>
      </c>
      <c r="Z284" s="161">
        <f t="shared" si="67"/>
        <v>6.8131134259259261</v>
      </c>
      <c r="AA284" s="70">
        <f t="shared" si="57"/>
        <v>2.755757353200281</v>
      </c>
      <c r="AB284" s="70">
        <f t="shared" si="58"/>
        <v>44.092117651204497</v>
      </c>
      <c r="AC284" s="70">
        <f t="shared" si="59"/>
        <v>0</v>
      </c>
      <c r="AD284" s="70">
        <f t="shared" si="60"/>
        <v>0</v>
      </c>
      <c r="AE284" s="70">
        <f t="shared" si="61"/>
        <v>8.2672720596008418</v>
      </c>
      <c r="AF284" s="70">
        <f t="shared" si="62"/>
        <v>0</v>
      </c>
      <c r="AG284" s="70">
        <f t="shared" si="63"/>
        <v>0</v>
      </c>
      <c r="AH284" s="70">
        <f t="shared" si="64"/>
        <v>55.115147064005619</v>
      </c>
    </row>
    <row r="285" spans="4:34" ht="15" customHeight="1" x14ac:dyDescent="0.35">
      <c r="D285" t="s">
        <v>299</v>
      </c>
      <c r="E285" t="s">
        <v>92</v>
      </c>
      <c r="F285" t="s">
        <v>303</v>
      </c>
      <c r="G285" s="70">
        <f t="shared" si="65"/>
        <v>20</v>
      </c>
      <c r="H285" s="159" t="str">
        <f>+'Input Road PUD schedule'!B8</f>
        <v>SCLA - 5</v>
      </c>
      <c r="I285" s="165" t="str">
        <f>+'Input Road PUD schedule'!C8</f>
        <v>5-Friday</v>
      </c>
      <c r="J285" s="160">
        <f>+'Input Road PUD schedule'!D8</f>
        <v>0.84614583333333337</v>
      </c>
      <c r="K285" s="159" t="str">
        <f>+'Input Road PUD schedule'!E8</f>
        <v>Van</v>
      </c>
      <c r="L285" s="159" t="str">
        <f>+'Input Road PUD schedule'!F8</f>
        <v>loose van</v>
      </c>
      <c r="M285" s="159">
        <f>+'Input Road PUD schedule'!G8</f>
        <v>0</v>
      </c>
      <c r="N285" s="164">
        <f>+'Input Road PUD schedule'!H8</f>
        <v>52.115147064005619</v>
      </c>
      <c r="O285" s="164">
        <f>+'Input Road PUD schedule'!I8</f>
        <v>0</v>
      </c>
      <c r="P285" s="163">
        <f>+'Input Road PUD schedule'!J8</f>
        <v>0.05</v>
      </c>
      <c r="Q285" s="157">
        <f>+'Input Road PUD schedule'!K8</f>
        <v>0.8</v>
      </c>
      <c r="R285" s="157">
        <f>+'Input Road PUD schedule'!L8</f>
        <v>0</v>
      </c>
      <c r="S285" s="157">
        <f>+'Input Road PUD schedule'!M8</f>
        <v>0</v>
      </c>
      <c r="T285" s="157">
        <f>+'Input Road PUD schedule'!N8</f>
        <v>0.15</v>
      </c>
      <c r="U285" s="158">
        <f>+'Input Road PUD schedule'!O8</f>
        <v>0</v>
      </c>
      <c r="V285" s="162">
        <f>+'Input Road PUD schedule'!P8</f>
        <v>0</v>
      </c>
      <c r="W285" s="174">
        <f>+'Input Road PUD schedule'!Q8</f>
        <v>1</v>
      </c>
      <c r="X285" s="163">
        <v>0</v>
      </c>
      <c r="Y285" s="162">
        <f t="shared" si="66"/>
        <v>1</v>
      </c>
      <c r="Z285" s="161">
        <f t="shared" si="67"/>
        <v>6.8461458333333329</v>
      </c>
      <c r="AA285" s="70">
        <f t="shared" si="57"/>
        <v>2.6057573532002811</v>
      </c>
      <c r="AB285" s="70">
        <f t="shared" si="58"/>
        <v>41.692117651204498</v>
      </c>
      <c r="AC285" s="70">
        <f t="shared" si="59"/>
        <v>0</v>
      </c>
      <c r="AD285" s="70">
        <f t="shared" si="60"/>
        <v>0</v>
      </c>
      <c r="AE285" s="70">
        <f t="shared" si="61"/>
        <v>7.8172720596008425</v>
      </c>
      <c r="AF285" s="70">
        <f t="shared" si="62"/>
        <v>0</v>
      </c>
      <c r="AG285" s="70">
        <f t="shared" si="63"/>
        <v>0</v>
      </c>
      <c r="AH285" s="70">
        <f t="shared" si="64"/>
        <v>52.115147064005626</v>
      </c>
    </row>
    <row r="286" spans="4:34" ht="15" customHeight="1" x14ac:dyDescent="0.35">
      <c r="D286" t="s">
        <v>392</v>
      </c>
      <c r="E286" t="s">
        <v>92</v>
      </c>
      <c r="F286" t="s">
        <v>303</v>
      </c>
      <c r="G286" s="70">
        <f t="shared" si="65"/>
        <v>18</v>
      </c>
      <c r="H286" s="159" t="str">
        <f>+'Input Road PUD schedule'!B9</f>
        <v>DELIVERY DOM - LP 30%</v>
      </c>
      <c r="I286" s="165" t="str">
        <f>+'Input Road PUD schedule'!C9</f>
        <v>5-Friday</v>
      </c>
      <c r="J286" s="160">
        <f>+'Input Road PUD schedule'!D9</f>
        <v>0.78561988639104952</v>
      </c>
      <c r="K286" s="159" t="str">
        <f>+'Input Road PUD schedule'!E9</f>
        <v>Van</v>
      </c>
      <c r="L286" s="159" t="str">
        <f>+'Input Road PUD schedule'!F9</f>
        <v>Loose Van</v>
      </c>
      <c r="M286" s="159">
        <f>+'Input Road PUD schedule'!G9</f>
        <v>0</v>
      </c>
      <c r="N286" s="164">
        <f>+'Input Road PUD schedule'!H9</f>
        <v>53.115147064005619</v>
      </c>
      <c r="O286" s="164">
        <f>+'Input Road PUD schedule'!I9</f>
        <v>0</v>
      </c>
      <c r="P286" s="163">
        <f>+'Input Road PUD schedule'!J9</f>
        <v>0.05</v>
      </c>
      <c r="Q286" s="157">
        <f>+'Input Road PUD schedule'!K9</f>
        <v>0.8</v>
      </c>
      <c r="R286" s="157">
        <f>+'Input Road PUD schedule'!L9</f>
        <v>0</v>
      </c>
      <c r="S286" s="157">
        <f>+'Input Road PUD schedule'!M9</f>
        <v>0</v>
      </c>
      <c r="T286" s="157">
        <f>+'Input Road PUD schedule'!N9</f>
        <v>0.15</v>
      </c>
      <c r="U286" s="158">
        <f>+'Input Road PUD schedule'!O9</f>
        <v>0</v>
      </c>
      <c r="V286" s="162">
        <f>+'Input Road PUD schedule'!P9</f>
        <v>0</v>
      </c>
      <c r="W286" s="174">
        <f>+'Input Road PUD schedule'!Q9</f>
        <v>1</v>
      </c>
      <c r="X286" s="163">
        <v>0</v>
      </c>
      <c r="Y286" s="162">
        <f t="shared" si="66"/>
        <v>1</v>
      </c>
      <c r="Z286" s="161">
        <f t="shared" si="67"/>
        <v>6.78561988639105</v>
      </c>
      <c r="AA286" s="70">
        <f t="shared" si="57"/>
        <v>2.6557573532002809</v>
      </c>
      <c r="AB286" s="70">
        <f t="shared" si="58"/>
        <v>42.492117651204495</v>
      </c>
      <c r="AC286" s="70">
        <f t="shared" si="59"/>
        <v>0</v>
      </c>
      <c r="AD286" s="70">
        <f t="shared" si="60"/>
        <v>0</v>
      </c>
      <c r="AE286" s="70">
        <f t="shared" si="61"/>
        <v>7.9672720596008428</v>
      </c>
      <c r="AF286" s="70">
        <f t="shared" si="62"/>
        <v>0</v>
      </c>
      <c r="AG286" s="70">
        <f t="shared" si="63"/>
        <v>0</v>
      </c>
      <c r="AH286" s="70">
        <f t="shared" si="64"/>
        <v>53.115147064005619</v>
      </c>
    </row>
    <row r="287" spans="4:34" ht="15" customHeight="1" x14ac:dyDescent="0.35">
      <c r="D287" t="s">
        <v>392</v>
      </c>
      <c r="E287" t="s">
        <v>92</v>
      </c>
      <c r="F287" t="s">
        <v>303</v>
      </c>
      <c r="G287" s="70">
        <f t="shared" si="65"/>
        <v>18</v>
      </c>
      <c r="H287" s="159" t="str">
        <f>+'Input Road PUD schedule'!B10</f>
        <v>DELIVERY DOM - LP 30%</v>
      </c>
      <c r="I287" s="165" t="str">
        <f>+'Input Road PUD schedule'!C10</f>
        <v>5-Friday</v>
      </c>
      <c r="J287" s="160">
        <f>+'Input Road PUD schedule'!D10</f>
        <v>0.77914990411771012</v>
      </c>
      <c r="K287" s="159" t="str">
        <f>+'Input Road PUD schedule'!E10</f>
        <v>Van</v>
      </c>
      <c r="L287" s="159" t="str">
        <f>+'Input Road PUD schedule'!F10</f>
        <v>Loose Van</v>
      </c>
      <c r="M287" s="159">
        <f>+'Input Road PUD schedule'!G10</f>
        <v>0</v>
      </c>
      <c r="N287" s="164">
        <f>+'Input Road PUD schedule'!H10</f>
        <v>50.115147064005619</v>
      </c>
      <c r="O287" s="164">
        <f>+'Input Road PUD schedule'!I10</f>
        <v>0</v>
      </c>
      <c r="P287" s="163">
        <f>+'Input Road PUD schedule'!J10</f>
        <v>0.05</v>
      </c>
      <c r="Q287" s="157">
        <f>+'Input Road PUD schedule'!K10</f>
        <v>0.8</v>
      </c>
      <c r="R287" s="157">
        <f>+'Input Road PUD schedule'!L10</f>
        <v>0</v>
      </c>
      <c r="S287" s="157">
        <f>+'Input Road PUD schedule'!M10</f>
        <v>0</v>
      </c>
      <c r="T287" s="157">
        <f>+'Input Road PUD schedule'!N10</f>
        <v>0.15</v>
      </c>
      <c r="U287" s="158">
        <f>+'Input Road PUD schedule'!O10</f>
        <v>0</v>
      </c>
      <c r="V287" s="162">
        <f>+'Input Road PUD schedule'!P10</f>
        <v>0</v>
      </c>
      <c r="W287" s="174">
        <f>+'Input Road PUD schedule'!Q10</f>
        <v>1</v>
      </c>
      <c r="X287" s="163">
        <v>0</v>
      </c>
      <c r="Y287" s="162">
        <f t="shared" si="66"/>
        <v>1</v>
      </c>
      <c r="Z287" s="161">
        <f t="shared" si="67"/>
        <v>6.7791499041177099</v>
      </c>
      <c r="AA287" s="70">
        <f t="shared" si="57"/>
        <v>2.505757353200281</v>
      </c>
      <c r="AB287" s="70">
        <f t="shared" si="58"/>
        <v>40.092117651204497</v>
      </c>
      <c r="AC287" s="70">
        <f t="shared" si="59"/>
        <v>0</v>
      </c>
      <c r="AD287" s="70">
        <f t="shared" si="60"/>
        <v>0</v>
      </c>
      <c r="AE287" s="70">
        <f t="shared" si="61"/>
        <v>7.5172720596008427</v>
      </c>
      <c r="AF287" s="70">
        <f t="shared" si="62"/>
        <v>0</v>
      </c>
      <c r="AG287" s="70">
        <f t="shared" si="63"/>
        <v>0</v>
      </c>
      <c r="AH287" s="70">
        <f t="shared" si="64"/>
        <v>50.115147064005619</v>
      </c>
    </row>
    <row r="288" spans="4:34" ht="15" customHeight="1" x14ac:dyDescent="0.35">
      <c r="D288" t="s">
        <v>392</v>
      </c>
      <c r="E288" t="s">
        <v>92</v>
      </c>
      <c r="F288" t="s">
        <v>303</v>
      </c>
      <c r="G288" s="70">
        <f t="shared" si="65"/>
        <v>18</v>
      </c>
      <c r="H288" s="159" t="str">
        <f>+'Input Road PUD schedule'!B11</f>
        <v>DELIVERY DOM - LP 30%</v>
      </c>
      <c r="I288" s="165" t="str">
        <f>+'Input Road PUD schedule'!C11</f>
        <v>5-Friday</v>
      </c>
      <c r="J288" s="160">
        <f>+'Input Road PUD schedule'!D11</f>
        <v>0.7863877404133639</v>
      </c>
      <c r="K288" s="159" t="str">
        <f>+'Input Road PUD schedule'!E11</f>
        <v>Van</v>
      </c>
      <c r="L288" s="159" t="str">
        <f>+'Input Road PUD schedule'!F11</f>
        <v>Loose Van</v>
      </c>
      <c r="M288" s="159">
        <f>+'Input Road PUD schedule'!G11</f>
        <v>0</v>
      </c>
      <c r="N288" s="164">
        <f>+'Input Road PUD schedule'!H11</f>
        <v>45.115147064005619</v>
      </c>
      <c r="O288" s="164">
        <f>+'Input Road PUD schedule'!I11</f>
        <v>0</v>
      </c>
      <c r="P288" s="163">
        <f>+'Input Road PUD schedule'!J11</f>
        <v>0.05</v>
      </c>
      <c r="Q288" s="157">
        <f>+'Input Road PUD schedule'!K11</f>
        <v>0.8</v>
      </c>
      <c r="R288" s="157">
        <f>+'Input Road PUD schedule'!L11</f>
        <v>0</v>
      </c>
      <c r="S288" s="157">
        <f>+'Input Road PUD schedule'!M11</f>
        <v>0</v>
      </c>
      <c r="T288" s="157">
        <f>+'Input Road PUD schedule'!N11</f>
        <v>0.15</v>
      </c>
      <c r="U288" s="158">
        <f>+'Input Road PUD schedule'!O11</f>
        <v>0</v>
      </c>
      <c r="V288" s="162">
        <f>+'Input Road PUD schedule'!P11</f>
        <v>0</v>
      </c>
      <c r="W288" s="174">
        <f>+'Input Road PUD schedule'!Q11</f>
        <v>1</v>
      </c>
      <c r="X288" s="163">
        <v>0</v>
      </c>
      <c r="Y288" s="162">
        <f t="shared" si="66"/>
        <v>1</v>
      </c>
      <c r="Z288" s="161">
        <f t="shared" si="67"/>
        <v>6.7863877404133639</v>
      </c>
      <c r="AA288" s="70">
        <f t="shared" si="57"/>
        <v>2.255757353200281</v>
      </c>
      <c r="AB288" s="70">
        <f t="shared" si="58"/>
        <v>36.092117651204497</v>
      </c>
      <c r="AC288" s="70">
        <f t="shared" si="59"/>
        <v>0</v>
      </c>
      <c r="AD288" s="70">
        <f t="shared" si="60"/>
        <v>0</v>
      </c>
      <c r="AE288" s="70">
        <f t="shared" si="61"/>
        <v>6.7672720596008427</v>
      </c>
      <c r="AF288" s="70">
        <f t="shared" si="62"/>
        <v>0</v>
      </c>
      <c r="AG288" s="70">
        <f t="shared" si="63"/>
        <v>0</v>
      </c>
      <c r="AH288" s="70">
        <f t="shared" si="64"/>
        <v>45.115147064005619</v>
      </c>
    </row>
    <row r="289" spans="4:34" ht="15" customHeight="1" x14ac:dyDescent="0.35">
      <c r="D289" t="s">
        <v>392</v>
      </c>
      <c r="E289" t="s">
        <v>92</v>
      </c>
      <c r="F289" t="s">
        <v>303</v>
      </c>
      <c r="G289" s="70">
        <f t="shared" si="65"/>
        <v>18</v>
      </c>
      <c r="H289" s="159" t="str">
        <f>+'Input Road PUD schedule'!B12</f>
        <v>DELIVERY DOM - LP 30%</v>
      </c>
      <c r="I289" s="165" t="str">
        <f>+'Input Road PUD schedule'!C12</f>
        <v>5-Friday</v>
      </c>
      <c r="J289" s="160">
        <f>+'Input Road PUD schedule'!D12</f>
        <v>0.76409854603076544</v>
      </c>
      <c r="K289" s="159" t="str">
        <f>+'Input Road PUD schedule'!E12</f>
        <v>Van</v>
      </c>
      <c r="L289" s="159" t="str">
        <f>+'Input Road PUD schedule'!F12</f>
        <v>Loose Van</v>
      </c>
      <c r="M289" s="159">
        <f>+'Input Road PUD schedule'!G12</f>
        <v>0</v>
      </c>
      <c r="N289" s="164">
        <f>+'Input Road PUD schedule'!H12</f>
        <v>49.115147064005619</v>
      </c>
      <c r="O289" s="164">
        <f>+'Input Road PUD schedule'!I12</f>
        <v>0</v>
      </c>
      <c r="P289" s="163">
        <f>+'Input Road PUD schedule'!J12</f>
        <v>0.05</v>
      </c>
      <c r="Q289" s="157">
        <f>+'Input Road PUD schedule'!K12</f>
        <v>0.8</v>
      </c>
      <c r="R289" s="157">
        <f>+'Input Road PUD schedule'!L12</f>
        <v>0</v>
      </c>
      <c r="S289" s="157">
        <f>+'Input Road PUD schedule'!M12</f>
        <v>0</v>
      </c>
      <c r="T289" s="157">
        <f>+'Input Road PUD schedule'!N12</f>
        <v>0.15</v>
      </c>
      <c r="U289" s="158">
        <f>+'Input Road PUD schedule'!O12</f>
        <v>0</v>
      </c>
      <c r="V289" s="162">
        <f>+'Input Road PUD schedule'!P12</f>
        <v>0</v>
      </c>
      <c r="W289" s="174">
        <f>+'Input Road PUD schedule'!Q12</f>
        <v>1</v>
      </c>
      <c r="X289" s="163">
        <v>0</v>
      </c>
      <c r="Y289" s="162">
        <f t="shared" si="66"/>
        <v>1</v>
      </c>
      <c r="Z289" s="161">
        <f t="shared" si="67"/>
        <v>6.7640985460307652</v>
      </c>
      <c r="AA289" s="70">
        <f t="shared" si="57"/>
        <v>2.4557573532002812</v>
      </c>
      <c r="AB289" s="70">
        <f t="shared" si="58"/>
        <v>39.292117651204499</v>
      </c>
      <c r="AC289" s="70">
        <f t="shared" si="59"/>
        <v>0</v>
      </c>
      <c r="AD289" s="70">
        <f t="shared" si="60"/>
        <v>0</v>
      </c>
      <c r="AE289" s="70">
        <f t="shared" si="61"/>
        <v>7.3672720596008423</v>
      </c>
      <c r="AF289" s="70">
        <f t="shared" si="62"/>
        <v>0</v>
      </c>
      <c r="AG289" s="70">
        <f t="shared" si="63"/>
        <v>0</v>
      </c>
      <c r="AH289" s="70">
        <f t="shared" si="64"/>
        <v>49.115147064005626</v>
      </c>
    </row>
    <row r="290" spans="4:34" ht="15" customHeight="1" x14ac:dyDescent="0.35">
      <c r="D290" t="s">
        <v>392</v>
      </c>
      <c r="E290" t="s">
        <v>92</v>
      </c>
      <c r="F290" t="s">
        <v>303</v>
      </c>
      <c r="G290" s="70">
        <f t="shared" si="65"/>
        <v>18</v>
      </c>
      <c r="H290" s="159" t="str">
        <f>+'Input Road PUD schedule'!B13</f>
        <v>DELIVERY DOM - LP 30%</v>
      </c>
      <c r="I290" s="165" t="str">
        <f>+'Input Road PUD schedule'!C13</f>
        <v>5-Friday</v>
      </c>
      <c r="J290" s="160">
        <f>+'Input Road PUD schedule'!D13</f>
        <v>0.75863792447596901</v>
      </c>
      <c r="K290" s="159" t="str">
        <f>+'Input Road PUD schedule'!E13</f>
        <v>Van</v>
      </c>
      <c r="L290" s="159" t="str">
        <f>+'Input Road PUD schedule'!F13</f>
        <v>Loose Van</v>
      </c>
      <c r="M290" s="159">
        <f>+'Input Road PUD schedule'!G13</f>
        <v>0</v>
      </c>
      <c r="N290" s="164">
        <f>+'Input Road PUD schedule'!H13</f>
        <v>53.115147064005619</v>
      </c>
      <c r="O290" s="164">
        <f>+'Input Road PUD schedule'!I13</f>
        <v>0</v>
      </c>
      <c r="P290" s="163">
        <f>+'Input Road PUD schedule'!J13</f>
        <v>0.05</v>
      </c>
      <c r="Q290" s="157">
        <f>+'Input Road PUD schedule'!K13</f>
        <v>0.8</v>
      </c>
      <c r="R290" s="157">
        <f>+'Input Road PUD schedule'!L13</f>
        <v>0</v>
      </c>
      <c r="S290" s="157">
        <f>+'Input Road PUD schedule'!M13</f>
        <v>0</v>
      </c>
      <c r="T290" s="157">
        <f>+'Input Road PUD schedule'!N13</f>
        <v>0.15</v>
      </c>
      <c r="U290" s="158">
        <f>+'Input Road PUD schedule'!O13</f>
        <v>0</v>
      </c>
      <c r="V290" s="162">
        <f>+'Input Road PUD schedule'!P13</f>
        <v>0</v>
      </c>
      <c r="W290" s="174">
        <f>+'Input Road PUD schedule'!Q13</f>
        <v>1</v>
      </c>
      <c r="X290" s="163">
        <v>0</v>
      </c>
      <c r="Y290" s="162">
        <f t="shared" si="66"/>
        <v>1</v>
      </c>
      <c r="Z290" s="161">
        <f t="shared" si="67"/>
        <v>6.7586379244759689</v>
      </c>
      <c r="AA290" s="70">
        <f t="shared" si="57"/>
        <v>2.6557573532002809</v>
      </c>
      <c r="AB290" s="70">
        <f t="shared" si="58"/>
        <v>42.492117651204495</v>
      </c>
      <c r="AC290" s="70">
        <f t="shared" si="59"/>
        <v>0</v>
      </c>
      <c r="AD290" s="70">
        <f t="shared" si="60"/>
        <v>0</v>
      </c>
      <c r="AE290" s="70">
        <f t="shared" si="61"/>
        <v>7.9672720596008428</v>
      </c>
      <c r="AF290" s="70">
        <f t="shared" si="62"/>
        <v>0</v>
      </c>
      <c r="AG290" s="70">
        <f t="shared" si="63"/>
        <v>0</v>
      </c>
      <c r="AH290" s="70">
        <f t="shared" si="64"/>
        <v>53.115147064005619</v>
      </c>
    </row>
    <row r="291" spans="4:34" ht="15" customHeight="1" x14ac:dyDescent="0.35">
      <c r="D291" t="s">
        <v>392</v>
      </c>
      <c r="E291" t="s">
        <v>92</v>
      </c>
      <c r="F291" t="s">
        <v>303</v>
      </c>
      <c r="G291" s="70">
        <f t="shared" ref="G291:G318" si="68">+IFERROR(HOUR(J291),0)</f>
        <v>18</v>
      </c>
      <c r="H291" s="159" t="str">
        <f>+'Input Road PUD schedule'!B14</f>
        <v>DELIVERY DOM - LP 30%</v>
      </c>
      <c r="I291" s="165" t="str">
        <f>+'Input Road PUD schedule'!C14</f>
        <v>5-Friday</v>
      </c>
      <c r="J291" s="160">
        <f>+'Input Road PUD schedule'!D14</f>
        <v>0.76024962546731478</v>
      </c>
      <c r="K291" s="159" t="str">
        <f>+'Input Road PUD schedule'!E14</f>
        <v>Van</v>
      </c>
      <c r="L291" s="159" t="str">
        <f>+'Input Road PUD schedule'!F14</f>
        <v>Loose Van</v>
      </c>
      <c r="M291" s="159">
        <f>+'Input Road PUD schedule'!G14</f>
        <v>0</v>
      </c>
      <c r="N291" s="164">
        <f>+'Input Road PUD schedule'!H14</f>
        <v>45.115147064005619</v>
      </c>
      <c r="O291" s="164">
        <f>+'Input Road PUD schedule'!I14</f>
        <v>0</v>
      </c>
      <c r="P291" s="163">
        <f>+'Input Road PUD schedule'!J14</f>
        <v>0.05</v>
      </c>
      <c r="Q291" s="157">
        <f>+'Input Road PUD schedule'!K14</f>
        <v>0.8</v>
      </c>
      <c r="R291" s="157">
        <f>+'Input Road PUD schedule'!L14</f>
        <v>0</v>
      </c>
      <c r="S291" s="157">
        <f>+'Input Road PUD schedule'!M14</f>
        <v>0</v>
      </c>
      <c r="T291" s="157">
        <f>+'Input Road PUD schedule'!N14</f>
        <v>0.15</v>
      </c>
      <c r="U291" s="158">
        <f>+'Input Road PUD schedule'!O14</f>
        <v>0</v>
      </c>
      <c r="V291" s="162">
        <f>+'Input Road PUD schedule'!P14</f>
        <v>0</v>
      </c>
      <c r="W291" s="174">
        <f>+'Input Road PUD schedule'!Q14</f>
        <v>1</v>
      </c>
      <c r="X291" s="163">
        <v>0</v>
      </c>
      <c r="Y291" s="162">
        <f t="shared" ref="Y291:Y318" si="69">1-X291</f>
        <v>1</v>
      </c>
      <c r="Z291" s="161">
        <f t="shared" ref="Z291:Z318" si="70">IFERROR((VALUE(J291)+VALUE(LEFT(I291,1))+1),"")</f>
        <v>6.7602496254673152</v>
      </c>
      <c r="AA291" s="70">
        <f t="shared" si="57"/>
        <v>2.255757353200281</v>
      </c>
      <c r="AB291" s="70">
        <f t="shared" si="58"/>
        <v>36.092117651204497</v>
      </c>
      <c r="AC291" s="70">
        <f t="shared" si="59"/>
        <v>0</v>
      </c>
      <c r="AD291" s="70">
        <f t="shared" si="60"/>
        <v>0</v>
      </c>
      <c r="AE291" s="70">
        <f t="shared" si="61"/>
        <v>6.7672720596008427</v>
      </c>
      <c r="AF291" s="70">
        <f t="shared" si="62"/>
        <v>0</v>
      </c>
      <c r="AG291" s="70">
        <f t="shared" si="63"/>
        <v>0</v>
      </c>
      <c r="AH291" s="70">
        <f t="shared" si="64"/>
        <v>45.115147064005619</v>
      </c>
    </row>
    <row r="292" spans="4:34" ht="15" customHeight="1" x14ac:dyDescent="0.35">
      <c r="D292" t="s">
        <v>392</v>
      </c>
      <c r="E292" t="s">
        <v>92</v>
      </c>
      <c r="F292" t="s">
        <v>303</v>
      </c>
      <c r="G292" s="70">
        <f t="shared" si="68"/>
        <v>18</v>
      </c>
      <c r="H292" s="159" t="str">
        <f>+'Input Road PUD schedule'!B15</f>
        <v>DELIVERY DOM - LP 30%</v>
      </c>
      <c r="I292" s="165" t="str">
        <f>+'Input Road PUD schedule'!C15</f>
        <v>5-Friday</v>
      </c>
      <c r="J292" s="160">
        <f>+'Input Road PUD schedule'!D15</f>
        <v>0.77179412740118547</v>
      </c>
      <c r="K292" s="159" t="str">
        <f>+'Input Road PUD schedule'!E15</f>
        <v>Van</v>
      </c>
      <c r="L292" s="159" t="str">
        <f>+'Input Road PUD schedule'!F15</f>
        <v>Loose Van</v>
      </c>
      <c r="M292" s="159">
        <f>+'Input Road PUD schedule'!G15</f>
        <v>0</v>
      </c>
      <c r="N292" s="164">
        <f>+'Input Road PUD schedule'!H15</f>
        <v>55.115147064005619</v>
      </c>
      <c r="O292" s="164">
        <f>+'Input Road PUD schedule'!I15</f>
        <v>0</v>
      </c>
      <c r="P292" s="163">
        <f>+'Input Road PUD schedule'!J15</f>
        <v>0.05</v>
      </c>
      <c r="Q292" s="157">
        <f>+'Input Road PUD schedule'!K15</f>
        <v>0.8</v>
      </c>
      <c r="R292" s="157">
        <f>+'Input Road PUD schedule'!L15</f>
        <v>0</v>
      </c>
      <c r="S292" s="157">
        <f>+'Input Road PUD schedule'!M15</f>
        <v>0</v>
      </c>
      <c r="T292" s="157">
        <f>+'Input Road PUD schedule'!N15</f>
        <v>0.15</v>
      </c>
      <c r="U292" s="158">
        <f>+'Input Road PUD schedule'!O15</f>
        <v>0</v>
      </c>
      <c r="V292" s="162">
        <f>+'Input Road PUD schedule'!P15</f>
        <v>0</v>
      </c>
      <c r="W292" s="174">
        <f>+'Input Road PUD schedule'!Q15</f>
        <v>1</v>
      </c>
      <c r="X292" s="163">
        <v>0</v>
      </c>
      <c r="Y292" s="162">
        <f t="shared" si="69"/>
        <v>1</v>
      </c>
      <c r="Z292" s="161">
        <f t="shared" si="70"/>
        <v>6.7717941274011855</v>
      </c>
      <c r="AA292" s="70">
        <f t="shared" si="57"/>
        <v>2.755757353200281</v>
      </c>
      <c r="AB292" s="70">
        <f t="shared" si="58"/>
        <v>44.092117651204497</v>
      </c>
      <c r="AC292" s="70">
        <f t="shared" si="59"/>
        <v>0</v>
      </c>
      <c r="AD292" s="70">
        <f t="shared" si="60"/>
        <v>0</v>
      </c>
      <c r="AE292" s="70">
        <f t="shared" si="61"/>
        <v>8.2672720596008418</v>
      </c>
      <c r="AF292" s="70">
        <f t="shared" si="62"/>
        <v>0</v>
      </c>
      <c r="AG292" s="70">
        <f t="shared" si="63"/>
        <v>0</v>
      </c>
      <c r="AH292" s="70">
        <f t="shared" si="64"/>
        <v>55.115147064005619</v>
      </c>
    </row>
    <row r="293" spans="4:34" ht="15" customHeight="1" x14ac:dyDescent="0.35">
      <c r="D293" t="s">
        <v>392</v>
      </c>
      <c r="E293" t="s">
        <v>92</v>
      </c>
      <c r="F293" t="s">
        <v>303</v>
      </c>
      <c r="G293" s="70">
        <f t="shared" si="68"/>
        <v>18</v>
      </c>
      <c r="H293" s="159" t="str">
        <f>+'Input Road PUD schedule'!B16</f>
        <v>DELIVERY DOM - LP 30%</v>
      </c>
      <c r="I293" s="165" t="str">
        <f>+'Input Road PUD schedule'!C16</f>
        <v>5-Friday</v>
      </c>
      <c r="J293" s="160">
        <f>+'Input Road PUD schedule'!D16</f>
        <v>0.75482902251518313</v>
      </c>
      <c r="K293" s="159" t="str">
        <f>+'Input Road PUD schedule'!E16</f>
        <v>Van</v>
      </c>
      <c r="L293" s="159" t="str">
        <f>+'Input Road PUD schedule'!F16</f>
        <v>Loose Van</v>
      </c>
      <c r="M293" s="159">
        <f>+'Input Road PUD schedule'!G16</f>
        <v>0</v>
      </c>
      <c r="N293" s="164">
        <f>+'Input Road PUD schedule'!H16</f>
        <v>53.115147064005619</v>
      </c>
      <c r="O293" s="164">
        <f>+'Input Road PUD schedule'!I16</f>
        <v>0</v>
      </c>
      <c r="P293" s="163">
        <f>+'Input Road PUD schedule'!J16</f>
        <v>0.05</v>
      </c>
      <c r="Q293" s="157">
        <f>+'Input Road PUD schedule'!K16</f>
        <v>0.8</v>
      </c>
      <c r="R293" s="157">
        <f>+'Input Road PUD schedule'!L16</f>
        <v>0</v>
      </c>
      <c r="S293" s="157">
        <f>+'Input Road PUD schedule'!M16</f>
        <v>0</v>
      </c>
      <c r="T293" s="157">
        <f>+'Input Road PUD schedule'!N16</f>
        <v>0.15</v>
      </c>
      <c r="U293" s="158">
        <f>+'Input Road PUD schedule'!O16</f>
        <v>0</v>
      </c>
      <c r="V293" s="162">
        <f>+'Input Road PUD schedule'!P16</f>
        <v>0</v>
      </c>
      <c r="W293" s="174">
        <f>+'Input Road PUD schedule'!Q16</f>
        <v>1</v>
      </c>
      <c r="X293" s="163">
        <v>0</v>
      </c>
      <c r="Y293" s="162">
        <f t="shared" si="69"/>
        <v>1</v>
      </c>
      <c r="Z293" s="161">
        <f t="shared" si="70"/>
        <v>6.7548290225151835</v>
      </c>
      <c r="AA293" s="70">
        <f t="shared" si="57"/>
        <v>2.6557573532002809</v>
      </c>
      <c r="AB293" s="70">
        <f t="shared" si="58"/>
        <v>42.492117651204495</v>
      </c>
      <c r="AC293" s="70">
        <f t="shared" si="59"/>
        <v>0</v>
      </c>
      <c r="AD293" s="70">
        <f t="shared" si="60"/>
        <v>0</v>
      </c>
      <c r="AE293" s="70">
        <f t="shared" si="61"/>
        <v>7.9672720596008428</v>
      </c>
      <c r="AF293" s="70">
        <f t="shared" si="62"/>
        <v>0</v>
      </c>
      <c r="AG293" s="70">
        <f t="shared" si="63"/>
        <v>0</v>
      </c>
      <c r="AH293" s="70">
        <f t="shared" si="64"/>
        <v>53.115147064005619</v>
      </c>
    </row>
    <row r="294" spans="4:34" ht="15" customHeight="1" x14ac:dyDescent="0.35">
      <c r="D294" t="s">
        <v>392</v>
      </c>
      <c r="E294" t="s">
        <v>92</v>
      </c>
      <c r="F294" t="s">
        <v>303</v>
      </c>
      <c r="G294" s="70">
        <f t="shared" si="68"/>
        <v>18</v>
      </c>
      <c r="H294" s="159" t="str">
        <f>+'Input Road PUD schedule'!B17</f>
        <v>DELIVERY DOM - LP 30%</v>
      </c>
      <c r="I294" s="165" t="str">
        <f>+'Input Road PUD schedule'!C17</f>
        <v>5-Friday</v>
      </c>
      <c r="J294" s="160">
        <f>+'Input Road PUD schedule'!D17</f>
        <v>0.79128983901179484</v>
      </c>
      <c r="K294" s="159" t="str">
        <f>+'Input Road PUD schedule'!E17</f>
        <v>Van</v>
      </c>
      <c r="L294" s="159" t="str">
        <f>+'Input Road PUD schedule'!F17</f>
        <v>Loose Van</v>
      </c>
      <c r="M294" s="159">
        <f>+'Input Road PUD schedule'!G17</f>
        <v>0</v>
      </c>
      <c r="N294" s="164">
        <f>+'Input Road PUD schedule'!H17</f>
        <v>45.115147064005619</v>
      </c>
      <c r="O294" s="164">
        <f>+'Input Road PUD schedule'!I17</f>
        <v>0</v>
      </c>
      <c r="P294" s="163">
        <f>+'Input Road PUD schedule'!J17</f>
        <v>0.05</v>
      </c>
      <c r="Q294" s="157">
        <f>+'Input Road PUD schedule'!K17</f>
        <v>0.8</v>
      </c>
      <c r="R294" s="157">
        <f>+'Input Road PUD schedule'!L17</f>
        <v>0</v>
      </c>
      <c r="S294" s="157">
        <f>+'Input Road PUD schedule'!M17</f>
        <v>0</v>
      </c>
      <c r="T294" s="157">
        <f>+'Input Road PUD schedule'!N17</f>
        <v>0.15</v>
      </c>
      <c r="U294" s="158">
        <f>+'Input Road PUD schedule'!O17</f>
        <v>0</v>
      </c>
      <c r="V294" s="162">
        <f>+'Input Road PUD schedule'!P17</f>
        <v>0</v>
      </c>
      <c r="W294" s="174">
        <f>+'Input Road PUD schedule'!Q17</f>
        <v>1</v>
      </c>
      <c r="X294" s="163">
        <v>0</v>
      </c>
      <c r="Y294" s="162">
        <f t="shared" si="69"/>
        <v>1</v>
      </c>
      <c r="Z294" s="161">
        <f t="shared" si="70"/>
        <v>6.7912898390117951</v>
      </c>
      <c r="AA294" s="70">
        <f t="shared" si="57"/>
        <v>2.255757353200281</v>
      </c>
      <c r="AB294" s="70">
        <f t="shared" si="58"/>
        <v>36.092117651204497</v>
      </c>
      <c r="AC294" s="70">
        <f t="shared" si="59"/>
        <v>0</v>
      </c>
      <c r="AD294" s="70">
        <f t="shared" si="60"/>
        <v>0</v>
      </c>
      <c r="AE294" s="70">
        <f t="shared" si="61"/>
        <v>6.7672720596008427</v>
      </c>
      <c r="AF294" s="70">
        <f t="shared" si="62"/>
        <v>0</v>
      </c>
      <c r="AG294" s="70">
        <f t="shared" si="63"/>
        <v>0</v>
      </c>
      <c r="AH294" s="70">
        <f t="shared" si="64"/>
        <v>45.115147064005619</v>
      </c>
    </row>
    <row r="295" spans="4:34" ht="15" customHeight="1" x14ac:dyDescent="0.35">
      <c r="D295" t="s">
        <v>392</v>
      </c>
      <c r="E295" t="s">
        <v>92</v>
      </c>
      <c r="F295" t="s">
        <v>303</v>
      </c>
      <c r="G295" s="70">
        <f t="shared" si="68"/>
        <v>18</v>
      </c>
      <c r="H295" s="159" t="str">
        <f>+'Input Road PUD schedule'!B18</f>
        <v>DELIVERY DOM - LP 30%</v>
      </c>
      <c r="I295" s="165" t="str">
        <f>+'Input Road PUD schedule'!C18</f>
        <v>5-Friday</v>
      </c>
      <c r="J295" s="160">
        <f>+'Input Road PUD schedule'!D18</f>
        <v>0.75276113435817094</v>
      </c>
      <c r="K295" s="159" t="str">
        <f>+'Input Road PUD schedule'!E18</f>
        <v>Van</v>
      </c>
      <c r="L295" s="159" t="str">
        <f>+'Input Road PUD schedule'!F18</f>
        <v>Loose Van</v>
      </c>
      <c r="M295" s="159">
        <f>+'Input Road PUD schedule'!G18</f>
        <v>0</v>
      </c>
      <c r="N295" s="164">
        <f>+'Input Road PUD schedule'!H18</f>
        <v>47.115147064005619</v>
      </c>
      <c r="O295" s="164">
        <f>+'Input Road PUD schedule'!I18</f>
        <v>0</v>
      </c>
      <c r="P295" s="163">
        <f>+'Input Road PUD schedule'!J18</f>
        <v>0.05</v>
      </c>
      <c r="Q295" s="157">
        <f>+'Input Road PUD schedule'!K18</f>
        <v>0.8</v>
      </c>
      <c r="R295" s="157">
        <f>+'Input Road PUD schedule'!L18</f>
        <v>0</v>
      </c>
      <c r="S295" s="157">
        <f>+'Input Road PUD schedule'!M18</f>
        <v>0</v>
      </c>
      <c r="T295" s="157">
        <f>+'Input Road PUD schedule'!N18</f>
        <v>0.15</v>
      </c>
      <c r="U295" s="158">
        <f>+'Input Road PUD schedule'!O18</f>
        <v>0</v>
      </c>
      <c r="V295" s="162">
        <f>+'Input Road PUD schedule'!P18</f>
        <v>0</v>
      </c>
      <c r="W295" s="174">
        <f>+'Input Road PUD schedule'!Q18</f>
        <v>1</v>
      </c>
      <c r="X295" s="163">
        <v>0</v>
      </c>
      <c r="Y295" s="162">
        <f t="shared" si="69"/>
        <v>1</v>
      </c>
      <c r="Z295" s="161">
        <f t="shared" si="70"/>
        <v>6.7527611343581713</v>
      </c>
      <c r="AA295" s="70">
        <f t="shared" si="57"/>
        <v>2.3557573532002811</v>
      </c>
      <c r="AB295" s="70">
        <f t="shared" si="58"/>
        <v>37.692117651204498</v>
      </c>
      <c r="AC295" s="70">
        <f t="shared" si="59"/>
        <v>0</v>
      </c>
      <c r="AD295" s="70">
        <f t="shared" si="60"/>
        <v>0</v>
      </c>
      <c r="AE295" s="70">
        <f t="shared" si="61"/>
        <v>7.0672720596008425</v>
      </c>
      <c r="AF295" s="70">
        <f t="shared" si="62"/>
        <v>0</v>
      </c>
      <c r="AG295" s="70">
        <f t="shared" si="63"/>
        <v>0</v>
      </c>
      <c r="AH295" s="70">
        <f t="shared" si="64"/>
        <v>47.115147064005626</v>
      </c>
    </row>
    <row r="296" spans="4:34" ht="15" customHeight="1" x14ac:dyDescent="0.35">
      <c r="D296" t="s">
        <v>392</v>
      </c>
      <c r="E296" t="s">
        <v>92</v>
      </c>
      <c r="F296" t="s">
        <v>303</v>
      </c>
      <c r="G296" s="70">
        <f t="shared" si="68"/>
        <v>18</v>
      </c>
      <c r="H296" s="159" t="str">
        <f>+'Input Road PUD schedule'!B19</f>
        <v>DELIVERY DOM - LP 30%</v>
      </c>
      <c r="I296" s="165" t="str">
        <f>+'Input Road PUD schedule'!C19</f>
        <v>5-Friday</v>
      </c>
      <c r="J296" s="160">
        <f>+'Input Road PUD schedule'!D19</f>
        <v>0.75670383869718461</v>
      </c>
      <c r="K296" s="159" t="str">
        <f>+'Input Road PUD schedule'!E19</f>
        <v>Van</v>
      </c>
      <c r="L296" s="159" t="str">
        <f>+'Input Road PUD schedule'!F19</f>
        <v>Loose Van</v>
      </c>
      <c r="M296" s="159">
        <f>+'Input Road PUD schedule'!G19</f>
        <v>0</v>
      </c>
      <c r="N296" s="164">
        <f>+'Input Road PUD schedule'!H19</f>
        <v>50.115147064005619</v>
      </c>
      <c r="O296" s="164">
        <f>+'Input Road PUD schedule'!I19</f>
        <v>0</v>
      </c>
      <c r="P296" s="163">
        <f>+'Input Road PUD schedule'!J19</f>
        <v>0.05</v>
      </c>
      <c r="Q296" s="157">
        <f>+'Input Road PUD schedule'!K19</f>
        <v>0.8</v>
      </c>
      <c r="R296" s="157">
        <f>+'Input Road PUD schedule'!L19</f>
        <v>0</v>
      </c>
      <c r="S296" s="157">
        <f>+'Input Road PUD schedule'!M19</f>
        <v>0</v>
      </c>
      <c r="T296" s="157">
        <f>+'Input Road PUD schedule'!N19</f>
        <v>0.15</v>
      </c>
      <c r="U296" s="158">
        <f>+'Input Road PUD schedule'!O19</f>
        <v>0</v>
      </c>
      <c r="V296" s="162">
        <f>+'Input Road PUD schedule'!P19</f>
        <v>0</v>
      </c>
      <c r="W296" s="174">
        <f>+'Input Road PUD schedule'!Q19</f>
        <v>1</v>
      </c>
      <c r="X296" s="163">
        <v>0</v>
      </c>
      <c r="Y296" s="162">
        <f t="shared" si="69"/>
        <v>1</v>
      </c>
      <c r="Z296" s="161">
        <f t="shared" si="70"/>
        <v>6.7567038386971845</v>
      </c>
      <c r="AA296" s="70">
        <f t="shared" si="57"/>
        <v>2.505757353200281</v>
      </c>
      <c r="AB296" s="70">
        <f t="shared" si="58"/>
        <v>40.092117651204497</v>
      </c>
      <c r="AC296" s="70">
        <f t="shared" si="59"/>
        <v>0</v>
      </c>
      <c r="AD296" s="70">
        <f t="shared" si="60"/>
        <v>0</v>
      </c>
      <c r="AE296" s="70">
        <f t="shared" si="61"/>
        <v>7.5172720596008427</v>
      </c>
      <c r="AF296" s="70">
        <f t="shared" si="62"/>
        <v>0</v>
      </c>
      <c r="AG296" s="70">
        <f t="shared" si="63"/>
        <v>0</v>
      </c>
      <c r="AH296" s="70">
        <f t="shared" si="64"/>
        <v>50.115147064005619</v>
      </c>
    </row>
    <row r="297" spans="4:34" ht="15" customHeight="1" x14ac:dyDescent="0.35">
      <c r="D297" t="s">
        <v>392</v>
      </c>
      <c r="E297" t="s">
        <v>92</v>
      </c>
      <c r="F297" t="s">
        <v>303</v>
      </c>
      <c r="G297" s="70">
        <f t="shared" si="68"/>
        <v>18</v>
      </c>
      <c r="H297" s="159" t="str">
        <f>+'Input Road PUD schedule'!B20</f>
        <v>DELIVERY DOM - LP 30%</v>
      </c>
      <c r="I297" s="165" t="str">
        <f>+'Input Road PUD schedule'!C20</f>
        <v>5-Friday</v>
      </c>
      <c r="J297" s="160">
        <f>+'Input Road PUD schedule'!D20</f>
        <v>0.78387299765072993</v>
      </c>
      <c r="K297" s="159" t="str">
        <f>+'Input Road PUD schedule'!E20</f>
        <v>Van</v>
      </c>
      <c r="L297" s="159" t="str">
        <f>+'Input Road PUD schedule'!F20</f>
        <v>Loose Van</v>
      </c>
      <c r="M297" s="159">
        <f>+'Input Road PUD schedule'!G20</f>
        <v>0</v>
      </c>
      <c r="N297" s="164">
        <f>+'Input Road PUD schedule'!H20</f>
        <v>48.115147064005619</v>
      </c>
      <c r="O297" s="164">
        <f>+'Input Road PUD schedule'!I20</f>
        <v>0</v>
      </c>
      <c r="P297" s="163">
        <f>+'Input Road PUD schedule'!J20</f>
        <v>0.05</v>
      </c>
      <c r="Q297" s="157">
        <f>+'Input Road PUD schedule'!K20</f>
        <v>0.8</v>
      </c>
      <c r="R297" s="157">
        <f>+'Input Road PUD schedule'!L20</f>
        <v>0</v>
      </c>
      <c r="S297" s="157">
        <f>+'Input Road PUD schedule'!M20</f>
        <v>0</v>
      </c>
      <c r="T297" s="157">
        <f>+'Input Road PUD schedule'!N20</f>
        <v>0.15</v>
      </c>
      <c r="U297" s="158">
        <f>+'Input Road PUD schedule'!O20</f>
        <v>0</v>
      </c>
      <c r="V297" s="162">
        <f>+'Input Road PUD schedule'!P20</f>
        <v>0</v>
      </c>
      <c r="W297" s="174">
        <f>+'Input Road PUD schedule'!Q20</f>
        <v>1</v>
      </c>
      <c r="X297" s="163">
        <v>0</v>
      </c>
      <c r="Y297" s="162">
        <f t="shared" si="69"/>
        <v>1</v>
      </c>
      <c r="Z297" s="161">
        <f t="shared" si="70"/>
        <v>6.7838729976507297</v>
      </c>
      <c r="AA297" s="70">
        <f t="shared" si="57"/>
        <v>2.4057573532002809</v>
      </c>
      <c r="AB297" s="70">
        <f t="shared" si="58"/>
        <v>38.492117651204495</v>
      </c>
      <c r="AC297" s="70">
        <f t="shared" si="59"/>
        <v>0</v>
      </c>
      <c r="AD297" s="70">
        <f t="shared" si="60"/>
        <v>0</v>
      </c>
      <c r="AE297" s="70">
        <f t="shared" si="61"/>
        <v>7.2172720596008428</v>
      </c>
      <c r="AF297" s="70">
        <f t="shared" si="62"/>
        <v>0</v>
      </c>
      <c r="AG297" s="70">
        <f t="shared" si="63"/>
        <v>0</v>
      </c>
      <c r="AH297" s="70">
        <f t="shared" si="64"/>
        <v>48.115147064005619</v>
      </c>
    </row>
    <row r="298" spans="4:34" ht="15" customHeight="1" x14ac:dyDescent="0.35">
      <c r="D298" t="s">
        <v>392</v>
      </c>
      <c r="E298" t="s">
        <v>92</v>
      </c>
      <c r="F298" t="s">
        <v>303</v>
      </c>
      <c r="G298" s="70">
        <f t="shared" si="68"/>
        <v>18</v>
      </c>
      <c r="H298" s="159" t="str">
        <f>+'Input Road PUD schedule'!B21</f>
        <v>DELIVERY DOM - LP 30%</v>
      </c>
      <c r="I298" s="165" t="str">
        <f>+'Input Road PUD schedule'!C21</f>
        <v>5-Friday</v>
      </c>
      <c r="J298" s="160">
        <f>+'Input Road PUD schedule'!D21</f>
        <v>0.7675173111785637</v>
      </c>
      <c r="K298" s="159" t="str">
        <f>+'Input Road PUD schedule'!E21</f>
        <v>Van</v>
      </c>
      <c r="L298" s="159" t="str">
        <f>+'Input Road PUD schedule'!F21</f>
        <v>Loose Van</v>
      </c>
      <c r="M298" s="159">
        <f>+'Input Road PUD schedule'!G21</f>
        <v>0</v>
      </c>
      <c r="N298" s="164">
        <f>+'Input Road PUD schedule'!H21</f>
        <v>49.115147064005619</v>
      </c>
      <c r="O298" s="164">
        <f>+'Input Road PUD schedule'!I21</f>
        <v>0</v>
      </c>
      <c r="P298" s="163">
        <f>+'Input Road PUD schedule'!J21</f>
        <v>0.05</v>
      </c>
      <c r="Q298" s="157">
        <f>+'Input Road PUD schedule'!K21</f>
        <v>0.8</v>
      </c>
      <c r="R298" s="157">
        <f>+'Input Road PUD schedule'!L21</f>
        <v>0</v>
      </c>
      <c r="S298" s="157">
        <f>+'Input Road PUD schedule'!M21</f>
        <v>0</v>
      </c>
      <c r="T298" s="157">
        <f>+'Input Road PUD schedule'!N21</f>
        <v>0.15</v>
      </c>
      <c r="U298" s="158">
        <f>+'Input Road PUD schedule'!O21</f>
        <v>0</v>
      </c>
      <c r="V298" s="162">
        <f>+'Input Road PUD schedule'!P21</f>
        <v>0</v>
      </c>
      <c r="W298" s="174">
        <f>+'Input Road PUD schedule'!Q21</f>
        <v>1</v>
      </c>
      <c r="X298" s="163">
        <v>0</v>
      </c>
      <c r="Y298" s="162">
        <f t="shared" si="69"/>
        <v>1</v>
      </c>
      <c r="Z298" s="161">
        <f t="shared" si="70"/>
        <v>6.7675173111785636</v>
      </c>
      <c r="AA298" s="70">
        <f t="shared" si="57"/>
        <v>2.4557573532002812</v>
      </c>
      <c r="AB298" s="70">
        <f t="shared" si="58"/>
        <v>39.292117651204499</v>
      </c>
      <c r="AC298" s="70">
        <f t="shared" si="59"/>
        <v>0</v>
      </c>
      <c r="AD298" s="70">
        <f t="shared" si="60"/>
        <v>0</v>
      </c>
      <c r="AE298" s="70">
        <f t="shared" si="61"/>
        <v>7.3672720596008423</v>
      </c>
      <c r="AF298" s="70">
        <f t="shared" si="62"/>
        <v>0</v>
      </c>
      <c r="AG298" s="70">
        <f t="shared" si="63"/>
        <v>0</v>
      </c>
      <c r="AH298" s="70">
        <f t="shared" si="64"/>
        <v>49.115147064005626</v>
      </c>
    </row>
    <row r="299" spans="4:34" ht="15" customHeight="1" x14ac:dyDescent="0.35">
      <c r="D299" t="s">
        <v>392</v>
      </c>
      <c r="E299" t="s">
        <v>92</v>
      </c>
      <c r="F299" t="s">
        <v>303</v>
      </c>
      <c r="G299" s="70">
        <f t="shared" si="68"/>
        <v>18</v>
      </c>
      <c r="H299" s="159" t="str">
        <f>+'Input Road PUD schedule'!B22</f>
        <v>DELIVERY DOM - LP 30%</v>
      </c>
      <c r="I299" s="165" t="str">
        <f>+'Input Road PUD schedule'!C22</f>
        <v>5-Friday</v>
      </c>
      <c r="J299" s="160">
        <f>+'Input Road PUD schedule'!D22</f>
        <v>0.75045096731336969</v>
      </c>
      <c r="K299" s="159" t="str">
        <f>+'Input Road PUD schedule'!E22</f>
        <v>Van</v>
      </c>
      <c r="L299" s="159" t="str">
        <f>+'Input Road PUD schedule'!F22</f>
        <v>Loose Van</v>
      </c>
      <c r="M299" s="159">
        <f>+'Input Road PUD schedule'!G22</f>
        <v>0</v>
      </c>
      <c r="N299" s="164">
        <f>+'Input Road PUD schedule'!H22</f>
        <v>45.115147064005619</v>
      </c>
      <c r="O299" s="164">
        <f>+'Input Road PUD schedule'!I22</f>
        <v>0</v>
      </c>
      <c r="P299" s="163">
        <f>+'Input Road PUD schedule'!J22</f>
        <v>0.05</v>
      </c>
      <c r="Q299" s="157">
        <f>+'Input Road PUD schedule'!K22</f>
        <v>0.8</v>
      </c>
      <c r="R299" s="157">
        <f>+'Input Road PUD schedule'!L22</f>
        <v>0</v>
      </c>
      <c r="S299" s="157">
        <f>+'Input Road PUD schedule'!M22</f>
        <v>0</v>
      </c>
      <c r="T299" s="157">
        <f>+'Input Road PUD schedule'!N22</f>
        <v>0.15</v>
      </c>
      <c r="U299" s="158">
        <f>+'Input Road PUD schedule'!O22</f>
        <v>0</v>
      </c>
      <c r="V299" s="162">
        <f>+'Input Road PUD schedule'!P22</f>
        <v>0</v>
      </c>
      <c r="W299" s="174">
        <f>+'Input Road PUD schedule'!Q22</f>
        <v>1</v>
      </c>
      <c r="X299" s="163">
        <v>0</v>
      </c>
      <c r="Y299" s="162">
        <f t="shared" si="69"/>
        <v>1</v>
      </c>
      <c r="Z299" s="161">
        <f t="shared" si="70"/>
        <v>6.7504509673133697</v>
      </c>
      <c r="AA299" s="70">
        <f t="shared" si="57"/>
        <v>2.255757353200281</v>
      </c>
      <c r="AB299" s="70">
        <f t="shared" si="58"/>
        <v>36.092117651204497</v>
      </c>
      <c r="AC299" s="70">
        <f t="shared" si="59"/>
        <v>0</v>
      </c>
      <c r="AD299" s="70">
        <f t="shared" si="60"/>
        <v>0</v>
      </c>
      <c r="AE299" s="70">
        <f t="shared" si="61"/>
        <v>6.7672720596008427</v>
      </c>
      <c r="AF299" s="70">
        <f t="shared" si="62"/>
        <v>0</v>
      </c>
      <c r="AG299" s="70">
        <f t="shared" si="63"/>
        <v>0</v>
      </c>
      <c r="AH299" s="70">
        <f t="shared" si="64"/>
        <v>45.115147064005619</v>
      </c>
    </row>
    <row r="300" spans="4:34" ht="15" customHeight="1" x14ac:dyDescent="0.35">
      <c r="D300" t="s">
        <v>392</v>
      </c>
      <c r="E300" t="s">
        <v>92</v>
      </c>
      <c r="F300" t="s">
        <v>303</v>
      </c>
      <c r="G300" s="70">
        <f t="shared" si="68"/>
        <v>18</v>
      </c>
      <c r="H300" s="159" t="str">
        <f>+'Input Road PUD schedule'!B23</f>
        <v>DELIVERY DOM - LP 30%</v>
      </c>
      <c r="I300" s="165" t="str">
        <f>+'Input Road PUD schedule'!C23</f>
        <v>5-Friday</v>
      </c>
      <c r="J300" s="160">
        <f>+'Input Road PUD schedule'!D23</f>
        <v>0.78932153719617015</v>
      </c>
      <c r="K300" s="159" t="str">
        <f>+'Input Road PUD schedule'!E23</f>
        <v>Van</v>
      </c>
      <c r="L300" s="159" t="str">
        <f>+'Input Road PUD schedule'!F23</f>
        <v>Loose Van</v>
      </c>
      <c r="M300" s="159">
        <f>+'Input Road PUD schedule'!G23</f>
        <v>0</v>
      </c>
      <c r="N300" s="164">
        <f>+'Input Road PUD schedule'!H23</f>
        <v>45.115147064005619</v>
      </c>
      <c r="O300" s="164">
        <f>+'Input Road PUD schedule'!I23</f>
        <v>0</v>
      </c>
      <c r="P300" s="163">
        <f>+'Input Road PUD schedule'!J23</f>
        <v>0.05</v>
      </c>
      <c r="Q300" s="157">
        <f>+'Input Road PUD schedule'!K23</f>
        <v>0.8</v>
      </c>
      <c r="R300" s="157">
        <f>+'Input Road PUD schedule'!L23</f>
        <v>0</v>
      </c>
      <c r="S300" s="157">
        <f>+'Input Road PUD schedule'!M23</f>
        <v>0</v>
      </c>
      <c r="T300" s="157">
        <f>+'Input Road PUD schedule'!N23</f>
        <v>0.15</v>
      </c>
      <c r="U300" s="158">
        <f>+'Input Road PUD schedule'!O23</f>
        <v>0</v>
      </c>
      <c r="V300" s="162">
        <f>+'Input Road PUD schedule'!P23</f>
        <v>0</v>
      </c>
      <c r="W300" s="174">
        <f>+'Input Road PUD schedule'!Q23</f>
        <v>1</v>
      </c>
      <c r="X300" s="163">
        <v>0</v>
      </c>
      <c r="Y300" s="162">
        <f t="shared" si="69"/>
        <v>1</v>
      </c>
      <c r="Z300" s="161">
        <f t="shared" si="70"/>
        <v>6.7893215371961704</v>
      </c>
      <c r="AA300" s="70">
        <f t="shared" si="57"/>
        <v>2.255757353200281</v>
      </c>
      <c r="AB300" s="70">
        <f t="shared" si="58"/>
        <v>36.092117651204497</v>
      </c>
      <c r="AC300" s="70">
        <f t="shared" si="59"/>
        <v>0</v>
      </c>
      <c r="AD300" s="70">
        <f t="shared" si="60"/>
        <v>0</v>
      </c>
      <c r="AE300" s="70">
        <f t="shared" si="61"/>
        <v>6.7672720596008427</v>
      </c>
      <c r="AF300" s="70">
        <f t="shared" si="62"/>
        <v>0</v>
      </c>
      <c r="AG300" s="70">
        <f t="shared" si="63"/>
        <v>0</v>
      </c>
      <c r="AH300" s="70">
        <f t="shared" si="64"/>
        <v>45.115147064005619</v>
      </c>
    </row>
    <row r="301" spans="4:34" ht="15" customHeight="1" x14ac:dyDescent="0.35">
      <c r="D301" t="s">
        <v>392</v>
      </c>
      <c r="E301" t="s">
        <v>92</v>
      </c>
      <c r="F301" t="s">
        <v>303</v>
      </c>
      <c r="G301" s="70">
        <f t="shared" si="68"/>
        <v>18</v>
      </c>
      <c r="H301" s="159" t="str">
        <f>+'Input Road PUD schedule'!B24</f>
        <v>DELIVERY DOM - LP 30%</v>
      </c>
      <c r="I301" s="165" t="str">
        <f>+'Input Road PUD schedule'!C24</f>
        <v>5-Friday</v>
      </c>
      <c r="J301" s="160">
        <f>+'Input Road PUD schedule'!D24</f>
        <v>0.76756757612902193</v>
      </c>
      <c r="K301" s="159" t="str">
        <f>+'Input Road PUD schedule'!E24</f>
        <v>Van</v>
      </c>
      <c r="L301" s="159" t="str">
        <f>+'Input Road PUD schedule'!F24</f>
        <v>Loose Van</v>
      </c>
      <c r="M301" s="159">
        <f>+'Input Road PUD schedule'!G24</f>
        <v>0</v>
      </c>
      <c r="N301" s="164">
        <f>+'Input Road PUD schedule'!H24</f>
        <v>47.115147064005619</v>
      </c>
      <c r="O301" s="164">
        <f>+'Input Road PUD schedule'!I24</f>
        <v>0</v>
      </c>
      <c r="P301" s="163">
        <f>+'Input Road PUD schedule'!J24</f>
        <v>0.05</v>
      </c>
      <c r="Q301" s="157">
        <f>+'Input Road PUD schedule'!K24</f>
        <v>0.8</v>
      </c>
      <c r="R301" s="157">
        <f>+'Input Road PUD schedule'!L24</f>
        <v>0</v>
      </c>
      <c r="S301" s="157">
        <f>+'Input Road PUD schedule'!M24</f>
        <v>0</v>
      </c>
      <c r="T301" s="157">
        <f>+'Input Road PUD schedule'!N24</f>
        <v>0.15</v>
      </c>
      <c r="U301" s="158">
        <f>+'Input Road PUD schedule'!O24</f>
        <v>0</v>
      </c>
      <c r="V301" s="162">
        <f>+'Input Road PUD schedule'!P24</f>
        <v>0</v>
      </c>
      <c r="W301" s="174">
        <f>+'Input Road PUD schedule'!Q24</f>
        <v>1</v>
      </c>
      <c r="X301" s="163">
        <v>0</v>
      </c>
      <c r="Y301" s="162">
        <f t="shared" si="69"/>
        <v>1</v>
      </c>
      <c r="Z301" s="161">
        <f t="shared" si="70"/>
        <v>6.7675675761290215</v>
      </c>
      <c r="AA301" s="70">
        <f t="shared" si="57"/>
        <v>2.3557573532002811</v>
      </c>
      <c r="AB301" s="70">
        <f t="shared" si="58"/>
        <v>37.692117651204498</v>
      </c>
      <c r="AC301" s="70">
        <f t="shared" si="59"/>
        <v>0</v>
      </c>
      <c r="AD301" s="70">
        <f t="shared" si="60"/>
        <v>0</v>
      </c>
      <c r="AE301" s="70">
        <f t="shared" si="61"/>
        <v>7.0672720596008425</v>
      </c>
      <c r="AF301" s="70">
        <f t="shared" si="62"/>
        <v>0</v>
      </c>
      <c r="AG301" s="70">
        <f t="shared" si="63"/>
        <v>0</v>
      </c>
      <c r="AH301" s="70">
        <f t="shared" si="64"/>
        <v>47.115147064005626</v>
      </c>
    </row>
    <row r="302" spans="4:34" ht="15" customHeight="1" x14ac:dyDescent="0.35">
      <c r="D302" t="s">
        <v>392</v>
      </c>
      <c r="E302" t="s">
        <v>92</v>
      </c>
      <c r="F302" t="s">
        <v>303</v>
      </c>
      <c r="G302" s="70">
        <f t="shared" si="68"/>
        <v>18</v>
      </c>
      <c r="H302" s="159" t="str">
        <f>+'Input Road PUD schedule'!B25</f>
        <v>DELIVERY DOM - LP 30%</v>
      </c>
      <c r="I302" s="165" t="str">
        <f>+'Input Road PUD schedule'!C25</f>
        <v>5-Friday</v>
      </c>
      <c r="J302" s="160">
        <f>+'Input Road PUD schedule'!D25</f>
        <v>0.75983216122382469</v>
      </c>
      <c r="K302" s="159" t="str">
        <f>+'Input Road PUD schedule'!E25</f>
        <v>Van</v>
      </c>
      <c r="L302" s="159" t="str">
        <f>+'Input Road PUD schedule'!F25</f>
        <v>Loose Van</v>
      </c>
      <c r="M302" s="159">
        <f>+'Input Road PUD schedule'!G25</f>
        <v>0</v>
      </c>
      <c r="N302" s="164">
        <f>+'Input Road PUD schedule'!H25</f>
        <v>54.115147064005619</v>
      </c>
      <c r="O302" s="164">
        <f>+'Input Road PUD schedule'!I25</f>
        <v>0</v>
      </c>
      <c r="P302" s="163">
        <f>+'Input Road PUD schedule'!J25</f>
        <v>0.05</v>
      </c>
      <c r="Q302" s="157">
        <f>+'Input Road PUD schedule'!K25</f>
        <v>0.8</v>
      </c>
      <c r="R302" s="157">
        <f>+'Input Road PUD schedule'!L25</f>
        <v>0</v>
      </c>
      <c r="S302" s="157">
        <f>+'Input Road PUD schedule'!M25</f>
        <v>0</v>
      </c>
      <c r="T302" s="157">
        <f>+'Input Road PUD schedule'!N25</f>
        <v>0.15</v>
      </c>
      <c r="U302" s="158">
        <f>+'Input Road PUD schedule'!O25</f>
        <v>0</v>
      </c>
      <c r="V302" s="162">
        <f>+'Input Road PUD schedule'!P25</f>
        <v>0</v>
      </c>
      <c r="W302" s="174">
        <f>+'Input Road PUD schedule'!Q25</f>
        <v>1</v>
      </c>
      <c r="X302" s="163">
        <v>0</v>
      </c>
      <c r="Y302" s="162">
        <f t="shared" si="69"/>
        <v>1</v>
      </c>
      <c r="Z302" s="161">
        <f t="shared" si="70"/>
        <v>6.7598321612238248</v>
      </c>
      <c r="AA302" s="70">
        <f t="shared" si="57"/>
        <v>2.7057573532002812</v>
      </c>
      <c r="AB302" s="70">
        <f t="shared" si="58"/>
        <v>43.292117651204499</v>
      </c>
      <c r="AC302" s="70">
        <f t="shared" si="59"/>
        <v>0</v>
      </c>
      <c r="AD302" s="70">
        <f t="shared" si="60"/>
        <v>0</v>
      </c>
      <c r="AE302" s="70">
        <f t="shared" si="61"/>
        <v>8.1172720596008432</v>
      </c>
      <c r="AF302" s="70">
        <f t="shared" si="62"/>
        <v>0</v>
      </c>
      <c r="AG302" s="70">
        <f t="shared" si="63"/>
        <v>0</v>
      </c>
      <c r="AH302" s="70">
        <f t="shared" si="64"/>
        <v>54.115147064005626</v>
      </c>
    </row>
    <row r="303" spans="4:34" ht="15" customHeight="1" x14ac:dyDescent="0.35">
      <c r="D303" t="s">
        <v>392</v>
      </c>
      <c r="E303" t="s">
        <v>92</v>
      </c>
      <c r="F303" t="s">
        <v>303</v>
      </c>
      <c r="G303" s="70">
        <f t="shared" si="68"/>
        <v>18</v>
      </c>
      <c r="H303" s="159" t="str">
        <f>+'Input Road PUD schedule'!B26</f>
        <v>DELIVERY DOM - LP 30%</v>
      </c>
      <c r="I303" s="165" t="str">
        <f>+'Input Road PUD schedule'!C26</f>
        <v>5-Friday</v>
      </c>
      <c r="J303" s="160">
        <f>+'Input Road PUD schedule'!D26</f>
        <v>0.77209571444156277</v>
      </c>
      <c r="K303" s="159" t="str">
        <f>+'Input Road PUD schedule'!E26</f>
        <v>Van</v>
      </c>
      <c r="L303" s="159" t="str">
        <f>+'Input Road PUD schedule'!F26</f>
        <v>Loose Van</v>
      </c>
      <c r="M303" s="159">
        <f>+'Input Road PUD schedule'!G26</f>
        <v>0</v>
      </c>
      <c r="N303" s="164">
        <f>+'Input Road PUD schedule'!H26</f>
        <v>49.115147064005619</v>
      </c>
      <c r="O303" s="164">
        <f>+'Input Road PUD schedule'!I26</f>
        <v>0</v>
      </c>
      <c r="P303" s="163">
        <f>+'Input Road PUD schedule'!J26</f>
        <v>0.05</v>
      </c>
      <c r="Q303" s="157">
        <f>+'Input Road PUD schedule'!K26</f>
        <v>0.8</v>
      </c>
      <c r="R303" s="157">
        <f>+'Input Road PUD schedule'!L26</f>
        <v>0</v>
      </c>
      <c r="S303" s="157">
        <f>+'Input Road PUD schedule'!M26</f>
        <v>0</v>
      </c>
      <c r="T303" s="157">
        <f>+'Input Road PUD schedule'!N26</f>
        <v>0.15</v>
      </c>
      <c r="U303" s="158">
        <f>+'Input Road PUD schedule'!O26</f>
        <v>0</v>
      </c>
      <c r="V303" s="162">
        <f>+'Input Road PUD schedule'!P26</f>
        <v>0</v>
      </c>
      <c r="W303" s="174">
        <f>+'Input Road PUD schedule'!Q26</f>
        <v>1</v>
      </c>
      <c r="X303" s="163">
        <v>0</v>
      </c>
      <c r="Y303" s="162">
        <f t="shared" si="69"/>
        <v>1</v>
      </c>
      <c r="Z303" s="161">
        <f t="shared" si="70"/>
        <v>6.772095714441563</v>
      </c>
      <c r="AA303" s="70">
        <f t="shared" si="57"/>
        <v>2.4557573532002812</v>
      </c>
      <c r="AB303" s="70">
        <f t="shared" si="58"/>
        <v>39.292117651204499</v>
      </c>
      <c r="AC303" s="70">
        <f t="shared" si="59"/>
        <v>0</v>
      </c>
      <c r="AD303" s="70">
        <f t="shared" si="60"/>
        <v>0</v>
      </c>
      <c r="AE303" s="70">
        <f t="shared" si="61"/>
        <v>7.3672720596008423</v>
      </c>
      <c r="AF303" s="70">
        <f t="shared" si="62"/>
        <v>0</v>
      </c>
      <c r="AG303" s="70">
        <f t="shared" si="63"/>
        <v>0</v>
      </c>
      <c r="AH303" s="70">
        <f t="shared" si="64"/>
        <v>49.115147064005626</v>
      </c>
    </row>
    <row r="304" spans="4:34" ht="15" customHeight="1" x14ac:dyDescent="0.35">
      <c r="D304" t="s">
        <v>392</v>
      </c>
      <c r="E304" t="s">
        <v>92</v>
      </c>
      <c r="F304" t="s">
        <v>303</v>
      </c>
      <c r="G304" s="70">
        <f t="shared" si="68"/>
        <v>18</v>
      </c>
      <c r="H304" s="159" t="str">
        <f>+'Input Road PUD schedule'!B27</f>
        <v>DELIVERY DOM - LP 30%</v>
      </c>
      <c r="I304" s="165" t="str">
        <f>+'Input Road PUD schedule'!C27</f>
        <v>5-Friday</v>
      </c>
      <c r="J304" s="160">
        <f>+'Input Road PUD schedule'!D27</f>
        <v>0.78762948071820227</v>
      </c>
      <c r="K304" s="159" t="str">
        <f>+'Input Road PUD schedule'!E27</f>
        <v>Van</v>
      </c>
      <c r="L304" s="159" t="str">
        <f>+'Input Road PUD schedule'!F27</f>
        <v>Loose Van</v>
      </c>
      <c r="M304" s="159">
        <f>+'Input Road PUD schedule'!G27</f>
        <v>0</v>
      </c>
      <c r="N304" s="164">
        <f>+'Input Road PUD schedule'!H27</f>
        <v>48.115147064005619</v>
      </c>
      <c r="O304" s="164">
        <f>+'Input Road PUD schedule'!I27</f>
        <v>0</v>
      </c>
      <c r="P304" s="163">
        <f>+'Input Road PUD schedule'!J27</f>
        <v>0.05</v>
      </c>
      <c r="Q304" s="157">
        <f>+'Input Road PUD schedule'!K27</f>
        <v>0.8</v>
      </c>
      <c r="R304" s="157">
        <f>+'Input Road PUD schedule'!L27</f>
        <v>0</v>
      </c>
      <c r="S304" s="157">
        <f>+'Input Road PUD schedule'!M27</f>
        <v>0</v>
      </c>
      <c r="T304" s="157">
        <f>+'Input Road PUD schedule'!N27</f>
        <v>0.15</v>
      </c>
      <c r="U304" s="158">
        <f>+'Input Road PUD schedule'!O27</f>
        <v>0</v>
      </c>
      <c r="V304" s="162">
        <f>+'Input Road PUD schedule'!P27</f>
        <v>0</v>
      </c>
      <c r="W304" s="174">
        <f>+'Input Road PUD schedule'!Q27</f>
        <v>1</v>
      </c>
      <c r="X304" s="163">
        <v>0</v>
      </c>
      <c r="Y304" s="162">
        <f t="shared" si="69"/>
        <v>1</v>
      </c>
      <c r="Z304" s="161">
        <f t="shared" si="70"/>
        <v>6.787629480718202</v>
      </c>
      <c r="AA304" s="70">
        <f t="shared" si="57"/>
        <v>2.4057573532002809</v>
      </c>
      <c r="AB304" s="70">
        <f t="shared" si="58"/>
        <v>38.492117651204495</v>
      </c>
      <c r="AC304" s="70">
        <f t="shared" si="59"/>
        <v>0</v>
      </c>
      <c r="AD304" s="70">
        <f t="shared" si="60"/>
        <v>0</v>
      </c>
      <c r="AE304" s="70">
        <f t="shared" si="61"/>
        <v>7.2172720596008428</v>
      </c>
      <c r="AF304" s="70">
        <f t="shared" si="62"/>
        <v>0</v>
      </c>
      <c r="AG304" s="70">
        <f t="shared" si="63"/>
        <v>0</v>
      </c>
      <c r="AH304" s="70">
        <f t="shared" si="64"/>
        <v>48.115147064005619</v>
      </c>
    </row>
    <row r="305" spans="4:34" ht="15" customHeight="1" x14ac:dyDescent="0.35">
      <c r="D305" t="s">
        <v>392</v>
      </c>
      <c r="E305" t="s">
        <v>92</v>
      </c>
      <c r="F305" t="s">
        <v>303</v>
      </c>
      <c r="G305" s="70">
        <f t="shared" si="68"/>
        <v>18</v>
      </c>
      <c r="H305" s="159" t="str">
        <f>+'Input Road PUD schedule'!B28</f>
        <v>DELIVERY DOM - LP 30%</v>
      </c>
      <c r="I305" s="165" t="str">
        <f>+'Input Road PUD schedule'!C28</f>
        <v>5-Friday</v>
      </c>
      <c r="J305" s="160">
        <f>+'Input Road PUD schedule'!D28</f>
        <v>0.7621805556008272</v>
      </c>
      <c r="K305" s="159" t="str">
        <f>+'Input Road PUD schedule'!E28</f>
        <v>Van</v>
      </c>
      <c r="L305" s="159" t="str">
        <f>+'Input Road PUD schedule'!F28</f>
        <v>Loose Van</v>
      </c>
      <c r="M305" s="159">
        <f>+'Input Road PUD schedule'!G28</f>
        <v>0</v>
      </c>
      <c r="N305" s="164">
        <f>+'Input Road PUD schedule'!H28</f>
        <v>49.115147064005619</v>
      </c>
      <c r="O305" s="164">
        <f>+'Input Road PUD schedule'!I28</f>
        <v>0</v>
      </c>
      <c r="P305" s="163">
        <f>+'Input Road PUD schedule'!J28</f>
        <v>0.05</v>
      </c>
      <c r="Q305" s="157">
        <f>+'Input Road PUD schedule'!K28</f>
        <v>0.8</v>
      </c>
      <c r="R305" s="157">
        <f>+'Input Road PUD schedule'!L28</f>
        <v>0</v>
      </c>
      <c r="S305" s="157">
        <f>+'Input Road PUD schedule'!M28</f>
        <v>0</v>
      </c>
      <c r="T305" s="157">
        <f>+'Input Road PUD schedule'!N28</f>
        <v>0.15</v>
      </c>
      <c r="U305" s="158">
        <f>+'Input Road PUD schedule'!O28</f>
        <v>0</v>
      </c>
      <c r="V305" s="162">
        <f>+'Input Road PUD schedule'!P28</f>
        <v>0</v>
      </c>
      <c r="W305" s="174">
        <f>+'Input Road PUD schedule'!Q28</f>
        <v>1</v>
      </c>
      <c r="X305" s="163">
        <v>0</v>
      </c>
      <c r="Y305" s="162">
        <f t="shared" si="69"/>
        <v>1</v>
      </c>
      <c r="Z305" s="161">
        <f t="shared" si="70"/>
        <v>6.7621805556008274</v>
      </c>
      <c r="AA305" s="70">
        <f t="shared" si="57"/>
        <v>2.4557573532002812</v>
      </c>
      <c r="AB305" s="70">
        <f t="shared" si="58"/>
        <v>39.292117651204499</v>
      </c>
      <c r="AC305" s="70">
        <f t="shared" si="59"/>
        <v>0</v>
      </c>
      <c r="AD305" s="70">
        <f t="shared" si="60"/>
        <v>0</v>
      </c>
      <c r="AE305" s="70">
        <f t="shared" si="61"/>
        <v>7.3672720596008423</v>
      </c>
      <c r="AF305" s="70">
        <f t="shared" si="62"/>
        <v>0</v>
      </c>
      <c r="AG305" s="70">
        <f t="shared" si="63"/>
        <v>0</v>
      </c>
      <c r="AH305" s="70">
        <f t="shared" si="64"/>
        <v>49.115147064005626</v>
      </c>
    </row>
    <row r="306" spans="4:34" ht="15" customHeight="1" x14ac:dyDescent="0.35">
      <c r="D306" t="s">
        <v>392</v>
      </c>
      <c r="E306" t="s">
        <v>92</v>
      </c>
      <c r="F306" t="s">
        <v>303</v>
      </c>
      <c r="G306" s="70">
        <f t="shared" si="68"/>
        <v>18</v>
      </c>
      <c r="H306" s="159" t="str">
        <f>+'Input Road PUD schedule'!B29</f>
        <v>DELIVERY DOM - LP 30%</v>
      </c>
      <c r="I306" s="165" t="str">
        <f>+'Input Road PUD schedule'!C29</f>
        <v>5-Friday</v>
      </c>
      <c r="J306" s="160">
        <f>+'Input Road PUD schedule'!D29</f>
        <v>0.75887355635972409</v>
      </c>
      <c r="K306" s="159" t="str">
        <f>+'Input Road PUD schedule'!E29</f>
        <v>Van</v>
      </c>
      <c r="L306" s="159" t="str">
        <f>+'Input Road PUD schedule'!F29</f>
        <v>Loose Van</v>
      </c>
      <c r="M306" s="159">
        <f>+'Input Road PUD schedule'!G29</f>
        <v>0</v>
      </c>
      <c r="N306" s="164">
        <f>+'Input Road PUD schedule'!H29</f>
        <v>51.115147064005619</v>
      </c>
      <c r="O306" s="164">
        <f>+'Input Road PUD schedule'!I29</f>
        <v>0</v>
      </c>
      <c r="P306" s="163">
        <f>+'Input Road PUD schedule'!J29</f>
        <v>0.05</v>
      </c>
      <c r="Q306" s="157">
        <f>+'Input Road PUD schedule'!K29</f>
        <v>0.8</v>
      </c>
      <c r="R306" s="157">
        <f>+'Input Road PUD schedule'!L29</f>
        <v>0</v>
      </c>
      <c r="S306" s="157">
        <f>+'Input Road PUD schedule'!M29</f>
        <v>0</v>
      </c>
      <c r="T306" s="157">
        <f>+'Input Road PUD schedule'!N29</f>
        <v>0.15</v>
      </c>
      <c r="U306" s="158">
        <f>+'Input Road PUD schedule'!O29</f>
        <v>0</v>
      </c>
      <c r="V306" s="162">
        <f>+'Input Road PUD schedule'!P29</f>
        <v>0</v>
      </c>
      <c r="W306" s="174">
        <f>+'Input Road PUD schedule'!Q29</f>
        <v>1</v>
      </c>
      <c r="X306" s="163">
        <v>0</v>
      </c>
      <c r="Y306" s="162">
        <f t="shared" si="69"/>
        <v>1</v>
      </c>
      <c r="Z306" s="161">
        <f t="shared" si="70"/>
        <v>6.758873556359724</v>
      </c>
      <c r="AA306" s="70">
        <f t="shared" si="57"/>
        <v>2.5557573532002813</v>
      </c>
      <c r="AB306" s="70">
        <f t="shared" si="58"/>
        <v>40.892117651204501</v>
      </c>
      <c r="AC306" s="70">
        <f t="shared" si="59"/>
        <v>0</v>
      </c>
      <c r="AD306" s="70">
        <f t="shared" si="60"/>
        <v>0</v>
      </c>
      <c r="AE306" s="70">
        <f t="shared" si="61"/>
        <v>7.6672720596008421</v>
      </c>
      <c r="AF306" s="70">
        <f t="shared" si="62"/>
        <v>0</v>
      </c>
      <c r="AG306" s="70">
        <f t="shared" si="63"/>
        <v>0</v>
      </c>
      <c r="AH306" s="70">
        <f t="shared" si="64"/>
        <v>51.115147064005619</v>
      </c>
    </row>
    <row r="307" spans="4:34" ht="15" customHeight="1" x14ac:dyDescent="0.35">
      <c r="D307" t="s">
        <v>392</v>
      </c>
      <c r="E307" t="s">
        <v>92</v>
      </c>
      <c r="F307" t="s">
        <v>303</v>
      </c>
      <c r="G307" s="70">
        <f t="shared" si="68"/>
        <v>18</v>
      </c>
      <c r="H307" s="159" t="str">
        <f>+'Input Road PUD schedule'!B30</f>
        <v>DELIVERY DOM - LP 30%</v>
      </c>
      <c r="I307" s="165" t="str">
        <f>+'Input Road PUD schedule'!C30</f>
        <v>5-Friday</v>
      </c>
      <c r="J307" s="160">
        <f>+'Input Road PUD schedule'!D30</f>
        <v>0.76471148177934511</v>
      </c>
      <c r="K307" s="159" t="str">
        <f>+'Input Road PUD schedule'!E30</f>
        <v>Van</v>
      </c>
      <c r="L307" s="159" t="str">
        <f>+'Input Road PUD schedule'!F30</f>
        <v>Loose Van</v>
      </c>
      <c r="M307" s="159">
        <f>+'Input Road PUD schedule'!G30</f>
        <v>0</v>
      </c>
      <c r="N307" s="164">
        <f>+'Input Road PUD schedule'!H30</f>
        <v>51.115147064005619</v>
      </c>
      <c r="O307" s="164">
        <f>+'Input Road PUD schedule'!I30</f>
        <v>0</v>
      </c>
      <c r="P307" s="163">
        <f>+'Input Road PUD schedule'!J30</f>
        <v>0.05</v>
      </c>
      <c r="Q307" s="157">
        <f>+'Input Road PUD schedule'!K30</f>
        <v>0.8</v>
      </c>
      <c r="R307" s="157">
        <f>+'Input Road PUD schedule'!L30</f>
        <v>0</v>
      </c>
      <c r="S307" s="157">
        <f>+'Input Road PUD schedule'!M30</f>
        <v>0</v>
      </c>
      <c r="T307" s="157">
        <f>+'Input Road PUD schedule'!N30</f>
        <v>0.15</v>
      </c>
      <c r="U307" s="158">
        <f>+'Input Road PUD schedule'!O30</f>
        <v>0</v>
      </c>
      <c r="V307" s="162">
        <f>+'Input Road PUD schedule'!P30</f>
        <v>0</v>
      </c>
      <c r="W307" s="174">
        <f>+'Input Road PUD schedule'!Q30</f>
        <v>1</v>
      </c>
      <c r="X307" s="163">
        <v>0</v>
      </c>
      <c r="Y307" s="162">
        <f t="shared" si="69"/>
        <v>1</v>
      </c>
      <c r="Z307" s="161">
        <f t="shared" si="70"/>
        <v>6.7647114817793454</v>
      </c>
      <c r="AA307" s="70">
        <f t="shared" si="57"/>
        <v>2.5557573532002813</v>
      </c>
      <c r="AB307" s="70">
        <f t="shared" si="58"/>
        <v>40.892117651204501</v>
      </c>
      <c r="AC307" s="70">
        <f t="shared" si="59"/>
        <v>0</v>
      </c>
      <c r="AD307" s="70">
        <f t="shared" si="60"/>
        <v>0</v>
      </c>
      <c r="AE307" s="70">
        <f t="shared" si="61"/>
        <v>7.6672720596008421</v>
      </c>
      <c r="AF307" s="70">
        <f t="shared" si="62"/>
        <v>0</v>
      </c>
      <c r="AG307" s="70">
        <f t="shared" si="63"/>
        <v>0</v>
      </c>
      <c r="AH307" s="70">
        <f t="shared" si="64"/>
        <v>51.115147064005619</v>
      </c>
    </row>
    <row r="308" spans="4:34" ht="15" customHeight="1" x14ac:dyDescent="0.35">
      <c r="D308" t="s">
        <v>392</v>
      </c>
      <c r="E308" t="s">
        <v>92</v>
      </c>
      <c r="F308" t="s">
        <v>303</v>
      </c>
      <c r="G308" s="70">
        <f t="shared" si="68"/>
        <v>18</v>
      </c>
      <c r="H308" s="159" t="str">
        <f>+'Input Road PUD schedule'!B31</f>
        <v>DELIVERY DOM - LP 30%</v>
      </c>
      <c r="I308" s="165" t="str">
        <f>+'Input Road PUD schedule'!C31</f>
        <v>5-Friday</v>
      </c>
      <c r="J308" s="160">
        <f>+'Input Road PUD schedule'!D31</f>
        <v>0.75683995081630151</v>
      </c>
      <c r="K308" s="159" t="str">
        <f>+'Input Road PUD schedule'!E31</f>
        <v>Van</v>
      </c>
      <c r="L308" s="159" t="str">
        <f>+'Input Road PUD schedule'!F31</f>
        <v>Loose Van</v>
      </c>
      <c r="M308" s="159">
        <f>+'Input Road PUD schedule'!G31</f>
        <v>0</v>
      </c>
      <c r="N308" s="164">
        <f>+'Input Road PUD schedule'!H31</f>
        <v>45.115147064005619</v>
      </c>
      <c r="O308" s="164">
        <f>+'Input Road PUD schedule'!I31</f>
        <v>0</v>
      </c>
      <c r="P308" s="163">
        <f>+'Input Road PUD schedule'!J31</f>
        <v>0.05</v>
      </c>
      <c r="Q308" s="157">
        <f>+'Input Road PUD schedule'!K31</f>
        <v>0.8</v>
      </c>
      <c r="R308" s="157">
        <f>+'Input Road PUD schedule'!L31</f>
        <v>0</v>
      </c>
      <c r="S308" s="157">
        <f>+'Input Road PUD schedule'!M31</f>
        <v>0</v>
      </c>
      <c r="T308" s="157">
        <f>+'Input Road PUD schedule'!N31</f>
        <v>0.15</v>
      </c>
      <c r="U308" s="158">
        <f>+'Input Road PUD schedule'!O31</f>
        <v>0</v>
      </c>
      <c r="V308" s="162">
        <f>+'Input Road PUD schedule'!P31</f>
        <v>0</v>
      </c>
      <c r="W308" s="174">
        <f>+'Input Road PUD schedule'!Q31</f>
        <v>1</v>
      </c>
      <c r="X308" s="163">
        <v>0</v>
      </c>
      <c r="Y308" s="162">
        <f t="shared" si="69"/>
        <v>1</v>
      </c>
      <c r="Z308" s="161">
        <f t="shared" si="70"/>
        <v>6.7568399508163015</v>
      </c>
      <c r="AA308" s="70">
        <f t="shared" si="57"/>
        <v>2.255757353200281</v>
      </c>
      <c r="AB308" s="70">
        <f t="shared" si="58"/>
        <v>36.092117651204497</v>
      </c>
      <c r="AC308" s="70">
        <f t="shared" si="59"/>
        <v>0</v>
      </c>
      <c r="AD308" s="70">
        <f t="shared" si="60"/>
        <v>0</v>
      </c>
      <c r="AE308" s="70">
        <f t="shared" si="61"/>
        <v>6.7672720596008427</v>
      </c>
      <c r="AF308" s="70">
        <f t="shared" si="62"/>
        <v>0</v>
      </c>
      <c r="AG308" s="70">
        <f t="shared" si="63"/>
        <v>0</v>
      </c>
      <c r="AH308" s="70">
        <f t="shared" si="64"/>
        <v>45.115147064005619</v>
      </c>
    </row>
    <row r="309" spans="4:34" ht="15" customHeight="1" x14ac:dyDescent="0.35">
      <c r="D309" t="s">
        <v>392</v>
      </c>
      <c r="E309" t="s">
        <v>92</v>
      </c>
      <c r="F309" t="s">
        <v>303</v>
      </c>
      <c r="G309" s="70">
        <f t="shared" si="68"/>
        <v>18</v>
      </c>
      <c r="H309" s="159" t="str">
        <f>+'Input Road PUD schedule'!B32</f>
        <v>DELIVERY DOM - LP 30%</v>
      </c>
      <c r="I309" s="165" t="str">
        <f>+'Input Road PUD schedule'!C32</f>
        <v>5-Friday</v>
      </c>
      <c r="J309" s="160">
        <f>+'Input Road PUD schedule'!D32</f>
        <v>0.75581018555232771</v>
      </c>
      <c r="K309" s="159" t="str">
        <f>+'Input Road PUD schedule'!E32</f>
        <v>Van</v>
      </c>
      <c r="L309" s="159" t="str">
        <f>+'Input Road PUD schedule'!F32</f>
        <v>Loose Van</v>
      </c>
      <c r="M309" s="159">
        <f>+'Input Road PUD schedule'!G32</f>
        <v>0</v>
      </c>
      <c r="N309" s="164">
        <f>+'Input Road PUD schedule'!H32</f>
        <v>51.115147064005619</v>
      </c>
      <c r="O309" s="164">
        <f>+'Input Road PUD schedule'!I32</f>
        <v>0</v>
      </c>
      <c r="P309" s="163">
        <f>+'Input Road PUD schedule'!J32</f>
        <v>0.05</v>
      </c>
      <c r="Q309" s="157">
        <f>+'Input Road PUD schedule'!K32</f>
        <v>0.8</v>
      </c>
      <c r="R309" s="157">
        <f>+'Input Road PUD schedule'!L32</f>
        <v>0</v>
      </c>
      <c r="S309" s="157">
        <f>+'Input Road PUD schedule'!M32</f>
        <v>0</v>
      </c>
      <c r="T309" s="157">
        <f>+'Input Road PUD schedule'!N32</f>
        <v>0.15</v>
      </c>
      <c r="U309" s="158">
        <f>+'Input Road PUD schedule'!O32</f>
        <v>0</v>
      </c>
      <c r="V309" s="162">
        <f>+'Input Road PUD schedule'!P32</f>
        <v>0</v>
      </c>
      <c r="W309" s="174">
        <f>+'Input Road PUD schedule'!Q32</f>
        <v>1</v>
      </c>
      <c r="X309" s="163">
        <v>0</v>
      </c>
      <c r="Y309" s="162">
        <f t="shared" si="69"/>
        <v>1</v>
      </c>
      <c r="Z309" s="161">
        <f t="shared" si="70"/>
        <v>6.7558101855523276</v>
      </c>
      <c r="AA309" s="70">
        <f t="shared" si="57"/>
        <v>2.5557573532002813</v>
      </c>
      <c r="AB309" s="70">
        <f t="shared" si="58"/>
        <v>40.892117651204501</v>
      </c>
      <c r="AC309" s="70">
        <f t="shared" si="59"/>
        <v>0</v>
      </c>
      <c r="AD309" s="70">
        <f t="shared" si="60"/>
        <v>0</v>
      </c>
      <c r="AE309" s="70">
        <f t="shared" si="61"/>
        <v>7.6672720596008421</v>
      </c>
      <c r="AF309" s="70">
        <f t="shared" si="62"/>
        <v>0</v>
      </c>
      <c r="AG309" s="70">
        <f t="shared" si="63"/>
        <v>0</v>
      </c>
      <c r="AH309" s="70">
        <f t="shared" si="64"/>
        <v>51.115147064005619</v>
      </c>
    </row>
    <row r="310" spans="4:34" ht="15" customHeight="1" x14ac:dyDescent="0.35">
      <c r="D310" t="s">
        <v>392</v>
      </c>
      <c r="E310" t="s">
        <v>92</v>
      </c>
      <c r="F310" t="s">
        <v>303</v>
      </c>
      <c r="G310" s="70">
        <f t="shared" si="68"/>
        <v>18</v>
      </c>
      <c r="H310" s="159" t="str">
        <f>+'Input Road PUD schedule'!B33</f>
        <v>DELIVERY DOM - LP 30%</v>
      </c>
      <c r="I310" s="165" t="str">
        <f>+'Input Road PUD schedule'!C33</f>
        <v>5-Friday</v>
      </c>
      <c r="J310" s="160">
        <f>+'Input Road PUD schedule'!D33</f>
        <v>0.7913382435579146</v>
      </c>
      <c r="K310" s="159" t="str">
        <f>+'Input Road PUD schedule'!E33</f>
        <v>Van</v>
      </c>
      <c r="L310" s="159" t="str">
        <f>+'Input Road PUD schedule'!F33</f>
        <v>Loose Van</v>
      </c>
      <c r="M310" s="159">
        <f>+'Input Road PUD schedule'!G33</f>
        <v>0</v>
      </c>
      <c r="N310" s="164">
        <f>+'Input Road PUD schedule'!H33</f>
        <v>51.115147064005619</v>
      </c>
      <c r="O310" s="164">
        <f>+'Input Road PUD schedule'!I33</f>
        <v>0</v>
      </c>
      <c r="P310" s="163">
        <f>+'Input Road PUD schedule'!J33</f>
        <v>0.05</v>
      </c>
      <c r="Q310" s="157">
        <f>+'Input Road PUD schedule'!K33</f>
        <v>0.8</v>
      </c>
      <c r="R310" s="157">
        <f>+'Input Road PUD schedule'!L33</f>
        <v>0</v>
      </c>
      <c r="S310" s="157">
        <f>+'Input Road PUD schedule'!M33</f>
        <v>0</v>
      </c>
      <c r="T310" s="157">
        <f>+'Input Road PUD schedule'!N33</f>
        <v>0.15</v>
      </c>
      <c r="U310" s="158">
        <f>+'Input Road PUD schedule'!O33</f>
        <v>0</v>
      </c>
      <c r="V310" s="162">
        <f>+'Input Road PUD schedule'!P33</f>
        <v>0</v>
      </c>
      <c r="W310" s="174">
        <f>+'Input Road PUD schedule'!Q33</f>
        <v>1</v>
      </c>
      <c r="X310" s="163">
        <v>0</v>
      </c>
      <c r="Y310" s="162">
        <f t="shared" si="69"/>
        <v>1</v>
      </c>
      <c r="Z310" s="161">
        <f t="shared" si="70"/>
        <v>6.7913382435579148</v>
      </c>
      <c r="AA310" s="70">
        <f t="shared" si="57"/>
        <v>2.5557573532002813</v>
      </c>
      <c r="AB310" s="70">
        <f t="shared" si="58"/>
        <v>40.892117651204501</v>
      </c>
      <c r="AC310" s="70">
        <f t="shared" si="59"/>
        <v>0</v>
      </c>
      <c r="AD310" s="70">
        <f t="shared" si="60"/>
        <v>0</v>
      </c>
      <c r="AE310" s="70">
        <f t="shared" si="61"/>
        <v>7.6672720596008421</v>
      </c>
      <c r="AF310" s="70">
        <f t="shared" si="62"/>
        <v>0</v>
      </c>
      <c r="AG310" s="70">
        <f t="shared" si="63"/>
        <v>0</v>
      </c>
      <c r="AH310" s="70">
        <f t="shared" si="64"/>
        <v>51.115147064005619</v>
      </c>
    </row>
    <row r="311" spans="4:34" ht="15" customHeight="1" x14ac:dyDescent="0.35">
      <c r="D311" t="s">
        <v>392</v>
      </c>
      <c r="E311" t="s">
        <v>92</v>
      </c>
      <c r="F311" t="s">
        <v>303</v>
      </c>
      <c r="G311" s="70">
        <f t="shared" si="68"/>
        <v>18</v>
      </c>
      <c r="H311" s="159" t="str">
        <f>+'Input Road PUD schedule'!B34</f>
        <v>DELIVERY DOM - LP 30%</v>
      </c>
      <c r="I311" s="165" t="str">
        <f>+'Input Road PUD schedule'!C34</f>
        <v>5-Friday</v>
      </c>
      <c r="J311" s="160">
        <f>+'Input Road PUD schedule'!D34</f>
        <v>0.77234588487577505</v>
      </c>
      <c r="K311" s="159" t="str">
        <f>+'Input Road PUD schedule'!E34</f>
        <v>Van</v>
      </c>
      <c r="L311" s="159" t="str">
        <f>+'Input Road PUD schedule'!F34</f>
        <v>Loose Van</v>
      </c>
      <c r="M311" s="159">
        <f>+'Input Road PUD schedule'!G34</f>
        <v>0</v>
      </c>
      <c r="N311" s="164">
        <f>+'Input Road PUD schedule'!H34</f>
        <v>49.115147064005619</v>
      </c>
      <c r="O311" s="164">
        <f>+'Input Road PUD schedule'!I34</f>
        <v>0</v>
      </c>
      <c r="P311" s="163">
        <f>+'Input Road PUD schedule'!J34</f>
        <v>0.05</v>
      </c>
      <c r="Q311" s="157">
        <f>+'Input Road PUD schedule'!K34</f>
        <v>0.8</v>
      </c>
      <c r="R311" s="157">
        <f>+'Input Road PUD schedule'!L34</f>
        <v>0</v>
      </c>
      <c r="S311" s="157">
        <f>+'Input Road PUD schedule'!M34</f>
        <v>0</v>
      </c>
      <c r="T311" s="157">
        <f>+'Input Road PUD schedule'!N34</f>
        <v>0.15</v>
      </c>
      <c r="U311" s="158">
        <f>+'Input Road PUD schedule'!O34</f>
        <v>0</v>
      </c>
      <c r="V311" s="162">
        <f>+'Input Road PUD schedule'!P34</f>
        <v>0</v>
      </c>
      <c r="W311" s="174">
        <f>+'Input Road PUD schedule'!Q34</f>
        <v>1</v>
      </c>
      <c r="X311" s="163">
        <v>0</v>
      </c>
      <c r="Y311" s="162">
        <f t="shared" si="69"/>
        <v>1</v>
      </c>
      <c r="Z311" s="161">
        <f t="shared" si="70"/>
        <v>6.7723458848757749</v>
      </c>
      <c r="AA311" s="70">
        <f t="shared" si="57"/>
        <v>2.4557573532002812</v>
      </c>
      <c r="AB311" s="70">
        <f t="shared" si="58"/>
        <v>39.292117651204499</v>
      </c>
      <c r="AC311" s="70">
        <f t="shared" si="59"/>
        <v>0</v>
      </c>
      <c r="AD311" s="70">
        <f t="shared" si="60"/>
        <v>0</v>
      </c>
      <c r="AE311" s="70">
        <f t="shared" si="61"/>
        <v>7.3672720596008423</v>
      </c>
      <c r="AF311" s="70">
        <f t="shared" si="62"/>
        <v>0</v>
      </c>
      <c r="AG311" s="70">
        <f t="shared" si="63"/>
        <v>0</v>
      </c>
      <c r="AH311" s="70">
        <f t="shared" si="64"/>
        <v>49.115147064005626</v>
      </c>
    </row>
    <row r="312" spans="4:34" ht="15" customHeight="1" x14ac:dyDescent="0.35">
      <c r="D312" t="s">
        <v>392</v>
      </c>
      <c r="E312" t="s">
        <v>92</v>
      </c>
      <c r="F312" t="s">
        <v>303</v>
      </c>
      <c r="G312" s="70">
        <f t="shared" si="68"/>
        <v>18</v>
      </c>
      <c r="H312" s="159" t="str">
        <f>+'Input Road PUD schedule'!B35</f>
        <v>DELIVERY DOM - HW 70%</v>
      </c>
      <c r="I312" s="165" t="str">
        <f>+'Input Road PUD schedule'!C35</f>
        <v>5-Friday</v>
      </c>
      <c r="J312" s="160">
        <f>+'Input Road PUD schedule'!D35</f>
        <v>0.78219958971478121</v>
      </c>
      <c r="K312" s="159" t="str">
        <f>+'Input Road PUD schedule'!E35</f>
        <v>Boxvan</v>
      </c>
      <c r="L312" s="159" t="str">
        <f>+'Input Road PUD schedule'!F35</f>
        <v>Loose Van</v>
      </c>
      <c r="M312" s="159">
        <f>+'Input Road PUD schedule'!G35</f>
        <v>0</v>
      </c>
      <c r="N312" s="164">
        <f>+'Input Road PUD schedule'!H35</f>
        <v>48.115147064005619</v>
      </c>
      <c r="O312" s="164">
        <f>+'Input Road PUD schedule'!I35</f>
        <v>0</v>
      </c>
      <c r="P312" s="163">
        <f>+'Input Road PUD schedule'!J35</f>
        <v>0.05</v>
      </c>
      <c r="Q312" s="157">
        <f>+'Input Road PUD schedule'!K35</f>
        <v>0.8</v>
      </c>
      <c r="R312" s="157">
        <f>+'Input Road PUD schedule'!L35</f>
        <v>0</v>
      </c>
      <c r="S312" s="157">
        <f>+'Input Road PUD schedule'!M35</f>
        <v>0</v>
      </c>
      <c r="T312" s="157">
        <f>+'Input Road PUD schedule'!N35</f>
        <v>0.15</v>
      </c>
      <c r="U312" s="158">
        <f>+'Input Road PUD schedule'!O35</f>
        <v>0</v>
      </c>
      <c r="V312" s="162">
        <f>+'Input Road PUD schedule'!P35</f>
        <v>0</v>
      </c>
      <c r="W312" s="174">
        <f>+'Input Road PUD schedule'!Q35</f>
        <v>1</v>
      </c>
      <c r="X312" s="163">
        <v>0</v>
      </c>
      <c r="Y312" s="162">
        <f t="shared" si="69"/>
        <v>1</v>
      </c>
      <c r="Z312" s="161">
        <f t="shared" si="70"/>
        <v>6.7821995897147813</v>
      </c>
      <c r="AA312" s="70">
        <f t="shared" si="57"/>
        <v>2.4057573532002809</v>
      </c>
      <c r="AB312" s="70">
        <f t="shared" si="58"/>
        <v>38.492117651204495</v>
      </c>
      <c r="AC312" s="70">
        <f t="shared" si="59"/>
        <v>0</v>
      </c>
      <c r="AD312" s="70">
        <f t="shared" si="60"/>
        <v>0</v>
      </c>
      <c r="AE312" s="70">
        <f t="shared" si="61"/>
        <v>7.2172720596008428</v>
      </c>
      <c r="AF312" s="70">
        <f t="shared" si="62"/>
        <v>0</v>
      </c>
      <c r="AG312" s="70">
        <f t="shared" si="63"/>
        <v>0</v>
      </c>
      <c r="AH312" s="70">
        <f t="shared" si="64"/>
        <v>48.115147064005619</v>
      </c>
    </row>
    <row r="313" spans="4:34" ht="15" customHeight="1" x14ac:dyDescent="0.35">
      <c r="D313" t="s">
        <v>392</v>
      </c>
      <c r="E313" t="s">
        <v>92</v>
      </c>
      <c r="F313" t="s">
        <v>303</v>
      </c>
      <c r="G313" s="70">
        <f t="shared" si="68"/>
        <v>18</v>
      </c>
      <c r="H313" s="159" t="str">
        <f>+'Input Road PUD schedule'!B36</f>
        <v>DELIVERY DOM - HW 70%</v>
      </c>
      <c r="I313" s="165" t="str">
        <f>+'Input Road PUD schedule'!C36</f>
        <v>5-Friday</v>
      </c>
      <c r="J313" s="160">
        <f>+'Input Road PUD schedule'!D36</f>
        <v>0.78075210443585952</v>
      </c>
      <c r="K313" s="159" t="str">
        <f>+'Input Road PUD schedule'!E36</f>
        <v>Boxvan</v>
      </c>
      <c r="L313" s="159" t="str">
        <f>+'Input Road PUD schedule'!F36</f>
        <v>Loose Van</v>
      </c>
      <c r="M313" s="159">
        <f>+'Input Road PUD schedule'!G36</f>
        <v>0</v>
      </c>
      <c r="N313" s="164">
        <f>+'Input Road PUD schedule'!H36</f>
        <v>56.115147064005619</v>
      </c>
      <c r="O313" s="164">
        <f>+'Input Road PUD schedule'!I36</f>
        <v>0</v>
      </c>
      <c r="P313" s="163">
        <f>+'Input Road PUD schedule'!J36</f>
        <v>0.05</v>
      </c>
      <c r="Q313" s="157">
        <f>+'Input Road PUD schedule'!K36</f>
        <v>0.8</v>
      </c>
      <c r="R313" s="157">
        <f>+'Input Road PUD schedule'!L36</f>
        <v>0</v>
      </c>
      <c r="S313" s="157">
        <f>+'Input Road PUD schedule'!M36</f>
        <v>0</v>
      </c>
      <c r="T313" s="157">
        <f>+'Input Road PUD schedule'!N36</f>
        <v>0.15</v>
      </c>
      <c r="U313" s="158">
        <f>+'Input Road PUD schedule'!O36</f>
        <v>0</v>
      </c>
      <c r="V313" s="162">
        <f>+'Input Road PUD schedule'!P36</f>
        <v>0</v>
      </c>
      <c r="W313" s="174">
        <f>+'Input Road PUD schedule'!Q36</f>
        <v>1</v>
      </c>
      <c r="X313" s="163">
        <v>0</v>
      </c>
      <c r="Y313" s="162">
        <f t="shared" si="69"/>
        <v>1</v>
      </c>
      <c r="Z313" s="161">
        <f t="shared" si="70"/>
        <v>6.7807521044358596</v>
      </c>
      <c r="AA313" s="70">
        <f t="shared" si="57"/>
        <v>2.8057573532002813</v>
      </c>
      <c r="AB313" s="70">
        <f t="shared" si="58"/>
        <v>44.892117651204501</v>
      </c>
      <c r="AC313" s="70">
        <f t="shared" si="59"/>
        <v>0</v>
      </c>
      <c r="AD313" s="70">
        <f t="shared" si="60"/>
        <v>0</v>
      </c>
      <c r="AE313" s="70">
        <f t="shared" si="61"/>
        <v>8.4172720596008421</v>
      </c>
      <c r="AF313" s="70">
        <f t="shared" si="62"/>
        <v>0</v>
      </c>
      <c r="AG313" s="70">
        <f t="shared" si="63"/>
        <v>0</v>
      </c>
      <c r="AH313" s="70">
        <f t="shared" si="64"/>
        <v>56.115147064005619</v>
      </c>
    </row>
    <row r="314" spans="4:34" ht="15" customHeight="1" x14ac:dyDescent="0.35">
      <c r="D314" t="s">
        <v>392</v>
      </c>
      <c r="E314" t="s">
        <v>92</v>
      </c>
      <c r="F314" t="s">
        <v>303</v>
      </c>
      <c r="G314" s="70">
        <f t="shared" si="68"/>
        <v>18</v>
      </c>
      <c r="H314" s="159" t="str">
        <f>+'Input Road PUD schedule'!B37</f>
        <v>DELIVERY DOM - HW 70%</v>
      </c>
      <c r="I314" s="165" t="str">
        <f>+'Input Road PUD schedule'!C37</f>
        <v>5-Friday</v>
      </c>
      <c r="J314" s="160">
        <f>+'Input Road PUD schedule'!D37</f>
        <v>0.77170232587704657</v>
      </c>
      <c r="K314" s="159" t="str">
        <f>+'Input Road PUD schedule'!E37</f>
        <v>Boxvan</v>
      </c>
      <c r="L314" s="159" t="str">
        <f>+'Input Road PUD schedule'!F37</f>
        <v>Loose Van</v>
      </c>
      <c r="M314" s="159">
        <f>+'Input Road PUD schedule'!G37</f>
        <v>0</v>
      </c>
      <c r="N314" s="164">
        <f>+'Input Road PUD schedule'!H37</f>
        <v>46.115147064005619</v>
      </c>
      <c r="O314" s="164">
        <f>+'Input Road PUD schedule'!I37</f>
        <v>0</v>
      </c>
      <c r="P314" s="163">
        <f>+'Input Road PUD schedule'!J37</f>
        <v>0.05</v>
      </c>
      <c r="Q314" s="157">
        <f>+'Input Road PUD schedule'!K37</f>
        <v>0.8</v>
      </c>
      <c r="R314" s="157">
        <f>+'Input Road PUD schedule'!L37</f>
        <v>0</v>
      </c>
      <c r="S314" s="157">
        <f>+'Input Road PUD schedule'!M37</f>
        <v>0</v>
      </c>
      <c r="T314" s="157">
        <f>+'Input Road PUD schedule'!N37</f>
        <v>0.15</v>
      </c>
      <c r="U314" s="158">
        <f>+'Input Road PUD schedule'!O37</f>
        <v>0</v>
      </c>
      <c r="V314" s="162">
        <f>+'Input Road PUD schedule'!P37</f>
        <v>0</v>
      </c>
      <c r="W314" s="174">
        <f>+'Input Road PUD schedule'!Q37</f>
        <v>1</v>
      </c>
      <c r="X314" s="163">
        <v>0</v>
      </c>
      <c r="Y314" s="162">
        <f t="shared" si="69"/>
        <v>1</v>
      </c>
      <c r="Z314" s="161">
        <f t="shared" si="70"/>
        <v>6.7717023258770466</v>
      </c>
      <c r="AA314" s="70">
        <f t="shared" si="57"/>
        <v>2.3057573532002809</v>
      </c>
      <c r="AB314" s="70">
        <f t="shared" si="58"/>
        <v>36.892117651204494</v>
      </c>
      <c r="AC314" s="70">
        <f t="shared" si="59"/>
        <v>0</v>
      </c>
      <c r="AD314" s="70">
        <f t="shared" si="60"/>
        <v>0</v>
      </c>
      <c r="AE314" s="70">
        <f t="shared" si="61"/>
        <v>6.917272059600843</v>
      </c>
      <c r="AF314" s="70">
        <f t="shared" si="62"/>
        <v>0</v>
      </c>
      <c r="AG314" s="70">
        <f t="shared" si="63"/>
        <v>0</v>
      </c>
      <c r="AH314" s="70">
        <f t="shared" si="64"/>
        <v>46.115147064005612</v>
      </c>
    </row>
    <row r="315" spans="4:34" ht="15" customHeight="1" x14ac:dyDescent="0.35">
      <c r="D315" t="s">
        <v>392</v>
      </c>
      <c r="E315" t="s">
        <v>92</v>
      </c>
      <c r="F315" t="s">
        <v>303</v>
      </c>
      <c r="G315" s="70">
        <f t="shared" si="68"/>
        <v>18</v>
      </c>
      <c r="H315" s="159" t="str">
        <f>+'Input Road PUD schedule'!B38</f>
        <v>DELIVERY DOM - HW 70%</v>
      </c>
      <c r="I315" s="165" t="str">
        <f>+'Input Road PUD schedule'!C38</f>
        <v>5-Friday</v>
      </c>
      <c r="J315" s="160">
        <f>+'Input Road PUD schedule'!D38</f>
        <v>0.77714795799052072</v>
      </c>
      <c r="K315" s="159" t="str">
        <f>+'Input Road PUD schedule'!E38</f>
        <v>Boxvan</v>
      </c>
      <c r="L315" s="159" t="str">
        <f>+'Input Road PUD schedule'!F38</f>
        <v>Loose Van</v>
      </c>
      <c r="M315" s="159">
        <f>+'Input Road PUD schedule'!G38</f>
        <v>0</v>
      </c>
      <c r="N315" s="164">
        <f>+'Input Road PUD schedule'!H38</f>
        <v>45.115147064005619</v>
      </c>
      <c r="O315" s="164">
        <f>+'Input Road PUD schedule'!I38</f>
        <v>0</v>
      </c>
      <c r="P315" s="163">
        <f>+'Input Road PUD schedule'!J38</f>
        <v>0.05</v>
      </c>
      <c r="Q315" s="157">
        <f>+'Input Road PUD schedule'!K38</f>
        <v>0.8</v>
      </c>
      <c r="R315" s="157">
        <f>+'Input Road PUD schedule'!L38</f>
        <v>0</v>
      </c>
      <c r="S315" s="157">
        <f>+'Input Road PUD schedule'!M38</f>
        <v>0</v>
      </c>
      <c r="T315" s="157">
        <f>+'Input Road PUD schedule'!N38</f>
        <v>0.15</v>
      </c>
      <c r="U315" s="158">
        <f>+'Input Road PUD schedule'!O38</f>
        <v>0</v>
      </c>
      <c r="V315" s="162">
        <f>+'Input Road PUD schedule'!P38</f>
        <v>0</v>
      </c>
      <c r="W315" s="174">
        <f>+'Input Road PUD schedule'!Q38</f>
        <v>1</v>
      </c>
      <c r="X315" s="163">
        <v>0</v>
      </c>
      <c r="Y315" s="162">
        <f t="shared" si="69"/>
        <v>1</v>
      </c>
      <c r="Z315" s="161">
        <f t="shared" si="70"/>
        <v>6.7771479579905209</v>
      </c>
      <c r="AA315" s="70">
        <f t="shared" si="57"/>
        <v>2.255757353200281</v>
      </c>
      <c r="AB315" s="70">
        <f t="shared" si="58"/>
        <v>36.092117651204497</v>
      </c>
      <c r="AC315" s="70">
        <f t="shared" si="59"/>
        <v>0</v>
      </c>
      <c r="AD315" s="70">
        <f t="shared" si="60"/>
        <v>0</v>
      </c>
      <c r="AE315" s="70">
        <f t="shared" si="61"/>
        <v>6.7672720596008427</v>
      </c>
      <c r="AF315" s="70">
        <f t="shared" si="62"/>
        <v>0</v>
      </c>
      <c r="AG315" s="70">
        <f t="shared" si="63"/>
        <v>0</v>
      </c>
      <c r="AH315" s="70">
        <f t="shared" si="64"/>
        <v>45.115147064005619</v>
      </c>
    </row>
    <row r="316" spans="4:34" ht="15" customHeight="1" x14ac:dyDescent="0.35">
      <c r="D316" t="s">
        <v>392</v>
      </c>
      <c r="E316" t="s">
        <v>92</v>
      </c>
      <c r="F316" t="s">
        <v>303</v>
      </c>
      <c r="G316" s="70">
        <f t="shared" si="68"/>
        <v>18</v>
      </c>
      <c r="H316" s="159" t="str">
        <f>+'Input Road PUD schedule'!B39</f>
        <v>DELIVERY DOM - HW 70%</v>
      </c>
      <c r="I316" s="165" t="str">
        <f>+'Input Road PUD schedule'!C39</f>
        <v>5-Friday</v>
      </c>
      <c r="J316" s="160">
        <f>+'Input Road PUD schedule'!D39</f>
        <v>0.76450832920731948</v>
      </c>
      <c r="K316" s="159" t="str">
        <f>+'Input Road PUD schedule'!E39</f>
        <v>Boxvan</v>
      </c>
      <c r="L316" s="159" t="str">
        <f>+'Input Road PUD schedule'!F39</f>
        <v>Loose Van</v>
      </c>
      <c r="M316" s="159">
        <f>+'Input Road PUD schedule'!G39</f>
        <v>0</v>
      </c>
      <c r="N316" s="164">
        <f>+'Input Road PUD schedule'!H39</f>
        <v>54.115147064005619</v>
      </c>
      <c r="O316" s="164">
        <f>+'Input Road PUD schedule'!I39</f>
        <v>0</v>
      </c>
      <c r="P316" s="163">
        <f>+'Input Road PUD schedule'!J39</f>
        <v>0.05</v>
      </c>
      <c r="Q316" s="157">
        <f>+'Input Road PUD schedule'!K39</f>
        <v>0.8</v>
      </c>
      <c r="R316" s="157">
        <f>+'Input Road PUD schedule'!L39</f>
        <v>0</v>
      </c>
      <c r="S316" s="157">
        <f>+'Input Road PUD schedule'!M39</f>
        <v>0</v>
      </c>
      <c r="T316" s="157">
        <f>+'Input Road PUD schedule'!N39</f>
        <v>0.15</v>
      </c>
      <c r="U316" s="158">
        <f>+'Input Road PUD schedule'!O39</f>
        <v>0</v>
      </c>
      <c r="V316" s="162">
        <f>+'Input Road PUD schedule'!P39</f>
        <v>0</v>
      </c>
      <c r="W316" s="174">
        <f>+'Input Road PUD schedule'!Q39</f>
        <v>1</v>
      </c>
      <c r="X316" s="163">
        <v>0</v>
      </c>
      <c r="Y316" s="162">
        <f t="shared" si="69"/>
        <v>1</v>
      </c>
      <c r="Z316" s="161">
        <f t="shared" si="70"/>
        <v>6.7645083292073194</v>
      </c>
      <c r="AA316" s="70">
        <f t="shared" si="57"/>
        <v>2.7057573532002812</v>
      </c>
      <c r="AB316" s="70">
        <f t="shared" si="58"/>
        <v>43.292117651204499</v>
      </c>
      <c r="AC316" s="70">
        <f t="shared" si="59"/>
        <v>0</v>
      </c>
      <c r="AD316" s="70">
        <f t="shared" si="60"/>
        <v>0</v>
      </c>
      <c r="AE316" s="70">
        <f t="shared" si="61"/>
        <v>8.1172720596008432</v>
      </c>
      <c r="AF316" s="70">
        <f t="shared" si="62"/>
        <v>0</v>
      </c>
      <c r="AG316" s="70">
        <f t="shared" si="63"/>
        <v>0</v>
      </c>
      <c r="AH316" s="70">
        <f t="shared" si="64"/>
        <v>54.115147064005626</v>
      </c>
    </row>
    <row r="317" spans="4:34" ht="15" customHeight="1" x14ac:dyDescent="0.35">
      <c r="D317" t="s">
        <v>392</v>
      </c>
      <c r="E317" t="s">
        <v>92</v>
      </c>
      <c r="F317" t="s">
        <v>303</v>
      </c>
      <c r="G317" s="70">
        <f t="shared" si="68"/>
        <v>18</v>
      </c>
      <c r="H317" s="159" t="str">
        <f>+'Input Road PUD schedule'!B40</f>
        <v>DELIVERY DOM - HW 70%</v>
      </c>
      <c r="I317" s="165" t="str">
        <f>+'Input Road PUD schedule'!C40</f>
        <v>5-Friday</v>
      </c>
      <c r="J317" s="160">
        <f>+'Input Road PUD schedule'!D40</f>
        <v>0.78365547301494765</v>
      </c>
      <c r="K317" s="159" t="str">
        <f>+'Input Road PUD schedule'!E40</f>
        <v>Boxvan</v>
      </c>
      <c r="L317" s="159" t="str">
        <f>+'Input Road PUD schedule'!F40</f>
        <v>Loose Van</v>
      </c>
      <c r="M317" s="159">
        <f>+'Input Road PUD schedule'!G40</f>
        <v>0</v>
      </c>
      <c r="N317" s="164">
        <f>+'Input Road PUD schedule'!H40</f>
        <v>50.115147064005619</v>
      </c>
      <c r="O317" s="164">
        <f>+'Input Road PUD schedule'!I40</f>
        <v>0</v>
      </c>
      <c r="P317" s="163">
        <f>+'Input Road PUD schedule'!J40</f>
        <v>0.05</v>
      </c>
      <c r="Q317" s="157">
        <f>+'Input Road PUD schedule'!K40</f>
        <v>0.8</v>
      </c>
      <c r="R317" s="157">
        <f>+'Input Road PUD schedule'!L40</f>
        <v>0</v>
      </c>
      <c r="S317" s="157">
        <f>+'Input Road PUD schedule'!M40</f>
        <v>0</v>
      </c>
      <c r="T317" s="157">
        <f>+'Input Road PUD schedule'!N40</f>
        <v>0.15</v>
      </c>
      <c r="U317" s="158">
        <f>+'Input Road PUD schedule'!O40</f>
        <v>0</v>
      </c>
      <c r="V317" s="162">
        <f>+'Input Road PUD schedule'!P40</f>
        <v>0</v>
      </c>
      <c r="W317" s="174">
        <f>+'Input Road PUD schedule'!Q40</f>
        <v>1</v>
      </c>
      <c r="X317" s="163">
        <v>0</v>
      </c>
      <c r="Y317" s="162">
        <f t="shared" si="69"/>
        <v>1</v>
      </c>
      <c r="Z317" s="161">
        <f t="shared" si="70"/>
        <v>6.7836554730149476</v>
      </c>
      <c r="AA317" s="70">
        <f t="shared" si="57"/>
        <v>2.505757353200281</v>
      </c>
      <c r="AB317" s="70">
        <f t="shared" si="58"/>
        <v>40.092117651204497</v>
      </c>
      <c r="AC317" s="70">
        <f t="shared" si="59"/>
        <v>0</v>
      </c>
      <c r="AD317" s="70">
        <f t="shared" si="60"/>
        <v>0</v>
      </c>
      <c r="AE317" s="70">
        <f t="shared" si="61"/>
        <v>7.5172720596008427</v>
      </c>
      <c r="AF317" s="70">
        <f t="shared" si="62"/>
        <v>0</v>
      </c>
      <c r="AG317" s="70">
        <f t="shared" si="63"/>
        <v>0</v>
      </c>
      <c r="AH317" s="70">
        <f t="shared" si="64"/>
        <v>50.115147064005619</v>
      </c>
    </row>
    <row r="318" spans="4:34" ht="15" customHeight="1" x14ac:dyDescent="0.35">
      <c r="D318" t="s">
        <v>392</v>
      </c>
      <c r="E318" t="s">
        <v>92</v>
      </c>
      <c r="F318" t="s">
        <v>303</v>
      </c>
      <c r="G318" s="70">
        <f t="shared" si="68"/>
        <v>18</v>
      </c>
      <c r="H318" s="159" t="str">
        <f>+'Input Road PUD schedule'!B41</f>
        <v>DELIVERY DOM - HW 70%</v>
      </c>
      <c r="I318" s="165" t="str">
        <f>+'Input Road PUD schedule'!C41</f>
        <v>5-Friday</v>
      </c>
      <c r="J318" s="160">
        <f>+'Input Road PUD schedule'!D41</f>
        <v>0.78116462499527184</v>
      </c>
      <c r="K318" s="159" t="str">
        <f>+'Input Road PUD schedule'!E41</f>
        <v>Boxvan</v>
      </c>
      <c r="L318" s="159" t="str">
        <f>+'Input Road PUD schedule'!F41</f>
        <v>Loose Van</v>
      </c>
      <c r="M318" s="159">
        <f>+'Input Road PUD schedule'!G41</f>
        <v>0</v>
      </c>
      <c r="N318" s="164">
        <f>+'Input Road PUD schedule'!H41</f>
        <v>51.115147064005619</v>
      </c>
      <c r="O318" s="164">
        <f>+'Input Road PUD schedule'!I41</f>
        <v>0</v>
      </c>
      <c r="P318" s="163">
        <f>+'Input Road PUD schedule'!J41</f>
        <v>0.05</v>
      </c>
      <c r="Q318" s="157">
        <f>+'Input Road PUD schedule'!K41</f>
        <v>0.8</v>
      </c>
      <c r="R318" s="157">
        <f>+'Input Road PUD schedule'!L41</f>
        <v>0</v>
      </c>
      <c r="S318" s="157">
        <f>+'Input Road PUD schedule'!M41</f>
        <v>0</v>
      </c>
      <c r="T318" s="157">
        <f>+'Input Road PUD schedule'!N41</f>
        <v>0.15</v>
      </c>
      <c r="U318" s="158">
        <f>+'Input Road PUD schedule'!O41</f>
        <v>0</v>
      </c>
      <c r="V318" s="162">
        <f>+'Input Road PUD schedule'!P41</f>
        <v>0</v>
      </c>
      <c r="W318" s="174">
        <f>+'Input Road PUD schedule'!Q41</f>
        <v>1</v>
      </c>
      <c r="X318" s="163">
        <v>0</v>
      </c>
      <c r="Y318" s="162">
        <f t="shared" si="69"/>
        <v>1</v>
      </c>
      <c r="Z318" s="161">
        <f t="shared" si="70"/>
        <v>6.781164624995272</v>
      </c>
      <c r="AA318" s="70">
        <f t="shared" si="57"/>
        <v>2.5557573532002813</v>
      </c>
      <c r="AB318" s="70">
        <f t="shared" si="58"/>
        <v>40.892117651204501</v>
      </c>
      <c r="AC318" s="70">
        <f t="shared" si="59"/>
        <v>0</v>
      </c>
      <c r="AD318" s="70">
        <f t="shared" si="60"/>
        <v>0</v>
      </c>
      <c r="AE318" s="70">
        <f t="shared" si="61"/>
        <v>7.6672720596008421</v>
      </c>
      <c r="AF318" s="70">
        <f t="shared" si="62"/>
        <v>0</v>
      </c>
      <c r="AG318" s="70">
        <f t="shared" si="63"/>
        <v>0</v>
      </c>
      <c r="AH318" s="70">
        <f t="shared" si="64"/>
        <v>51.115147064005619</v>
      </c>
    </row>
    <row r="319" spans="4:34" ht="15" customHeight="1" x14ac:dyDescent="0.35">
      <c r="D319" t="s">
        <v>294</v>
      </c>
      <c r="E319" t="s">
        <v>92</v>
      </c>
      <c r="F319" t="s">
        <v>304</v>
      </c>
      <c r="G319" s="70">
        <f>+IFERROR(HOUR(J319),0)</f>
        <v>8</v>
      </c>
      <c r="H319" s="159" t="str">
        <f>+'Input Road PUD schedule'!AG4</f>
        <v>ECOMMERCE - 1</v>
      </c>
      <c r="I319" s="165" t="str">
        <f>+'Input Road PUD schedule'!AH4</f>
        <v>5-Friday</v>
      </c>
      <c r="J319" s="160">
        <f>+'Input Road PUD schedule'!AI4</f>
        <v>0.37105676323770997</v>
      </c>
      <c r="K319" s="159" t="str">
        <f>+'Input Road PUD schedule'!AJ4</f>
        <v>Van</v>
      </c>
      <c r="L319" s="159" t="str">
        <f>+'Input Road PUD schedule'!AK4</f>
        <v>loose van</v>
      </c>
      <c r="M319" s="159">
        <f>+'Input Road PUD schedule'!AL4</f>
        <v>0</v>
      </c>
      <c r="N319" s="164">
        <f>+'Input Road PUD schedule'!AM4</f>
        <v>91.607212046752565</v>
      </c>
      <c r="O319" s="164">
        <f>+'Input Road PUD schedule'!AN4</f>
        <v>0</v>
      </c>
      <c r="P319" s="163">
        <f>+'Input Road PUD schedule'!AO4</f>
        <v>0</v>
      </c>
      <c r="Q319" s="157">
        <f>+'Input Road PUD schedule'!AP4</f>
        <v>0.78</v>
      </c>
      <c r="R319" s="157">
        <f>+'Input Road PUD schedule'!AQ4</f>
        <v>0</v>
      </c>
      <c r="S319" s="157">
        <f>+'Input Road PUD schedule'!AR4</f>
        <v>0</v>
      </c>
      <c r="T319" s="157">
        <f>+'Input Road PUD schedule'!AS4</f>
        <v>0.02</v>
      </c>
      <c r="U319" s="158">
        <f>+'Input Road PUD schedule'!AT4</f>
        <v>0.02</v>
      </c>
      <c r="V319" s="162">
        <f>+'Input Road PUD schedule'!AU4</f>
        <v>0.18</v>
      </c>
      <c r="W319" s="174">
        <f>+'Input Road PUD schedule'!AV4</f>
        <v>1</v>
      </c>
      <c r="X319" s="163">
        <v>0</v>
      </c>
      <c r="Y319" s="162">
        <f>1-X319</f>
        <v>1</v>
      </c>
      <c r="Z319" s="161">
        <f>IFERROR((VALUE(J319)+VALUE(LEFT(I319,1))+1),"")</f>
        <v>6.3710567632377098</v>
      </c>
      <c r="AA319" s="70">
        <f t="shared" si="57"/>
        <v>0</v>
      </c>
      <c r="AB319" s="70">
        <f t="shared" si="58"/>
        <v>71.453625396467004</v>
      </c>
      <c r="AC319" s="70">
        <f t="shared" si="59"/>
        <v>0</v>
      </c>
      <c r="AD319" s="70">
        <f t="shared" si="60"/>
        <v>0</v>
      </c>
      <c r="AE319" s="70">
        <f t="shared" si="61"/>
        <v>1.8321442409350512</v>
      </c>
      <c r="AF319" s="70">
        <f t="shared" si="62"/>
        <v>1.8321442409350512</v>
      </c>
      <c r="AG319" s="70">
        <f t="shared" si="63"/>
        <v>16.489298168415463</v>
      </c>
      <c r="AH319" s="70">
        <f t="shared" si="64"/>
        <v>91.607212046752565</v>
      </c>
    </row>
    <row r="320" spans="4:34" ht="15" customHeight="1" x14ac:dyDescent="0.35">
      <c r="D320" t="s">
        <v>294</v>
      </c>
      <c r="E320" t="s">
        <v>92</v>
      </c>
      <c r="F320" t="s">
        <v>304</v>
      </c>
      <c r="G320" s="70">
        <f t="shared" ref="G320:G374" si="71">+IFERROR(HOUR(J320),0)</f>
        <v>9</v>
      </c>
      <c r="H320" s="159" t="str">
        <f>+'Input Road PUD schedule'!AG5</f>
        <v>ECOMMERCE - 2</v>
      </c>
      <c r="I320" s="165" t="str">
        <f>+'Input Road PUD schedule'!AH5</f>
        <v>5-Friday</v>
      </c>
      <c r="J320" s="160">
        <f>+'Input Road PUD schedule'!AI5</f>
        <v>0.37571302936423545</v>
      </c>
      <c r="K320" s="159" t="str">
        <f>+'Input Road PUD schedule'!AJ5</f>
        <v>Van</v>
      </c>
      <c r="L320" s="159" t="str">
        <f>+'Input Road PUD schedule'!AK5</f>
        <v>loose van</v>
      </c>
      <c r="M320" s="159">
        <f>+'Input Road PUD schedule'!AL5</f>
        <v>0</v>
      </c>
      <c r="N320" s="164">
        <f>+'Input Road PUD schedule'!AM5</f>
        <v>88.607212046752565</v>
      </c>
      <c r="O320" s="164">
        <f>+'Input Road PUD schedule'!AN5</f>
        <v>0</v>
      </c>
      <c r="P320" s="163">
        <f>+'Input Road PUD schedule'!AO5</f>
        <v>0</v>
      </c>
      <c r="Q320" s="157">
        <f>+'Input Road PUD schedule'!AP5</f>
        <v>0.78</v>
      </c>
      <c r="R320" s="157">
        <f>+'Input Road PUD schedule'!AQ5</f>
        <v>0</v>
      </c>
      <c r="S320" s="157">
        <f>+'Input Road PUD schedule'!AR5</f>
        <v>0</v>
      </c>
      <c r="T320" s="157">
        <f>+'Input Road PUD schedule'!AS5</f>
        <v>0.02</v>
      </c>
      <c r="U320" s="158">
        <f>+'Input Road PUD schedule'!AT5</f>
        <v>0.02</v>
      </c>
      <c r="V320" s="162">
        <f>+'Input Road PUD schedule'!AU5</f>
        <v>0.18</v>
      </c>
      <c r="W320" s="174">
        <f>+'Input Road PUD schedule'!AV5</f>
        <v>1</v>
      </c>
      <c r="X320" s="163">
        <v>0</v>
      </c>
      <c r="Y320" s="162">
        <f t="shared" ref="Y320:Y374" si="72">1-X320</f>
        <v>1</v>
      </c>
      <c r="Z320" s="161">
        <f t="shared" ref="Z320:Z374" si="73">IFERROR((VALUE(J320)+VALUE(LEFT(I320,1))+1),"")</f>
        <v>6.3757130293642357</v>
      </c>
      <c r="AA320" s="70">
        <f t="shared" si="57"/>
        <v>0</v>
      </c>
      <c r="AB320" s="70">
        <f t="shared" si="58"/>
        <v>69.113625396467</v>
      </c>
      <c r="AC320" s="70">
        <f t="shared" si="59"/>
        <v>0</v>
      </c>
      <c r="AD320" s="70">
        <f t="shared" si="60"/>
        <v>0</v>
      </c>
      <c r="AE320" s="70">
        <f t="shared" si="61"/>
        <v>1.7721442409350514</v>
      </c>
      <c r="AF320" s="70">
        <f t="shared" si="62"/>
        <v>1.7721442409350514</v>
      </c>
      <c r="AG320" s="70">
        <f t="shared" si="63"/>
        <v>15.949298168415462</v>
      </c>
      <c r="AH320" s="70">
        <f t="shared" si="64"/>
        <v>88.607212046752565</v>
      </c>
    </row>
    <row r="321" spans="4:34" ht="15" customHeight="1" x14ac:dyDescent="0.35">
      <c r="D321" t="s">
        <v>294</v>
      </c>
      <c r="E321" t="s">
        <v>92</v>
      </c>
      <c r="F321" t="s">
        <v>304</v>
      </c>
      <c r="G321" s="70">
        <f t="shared" si="71"/>
        <v>8</v>
      </c>
      <c r="H321" s="159" t="str">
        <f>+'Input Road PUD schedule'!AG6</f>
        <v>ECOMMERCE - 3</v>
      </c>
      <c r="I321" s="165" t="str">
        <f>+'Input Road PUD schedule'!AH6</f>
        <v>5-Friday</v>
      </c>
      <c r="J321" s="160">
        <f>+'Input Road PUD schedule'!AI6</f>
        <v>0.34293504951296438</v>
      </c>
      <c r="K321" s="159" t="str">
        <f>+'Input Road PUD schedule'!AJ6</f>
        <v>Van</v>
      </c>
      <c r="L321" s="159" t="str">
        <f>+'Input Road PUD schedule'!AK6</f>
        <v>loose van</v>
      </c>
      <c r="M321" s="159">
        <f>+'Input Road PUD schedule'!AL6</f>
        <v>0</v>
      </c>
      <c r="N321" s="164">
        <f>+'Input Road PUD schedule'!AM6</f>
        <v>82.607212046752565</v>
      </c>
      <c r="O321" s="164">
        <f>+'Input Road PUD schedule'!AN6</f>
        <v>0</v>
      </c>
      <c r="P321" s="163">
        <f>+'Input Road PUD schedule'!AO6</f>
        <v>0</v>
      </c>
      <c r="Q321" s="157">
        <f>+'Input Road PUD schedule'!AP6</f>
        <v>0.78</v>
      </c>
      <c r="R321" s="157">
        <f>+'Input Road PUD schedule'!AQ6</f>
        <v>0</v>
      </c>
      <c r="S321" s="157">
        <f>+'Input Road PUD schedule'!AR6</f>
        <v>0</v>
      </c>
      <c r="T321" s="157">
        <f>+'Input Road PUD schedule'!AS6</f>
        <v>0.02</v>
      </c>
      <c r="U321" s="158">
        <f>+'Input Road PUD schedule'!AT6</f>
        <v>0.02</v>
      </c>
      <c r="V321" s="162">
        <f>+'Input Road PUD schedule'!AU6</f>
        <v>0.18</v>
      </c>
      <c r="W321" s="174">
        <f>+'Input Road PUD schedule'!AV6</f>
        <v>1</v>
      </c>
      <c r="X321" s="163">
        <v>0</v>
      </c>
      <c r="Y321" s="162">
        <f t="shared" si="72"/>
        <v>1</v>
      </c>
      <c r="Z321" s="161">
        <f t="shared" si="73"/>
        <v>6.3429350495129642</v>
      </c>
      <c r="AA321" s="70">
        <f t="shared" si="57"/>
        <v>0</v>
      </c>
      <c r="AB321" s="70">
        <f t="shared" si="58"/>
        <v>64.433625396467008</v>
      </c>
      <c r="AC321" s="70">
        <f t="shared" si="59"/>
        <v>0</v>
      </c>
      <c r="AD321" s="70">
        <f t="shared" si="60"/>
        <v>0</v>
      </c>
      <c r="AE321" s="70">
        <f t="shared" si="61"/>
        <v>1.6521442409350513</v>
      </c>
      <c r="AF321" s="70">
        <f t="shared" si="62"/>
        <v>1.6521442409350513</v>
      </c>
      <c r="AG321" s="70">
        <f t="shared" si="63"/>
        <v>14.869298168415462</v>
      </c>
      <c r="AH321" s="70">
        <f t="shared" si="64"/>
        <v>82.607212046752579</v>
      </c>
    </row>
    <row r="322" spans="4:34" ht="15" customHeight="1" x14ac:dyDescent="0.35">
      <c r="D322" t="s">
        <v>294</v>
      </c>
      <c r="E322" t="s">
        <v>92</v>
      </c>
      <c r="F322" t="s">
        <v>304</v>
      </c>
      <c r="G322" s="70">
        <f t="shared" si="71"/>
        <v>8</v>
      </c>
      <c r="H322" s="159" t="str">
        <f>+'Input Road PUD schedule'!AG7</f>
        <v>ECOMMERCE - 4</v>
      </c>
      <c r="I322" s="165" t="str">
        <f>+'Input Road PUD schedule'!AH7</f>
        <v>5-Friday</v>
      </c>
      <c r="J322" s="160">
        <f>+'Input Road PUD schedule'!AI7</f>
        <v>0.37219797934198884</v>
      </c>
      <c r="K322" s="159" t="str">
        <f>+'Input Road PUD schedule'!AJ7</f>
        <v>Van</v>
      </c>
      <c r="L322" s="159" t="str">
        <f>+'Input Road PUD schedule'!AK7</f>
        <v>loose van</v>
      </c>
      <c r="M322" s="159">
        <f>+'Input Road PUD schedule'!AL7</f>
        <v>0</v>
      </c>
      <c r="N322" s="164">
        <f>+'Input Road PUD schedule'!AM7</f>
        <v>93.607212046752565</v>
      </c>
      <c r="O322" s="164">
        <f>+'Input Road PUD schedule'!AN7</f>
        <v>0</v>
      </c>
      <c r="P322" s="163">
        <f>+'Input Road PUD schedule'!AO7</f>
        <v>0</v>
      </c>
      <c r="Q322" s="157">
        <f>+'Input Road PUD schedule'!AP7</f>
        <v>0.78</v>
      </c>
      <c r="R322" s="157">
        <f>+'Input Road PUD schedule'!AQ7</f>
        <v>0</v>
      </c>
      <c r="S322" s="157">
        <f>+'Input Road PUD schedule'!AR7</f>
        <v>0</v>
      </c>
      <c r="T322" s="157">
        <f>+'Input Road PUD schedule'!AS7</f>
        <v>0.02</v>
      </c>
      <c r="U322" s="158">
        <f>+'Input Road PUD schedule'!AT7</f>
        <v>0.02</v>
      </c>
      <c r="V322" s="162">
        <f>+'Input Road PUD schedule'!AU7</f>
        <v>0.18</v>
      </c>
      <c r="W322" s="174">
        <f>+'Input Road PUD schedule'!AV7</f>
        <v>1</v>
      </c>
      <c r="X322" s="163">
        <v>0</v>
      </c>
      <c r="Y322" s="162">
        <f t="shared" si="72"/>
        <v>1</v>
      </c>
      <c r="Z322" s="161">
        <f t="shared" si="73"/>
        <v>6.3721979793419887</v>
      </c>
      <c r="AA322" s="70">
        <f t="shared" si="57"/>
        <v>0</v>
      </c>
      <c r="AB322" s="70">
        <f t="shared" si="58"/>
        <v>73.013625396467006</v>
      </c>
      <c r="AC322" s="70">
        <f t="shared" si="59"/>
        <v>0</v>
      </c>
      <c r="AD322" s="70">
        <f t="shared" si="60"/>
        <v>0</v>
      </c>
      <c r="AE322" s="70">
        <f t="shared" si="61"/>
        <v>1.8721442409350513</v>
      </c>
      <c r="AF322" s="70">
        <f t="shared" si="62"/>
        <v>1.8721442409350513</v>
      </c>
      <c r="AG322" s="70">
        <f t="shared" si="63"/>
        <v>16.849298168415462</v>
      </c>
      <c r="AH322" s="70">
        <f t="shared" si="64"/>
        <v>93.607212046752579</v>
      </c>
    </row>
    <row r="323" spans="4:34" ht="15" customHeight="1" x14ac:dyDescent="0.35">
      <c r="D323" t="s">
        <v>294</v>
      </c>
      <c r="E323" t="s">
        <v>92</v>
      </c>
      <c r="F323" t="s">
        <v>304</v>
      </c>
      <c r="G323" s="70">
        <f t="shared" si="71"/>
        <v>8</v>
      </c>
      <c r="H323" s="159" t="str">
        <f>+'Input Road PUD schedule'!AG8</f>
        <v>ECOMMERCE - 5</v>
      </c>
      <c r="I323" s="165" t="str">
        <f>+'Input Road PUD schedule'!AH8</f>
        <v>5-Friday</v>
      </c>
      <c r="J323" s="160">
        <f>+'Input Road PUD schedule'!AI8</f>
        <v>0.34787968221300936</v>
      </c>
      <c r="K323" s="159" t="str">
        <f>+'Input Road PUD schedule'!AJ8</f>
        <v>Van</v>
      </c>
      <c r="L323" s="159" t="str">
        <f>+'Input Road PUD schedule'!AK8</f>
        <v>loose van</v>
      </c>
      <c r="M323" s="159">
        <f>+'Input Road PUD schedule'!AL8</f>
        <v>0</v>
      </c>
      <c r="N323" s="164">
        <f>+'Input Road PUD schedule'!AM8</f>
        <v>99.607212046752565</v>
      </c>
      <c r="O323" s="164">
        <f>+'Input Road PUD schedule'!AN8</f>
        <v>0</v>
      </c>
      <c r="P323" s="163">
        <f>+'Input Road PUD schedule'!AO8</f>
        <v>0</v>
      </c>
      <c r="Q323" s="157">
        <f>+'Input Road PUD schedule'!AP8</f>
        <v>0.78</v>
      </c>
      <c r="R323" s="157">
        <f>+'Input Road PUD schedule'!AQ8</f>
        <v>0</v>
      </c>
      <c r="S323" s="157">
        <f>+'Input Road PUD schedule'!AR8</f>
        <v>0</v>
      </c>
      <c r="T323" s="157">
        <f>+'Input Road PUD schedule'!AS8</f>
        <v>0.02</v>
      </c>
      <c r="U323" s="158">
        <f>+'Input Road PUD schedule'!AT8</f>
        <v>0.02</v>
      </c>
      <c r="V323" s="162">
        <f>+'Input Road PUD schedule'!AU8</f>
        <v>0.18</v>
      </c>
      <c r="W323" s="174">
        <f>+'Input Road PUD schedule'!AV8</f>
        <v>1</v>
      </c>
      <c r="X323" s="163">
        <v>0</v>
      </c>
      <c r="Y323" s="162">
        <f t="shared" si="72"/>
        <v>1</v>
      </c>
      <c r="Z323" s="161">
        <f t="shared" si="73"/>
        <v>6.3478796822130095</v>
      </c>
      <c r="AA323" s="70">
        <f t="shared" si="57"/>
        <v>0</v>
      </c>
      <c r="AB323" s="70">
        <f t="shared" si="58"/>
        <v>77.693625396466999</v>
      </c>
      <c r="AC323" s="70">
        <f t="shared" si="59"/>
        <v>0</v>
      </c>
      <c r="AD323" s="70">
        <f t="shared" si="60"/>
        <v>0</v>
      </c>
      <c r="AE323" s="70">
        <f t="shared" si="61"/>
        <v>1.9921442409350514</v>
      </c>
      <c r="AF323" s="70">
        <f t="shared" si="62"/>
        <v>1.9921442409350514</v>
      </c>
      <c r="AG323" s="70">
        <f t="shared" si="63"/>
        <v>17.92929816841546</v>
      </c>
      <c r="AH323" s="70">
        <f t="shared" si="64"/>
        <v>99.607212046752551</v>
      </c>
    </row>
    <row r="324" spans="4:34" ht="15" customHeight="1" x14ac:dyDescent="0.35">
      <c r="D324" t="s">
        <v>294</v>
      </c>
      <c r="E324" t="s">
        <v>92</v>
      </c>
      <c r="F324" t="s">
        <v>304</v>
      </c>
      <c r="G324" s="70">
        <f t="shared" si="71"/>
        <v>9</v>
      </c>
      <c r="H324" s="159" t="str">
        <f>+'Input Road PUD schedule'!AG9</f>
        <v>ECOMMERCE - 6</v>
      </c>
      <c r="I324" s="165" t="str">
        <f>+'Input Road PUD schedule'!AH9</f>
        <v>5-Friday</v>
      </c>
      <c r="J324" s="160">
        <f>+'Input Road PUD schedule'!AI9</f>
        <v>0.37869839946623329</v>
      </c>
      <c r="K324" s="159" t="str">
        <f>+'Input Road PUD schedule'!AJ9</f>
        <v>Van</v>
      </c>
      <c r="L324" s="159" t="str">
        <f>+'Input Road PUD schedule'!AK9</f>
        <v>loose van</v>
      </c>
      <c r="M324" s="159">
        <f>+'Input Road PUD schedule'!AL9</f>
        <v>0</v>
      </c>
      <c r="N324" s="164">
        <f>+'Input Road PUD schedule'!AM9</f>
        <v>91.607212046752565</v>
      </c>
      <c r="O324" s="164">
        <f>+'Input Road PUD schedule'!AN9</f>
        <v>0</v>
      </c>
      <c r="P324" s="163">
        <f>+'Input Road PUD schedule'!AO9</f>
        <v>0</v>
      </c>
      <c r="Q324" s="157">
        <f>+'Input Road PUD schedule'!AP9</f>
        <v>0.78</v>
      </c>
      <c r="R324" s="157">
        <f>+'Input Road PUD schedule'!AQ9</f>
        <v>0</v>
      </c>
      <c r="S324" s="157">
        <f>+'Input Road PUD schedule'!AR9</f>
        <v>0</v>
      </c>
      <c r="T324" s="157">
        <f>+'Input Road PUD schedule'!AS9</f>
        <v>0.02</v>
      </c>
      <c r="U324" s="158">
        <f>+'Input Road PUD schedule'!AT9</f>
        <v>0.02</v>
      </c>
      <c r="V324" s="162">
        <f>+'Input Road PUD schedule'!AU9</f>
        <v>0.18</v>
      </c>
      <c r="W324" s="174">
        <f>+'Input Road PUD schedule'!AV9</f>
        <v>1</v>
      </c>
      <c r="X324" s="163">
        <v>0</v>
      </c>
      <c r="Y324" s="162">
        <f t="shared" si="72"/>
        <v>1</v>
      </c>
      <c r="Z324" s="161">
        <f t="shared" si="73"/>
        <v>6.3786983994662334</v>
      </c>
      <c r="AA324" s="70">
        <f t="shared" si="57"/>
        <v>0</v>
      </c>
      <c r="AB324" s="70">
        <f t="shared" si="58"/>
        <v>71.453625396467004</v>
      </c>
      <c r="AC324" s="70">
        <f t="shared" si="59"/>
        <v>0</v>
      </c>
      <c r="AD324" s="70">
        <f t="shared" si="60"/>
        <v>0</v>
      </c>
      <c r="AE324" s="70">
        <f t="shared" si="61"/>
        <v>1.8321442409350512</v>
      </c>
      <c r="AF324" s="70">
        <f t="shared" si="62"/>
        <v>1.8321442409350512</v>
      </c>
      <c r="AG324" s="70">
        <f t="shared" si="63"/>
        <v>16.489298168415463</v>
      </c>
      <c r="AH324" s="70">
        <f t="shared" si="64"/>
        <v>91.607212046752565</v>
      </c>
    </row>
    <row r="325" spans="4:34" ht="15" customHeight="1" x14ac:dyDescent="0.35">
      <c r="D325" t="s">
        <v>294</v>
      </c>
      <c r="E325" t="s">
        <v>92</v>
      </c>
      <c r="F325" t="s">
        <v>304</v>
      </c>
      <c r="G325" s="70">
        <f t="shared" si="71"/>
        <v>9</v>
      </c>
      <c r="H325" s="159" t="str">
        <f>+'Input Road PUD schedule'!AG10</f>
        <v>ECOMMERCE - 7</v>
      </c>
      <c r="I325" s="165" t="str">
        <f>+'Input Road PUD schedule'!AH10</f>
        <v>5-Friday</v>
      </c>
      <c r="J325" s="160">
        <f>+'Input Road PUD schedule'!AI10</f>
        <v>0.39142345451867511</v>
      </c>
      <c r="K325" s="159" t="str">
        <f>+'Input Road PUD schedule'!AJ10</f>
        <v>Van</v>
      </c>
      <c r="L325" s="159" t="str">
        <f>+'Input Road PUD schedule'!AK10</f>
        <v>loose van</v>
      </c>
      <c r="M325" s="159">
        <f>+'Input Road PUD schedule'!AL10</f>
        <v>0</v>
      </c>
      <c r="N325" s="164">
        <f>+'Input Road PUD schedule'!AM10</f>
        <v>77.607212046752565</v>
      </c>
      <c r="O325" s="164">
        <f>+'Input Road PUD schedule'!AN10</f>
        <v>0</v>
      </c>
      <c r="P325" s="163">
        <f>+'Input Road PUD schedule'!AO10</f>
        <v>0</v>
      </c>
      <c r="Q325" s="157">
        <f>+'Input Road PUD schedule'!AP10</f>
        <v>0.78</v>
      </c>
      <c r="R325" s="157">
        <f>+'Input Road PUD schedule'!AQ10</f>
        <v>0</v>
      </c>
      <c r="S325" s="157">
        <f>+'Input Road PUD schedule'!AR10</f>
        <v>0</v>
      </c>
      <c r="T325" s="157">
        <f>+'Input Road PUD schedule'!AS10</f>
        <v>0.02</v>
      </c>
      <c r="U325" s="158">
        <f>+'Input Road PUD schedule'!AT10</f>
        <v>0.02</v>
      </c>
      <c r="V325" s="162">
        <f>+'Input Road PUD schedule'!AU10</f>
        <v>0.18</v>
      </c>
      <c r="W325" s="174">
        <f>+'Input Road PUD schedule'!AV10</f>
        <v>1</v>
      </c>
      <c r="X325" s="163">
        <v>0</v>
      </c>
      <c r="Y325" s="162">
        <f t="shared" si="72"/>
        <v>1</v>
      </c>
      <c r="Z325" s="161">
        <f t="shared" si="73"/>
        <v>6.3914234545186748</v>
      </c>
      <c r="AA325" s="70">
        <f t="shared" si="57"/>
        <v>0</v>
      </c>
      <c r="AB325" s="70">
        <f t="shared" si="58"/>
        <v>60.533625396467002</v>
      </c>
      <c r="AC325" s="70">
        <f t="shared" si="59"/>
        <v>0</v>
      </c>
      <c r="AD325" s="70">
        <f t="shared" si="60"/>
        <v>0</v>
      </c>
      <c r="AE325" s="70">
        <f t="shared" si="61"/>
        <v>1.5521442409350514</v>
      </c>
      <c r="AF325" s="70">
        <f t="shared" si="62"/>
        <v>1.5521442409350514</v>
      </c>
      <c r="AG325" s="70">
        <f t="shared" si="63"/>
        <v>13.969298168415461</v>
      </c>
      <c r="AH325" s="70">
        <f t="shared" si="64"/>
        <v>77.607212046752565</v>
      </c>
    </row>
    <row r="326" spans="4:34" ht="15" customHeight="1" x14ac:dyDescent="0.35">
      <c r="D326" t="s">
        <v>294</v>
      </c>
      <c r="E326" t="s">
        <v>92</v>
      </c>
      <c r="F326" t="s">
        <v>304</v>
      </c>
      <c r="G326" s="70">
        <f t="shared" si="71"/>
        <v>9</v>
      </c>
      <c r="H326" s="159" t="str">
        <f>+'Input Road PUD schedule'!AG11</f>
        <v>ECOMMERCE - 8</v>
      </c>
      <c r="I326" s="165" t="str">
        <f>+'Input Road PUD schedule'!AH11</f>
        <v>5-Friday</v>
      </c>
      <c r="J326" s="160">
        <f>+'Input Road PUD schedule'!AI11</f>
        <v>0.39119855945730408</v>
      </c>
      <c r="K326" s="159" t="str">
        <f>+'Input Road PUD schedule'!AJ11</f>
        <v>Van</v>
      </c>
      <c r="L326" s="159" t="str">
        <f>+'Input Road PUD schedule'!AK11</f>
        <v>loose van</v>
      </c>
      <c r="M326" s="159">
        <f>+'Input Road PUD schedule'!AL11</f>
        <v>0</v>
      </c>
      <c r="N326" s="164">
        <f>+'Input Road PUD schedule'!AM11</f>
        <v>102.60721204675257</v>
      </c>
      <c r="O326" s="164">
        <f>+'Input Road PUD schedule'!AN11</f>
        <v>0</v>
      </c>
      <c r="P326" s="163">
        <f>+'Input Road PUD schedule'!AO11</f>
        <v>0</v>
      </c>
      <c r="Q326" s="157">
        <f>+'Input Road PUD schedule'!AP11</f>
        <v>0.78</v>
      </c>
      <c r="R326" s="157">
        <f>+'Input Road PUD schedule'!AQ11</f>
        <v>0</v>
      </c>
      <c r="S326" s="157">
        <f>+'Input Road PUD schedule'!AR11</f>
        <v>0</v>
      </c>
      <c r="T326" s="157">
        <f>+'Input Road PUD schedule'!AS11</f>
        <v>0.02</v>
      </c>
      <c r="U326" s="158">
        <f>+'Input Road PUD schedule'!AT11</f>
        <v>0.02</v>
      </c>
      <c r="V326" s="162">
        <f>+'Input Road PUD schedule'!AU11</f>
        <v>0.18</v>
      </c>
      <c r="W326" s="174">
        <f>+'Input Road PUD schedule'!AV11</f>
        <v>1</v>
      </c>
      <c r="X326" s="163">
        <v>0</v>
      </c>
      <c r="Y326" s="162">
        <f t="shared" si="72"/>
        <v>1</v>
      </c>
      <c r="Z326" s="161">
        <f t="shared" si="73"/>
        <v>6.3911985594573038</v>
      </c>
      <c r="AA326" s="70">
        <f t="shared" si="57"/>
        <v>0</v>
      </c>
      <c r="AB326" s="70">
        <f t="shared" si="58"/>
        <v>80.033625396467002</v>
      </c>
      <c r="AC326" s="70">
        <f t="shared" si="59"/>
        <v>0</v>
      </c>
      <c r="AD326" s="70">
        <f t="shared" si="60"/>
        <v>0</v>
      </c>
      <c r="AE326" s="70">
        <f t="shared" si="61"/>
        <v>2.0521442409350512</v>
      </c>
      <c r="AF326" s="70">
        <f t="shared" si="62"/>
        <v>2.0521442409350512</v>
      </c>
      <c r="AG326" s="70">
        <f t="shared" si="63"/>
        <v>18.46929816841546</v>
      </c>
      <c r="AH326" s="70">
        <f t="shared" si="64"/>
        <v>102.60721204675257</v>
      </c>
    </row>
    <row r="327" spans="4:34" ht="15" customHeight="1" x14ac:dyDescent="0.35">
      <c r="D327" t="s">
        <v>294</v>
      </c>
      <c r="E327" t="s">
        <v>92</v>
      </c>
      <c r="F327" t="s">
        <v>304</v>
      </c>
      <c r="G327" s="70">
        <f t="shared" si="71"/>
        <v>9</v>
      </c>
      <c r="H327" s="159" t="str">
        <f>+'Input Road PUD schedule'!AG12</f>
        <v>ECOMMERCE - 9</v>
      </c>
      <c r="I327" s="165" t="str">
        <f>+'Input Road PUD schedule'!AH12</f>
        <v>5-Friday</v>
      </c>
      <c r="J327" s="160">
        <f>+'Input Road PUD schedule'!AI12</f>
        <v>0.38402884092470957</v>
      </c>
      <c r="K327" s="159" t="str">
        <f>+'Input Road PUD schedule'!AJ12</f>
        <v>Van</v>
      </c>
      <c r="L327" s="159" t="str">
        <f>+'Input Road PUD schedule'!AK12</f>
        <v>loose van</v>
      </c>
      <c r="M327" s="159">
        <f>+'Input Road PUD schedule'!AL12</f>
        <v>0</v>
      </c>
      <c r="N327" s="164">
        <f>+'Input Road PUD schedule'!AM12</f>
        <v>93.607212046752565</v>
      </c>
      <c r="O327" s="164">
        <f>+'Input Road PUD schedule'!AN12</f>
        <v>0</v>
      </c>
      <c r="P327" s="163">
        <f>+'Input Road PUD schedule'!AO12</f>
        <v>0</v>
      </c>
      <c r="Q327" s="157">
        <f>+'Input Road PUD schedule'!AP12</f>
        <v>0.78</v>
      </c>
      <c r="R327" s="157">
        <f>+'Input Road PUD schedule'!AQ12</f>
        <v>0</v>
      </c>
      <c r="S327" s="157">
        <f>+'Input Road PUD schedule'!AR12</f>
        <v>0</v>
      </c>
      <c r="T327" s="157">
        <f>+'Input Road PUD schedule'!AS12</f>
        <v>0.02</v>
      </c>
      <c r="U327" s="158">
        <f>+'Input Road PUD schedule'!AT12</f>
        <v>0.02</v>
      </c>
      <c r="V327" s="162">
        <f>+'Input Road PUD schedule'!AU12</f>
        <v>0.18</v>
      </c>
      <c r="W327" s="174">
        <f>+'Input Road PUD schedule'!AV12</f>
        <v>1</v>
      </c>
      <c r="X327" s="163">
        <v>0</v>
      </c>
      <c r="Y327" s="162">
        <f t="shared" si="72"/>
        <v>1</v>
      </c>
      <c r="Z327" s="161">
        <f t="shared" si="73"/>
        <v>6.3840288409247092</v>
      </c>
      <c r="AA327" s="70">
        <f t="shared" ref="AA327:AA390" si="74">+P327*$N327</f>
        <v>0</v>
      </c>
      <c r="AB327" s="70">
        <f t="shared" ref="AB327:AB390" si="75">+Q327*$N327</f>
        <v>73.013625396467006</v>
      </c>
      <c r="AC327" s="70">
        <f t="shared" ref="AC327:AC390" si="76">+R327*$N327</f>
        <v>0</v>
      </c>
      <c r="AD327" s="70">
        <f t="shared" ref="AD327:AD390" si="77">+S327*$N327</f>
        <v>0</v>
      </c>
      <c r="AE327" s="70">
        <f t="shared" ref="AE327:AE390" si="78">+T327*$N327</f>
        <v>1.8721442409350513</v>
      </c>
      <c r="AF327" s="70">
        <f t="shared" ref="AF327:AF390" si="79">+U327*$N327</f>
        <v>1.8721442409350513</v>
      </c>
      <c r="AG327" s="70">
        <f t="shared" ref="AG327:AG390" si="80">+V327*$N327</f>
        <v>16.849298168415462</v>
      </c>
      <c r="AH327" s="70">
        <f t="shared" ref="AH327:AH390" si="81">+SUM(AA327:AG327)</f>
        <v>93.607212046752579</v>
      </c>
    </row>
    <row r="328" spans="4:34" ht="15" customHeight="1" x14ac:dyDescent="0.35">
      <c r="D328" t="s">
        <v>294</v>
      </c>
      <c r="E328" t="s">
        <v>92</v>
      </c>
      <c r="F328" t="s">
        <v>304</v>
      </c>
      <c r="G328" s="70">
        <f t="shared" si="71"/>
        <v>8</v>
      </c>
      <c r="H328" s="159" t="str">
        <f>+'Input Road PUD schedule'!AG13</f>
        <v>ECOMMERCE - 10</v>
      </c>
      <c r="I328" s="165" t="str">
        <f>+'Input Road PUD schedule'!AH13</f>
        <v>5-Friday</v>
      </c>
      <c r="J328" s="160">
        <f>+'Input Road PUD schedule'!AI13</f>
        <v>0.37381351632192206</v>
      </c>
      <c r="K328" s="159" t="str">
        <f>+'Input Road PUD schedule'!AJ13</f>
        <v>Van</v>
      </c>
      <c r="L328" s="159" t="str">
        <f>+'Input Road PUD schedule'!AK13</f>
        <v>loose van</v>
      </c>
      <c r="M328" s="159">
        <f>+'Input Road PUD schedule'!AL13</f>
        <v>0</v>
      </c>
      <c r="N328" s="164">
        <f>+'Input Road PUD schedule'!AM13</f>
        <v>73.607212046752565</v>
      </c>
      <c r="O328" s="164">
        <f>+'Input Road PUD schedule'!AN13</f>
        <v>0</v>
      </c>
      <c r="P328" s="163">
        <f>+'Input Road PUD schedule'!AO13</f>
        <v>0</v>
      </c>
      <c r="Q328" s="157">
        <f>+'Input Road PUD schedule'!AP13</f>
        <v>0.78</v>
      </c>
      <c r="R328" s="157">
        <f>+'Input Road PUD schedule'!AQ13</f>
        <v>0</v>
      </c>
      <c r="S328" s="157">
        <f>+'Input Road PUD schedule'!AR13</f>
        <v>0</v>
      </c>
      <c r="T328" s="157">
        <f>+'Input Road PUD schedule'!AS13</f>
        <v>0.02</v>
      </c>
      <c r="U328" s="158">
        <f>+'Input Road PUD schedule'!AT13</f>
        <v>0.02</v>
      </c>
      <c r="V328" s="162">
        <f>+'Input Road PUD schedule'!AU13</f>
        <v>0.18</v>
      </c>
      <c r="W328" s="174">
        <f>+'Input Road PUD schedule'!AV13</f>
        <v>1</v>
      </c>
      <c r="X328" s="163">
        <v>0</v>
      </c>
      <c r="Y328" s="162">
        <f t="shared" si="72"/>
        <v>1</v>
      </c>
      <c r="Z328" s="161">
        <f t="shared" si="73"/>
        <v>6.3738135163219223</v>
      </c>
      <c r="AA328" s="70">
        <f t="shared" si="74"/>
        <v>0</v>
      </c>
      <c r="AB328" s="70">
        <f t="shared" si="75"/>
        <v>57.413625396467005</v>
      </c>
      <c r="AC328" s="70">
        <f t="shared" si="76"/>
        <v>0</v>
      </c>
      <c r="AD328" s="70">
        <f t="shared" si="77"/>
        <v>0</v>
      </c>
      <c r="AE328" s="70">
        <f t="shared" si="78"/>
        <v>1.4721442409350514</v>
      </c>
      <c r="AF328" s="70">
        <f t="shared" si="79"/>
        <v>1.4721442409350514</v>
      </c>
      <c r="AG328" s="70">
        <f t="shared" si="80"/>
        <v>13.249298168415461</v>
      </c>
      <c r="AH328" s="70">
        <f t="shared" si="81"/>
        <v>73.607212046752565</v>
      </c>
    </row>
    <row r="329" spans="4:34" ht="15" customHeight="1" x14ac:dyDescent="0.35">
      <c r="D329" t="s">
        <v>294</v>
      </c>
      <c r="E329" t="s">
        <v>92</v>
      </c>
      <c r="F329" t="s">
        <v>304</v>
      </c>
      <c r="G329" s="70">
        <f t="shared" si="71"/>
        <v>8</v>
      </c>
      <c r="H329" s="159" t="str">
        <f>+'Input Road PUD schedule'!AG14</f>
        <v>ECOMMERCE - 11</v>
      </c>
      <c r="I329" s="165" t="str">
        <f>+'Input Road PUD schedule'!AH14</f>
        <v>5-Friday</v>
      </c>
      <c r="J329" s="160">
        <f>+'Input Road PUD schedule'!AI14</f>
        <v>0.33715112838179617</v>
      </c>
      <c r="K329" s="159" t="str">
        <f>+'Input Road PUD schedule'!AJ14</f>
        <v>Van</v>
      </c>
      <c r="L329" s="159" t="str">
        <f>+'Input Road PUD schedule'!AK14</f>
        <v>loose van</v>
      </c>
      <c r="M329" s="159">
        <f>+'Input Road PUD schedule'!AL14</f>
        <v>0</v>
      </c>
      <c r="N329" s="164">
        <f>+'Input Road PUD schedule'!AM14</f>
        <v>79.607212046752565</v>
      </c>
      <c r="O329" s="164">
        <f>+'Input Road PUD schedule'!AN14</f>
        <v>0</v>
      </c>
      <c r="P329" s="163">
        <f>+'Input Road PUD schedule'!AO14</f>
        <v>0</v>
      </c>
      <c r="Q329" s="157">
        <f>+'Input Road PUD schedule'!AP14</f>
        <v>0.78</v>
      </c>
      <c r="R329" s="157">
        <f>+'Input Road PUD schedule'!AQ14</f>
        <v>0</v>
      </c>
      <c r="S329" s="157">
        <f>+'Input Road PUD schedule'!AR14</f>
        <v>0</v>
      </c>
      <c r="T329" s="157">
        <f>+'Input Road PUD schedule'!AS14</f>
        <v>0.02</v>
      </c>
      <c r="U329" s="158">
        <f>+'Input Road PUD schedule'!AT14</f>
        <v>0.02</v>
      </c>
      <c r="V329" s="162">
        <f>+'Input Road PUD schedule'!AU14</f>
        <v>0.18</v>
      </c>
      <c r="W329" s="174">
        <f>+'Input Road PUD schedule'!AV14</f>
        <v>1</v>
      </c>
      <c r="X329" s="163">
        <v>0</v>
      </c>
      <c r="Y329" s="162">
        <f t="shared" si="72"/>
        <v>1</v>
      </c>
      <c r="Z329" s="161">
        <f t="shared" si="73"/>
        <v>6.3371511283817963</v>
      </c>
      <c r="AA329" s="70">
        <f t="shared" si="74"/>
        <v>0</v>
      </c>
      <c r="AB329" s="70">
        <f t="shared" si="75"/>
        <v>62.093625396467004</v>
      </c>
      <c r="AC329" s="70">
        <f t="shared" si="76"/>
        <v>0</v>
      </c>
      <c r="AD329" s="70">
        <f t="shared" si="77"/>
        <v>0</v>
      </c>
      <c r="AE329" s="70">
        <f t="shared" si="78"/>
        <v>1.5921442409350512</v>
      </c>
      <c r="AF329" s="70">
        <f t="shared" si="79"/>
        <v>1.5921442409350512</v>
      </c>
      <c r="AG329" s="70">
        <f t="shared" si="80"/>
        <v>14.329298168415461</v>
      </c>
      <c r="AH329" s="70">
        <f t="shared" si="81"/>
        <v>79.607212046752565</v>
      </c>
    </row>
    <row r="330" spans="4:34" ht="15" customHeight="1" x14ac:dyDescent="0.35">
      <c r="D330" t="s">
        <v>294</v>
      </c>
      <c r="E330" t="s">
        <v>92</v>
      </c>
      <c r="F330" t="s">
        <v>304</v>
      </c>
      <c r="G330" s="70">
        <f t="shared" si="71"/>
        <v>8</v>
      </c>
      <c r="H330" s="159" t="str">
        <f>+'Input Road PUD schedule'!AG15</f>
        <v>ECOMMERCE - 12</v>
      </c>
      <c r="I330" s="165" t="str">
        <f>+'Input Road PUD schedule'!AH15</f>
        <v>5-Friday</v>
      </c>
      <c r="J330" s="160">
        <f>+'Input Road PUD schedule'!AI15</f>
        <v>0.36401332536768527</v>
      </c>
      <c r="K330" s="159" t="str">
        <f>+'Input Road PUD schedule'!AJ15</f>
        <v>Van</v>
      </c>
      <c r="L330" s="159" t="str">
        <f>+'Input Road PUD schedule'!AK15</f>
        <v>loose van</v>
      </c>
      <c r="M330" s="159">
        <f>+'Input Road PUD schedule'!AL15</f>
        <v>0</v>
      </c>
      <c r="N330" s="164">
        <f>+'Input Road PUD schedule'!AM15</f>
        <v>101.60721204675257</v>
      </c>
      <c r="O330" s="164">
        <f>+'Input Road PUD schedule'!AN15</f>
        <v>0</v>
      </c>
      <c r="P330" s="163">
        <f>+'Input Road PUD schedule'!AO15</f>
        <v>0</v>
      </c>
      <c r="Q330" s="157">
        <f>+'Input Road PUD schedule'!AP15</f>
        <v>0.78</v>
      </c>
      <c r="R330" s="157">
        <f>+'Input Road PUD schedule'!AQ15</f>
        <v>0</v>
      </c>
      <c r="S330" s="157">
        <f>+'Input Road PUD schedule'!AR15</f>
        <v>0</v>
      </c>
      <c r="T330" s="157">
        <f>+'Input Road PUD schedule'!AS15</f>
        <v>0.02</v>
      </c>
      <c r="U330" s="158">
        <f>+'Input Road PUD schedule'!AT15</f>
        <v>0.02</v>
      </c>
      <c r="V330" s="162">
        <f>+'Input Road PUD schedule'!AU15</f>
        <v>0.18</v>
      </c>
      <c r="W330" s="174">
        <f>+'Input Road PUD schedule'!AV15</f>
        <v>1</v>
      </c>
      <c r="X330" s="163">
        <v>0</v>
      </c>
      <c r="Y330" s="162">
        <f t="shared" si="72"/>
        <v>1</v>
      </c>
      <c r="Z330" s="161">
        <f t="shared" si="73"/>
        <v>6.3640133253676856</v>
      </c>
      <c r="AA330" s="70">
        <f t="shared" si="74"/>
        <v>0</v>
      </c>
      <c r="AB330" s="70">
        <f t="shared" si="75"/>
        <v>79.253625396467001</v>
      </c>
      <c r="AC330" s="70">
        <f t="shared" si="76"/>
        <v>0</v>
      </c>
      <c r="AD330" s="70">
        <f t="shared" si="77"/>
        <v>0</v>
      </c>
      <c r="AE330" s="70">
        <f t="shared" si="78"/>
        <v>2.0321442409350512</v>
      </c>
      <c r="AF330" s="70">
        <f t="shared" si="79"/>
        <v>2.0321442409350512</v>
      </c>
      <c r="AG330" s="70">
        <f t="shared" si="80"/>
        <v>18.28929816841546</v>
      </c>
      <c r="AH330" s="70">
        <f t="shared" si="81"/>
        <v>101.60721204675257</v>
      </c>
    </row>
    <row r="331" spans="4:34" ht="15" customHeight="1" x14ac:dyDescent="0.35">
      <c r="D331" t="s">
        <v>294</v>
      </c>
      <c r="E331" t="s">
        <v>92</v>
      </c>
      <c r="F331" t="s">
        <v>304</v>
      </c>
      <c r="G331" s="70">
        <f t="shared" si="71"/>
        <v>8</v>
      </c>
      <c r="H331" s="159" t="str">
        <f>+'Input Road PUD schedule'!AG16</f>
        <v>ECOMMERCE - 13</v>
      </c>
      <c r="I331" s="165" t="str">
        <f>+'Input Road PUD schedule'!AH16</f>
        <v>5-Friday</v>
      </c>
      <c r="J331" s="160">
        <f>+'Input Road PUD schedule'!AI16</f>
        <v>0.36428755959773096</v>
      </c>
      <c r="K331" s="159" t="str">
        <f>+'Input Road PUD schedule'!AJ16</f>
        <v>Van</v>
      </c>
      <c r="L331" s="159" t="str">
        <f>+'Input Road PUD schedule'!AK16</f>
        <v>loose van</v>
      </c>
      <c r="M331" s="159">
        <f>+'Input Road PUD schedule'!AL16</f>
        <v>0</v>
      </c>
      <c r="N331" s="164">
        <f>+'Input Road PUD schedule'!AM16</f>
        <v>80.607212046752565</v>
      </c>
      <c r="O331" s="164">
        <f>+'Input Road PUD schedule'!AN16</f>
        <v>0</v>
      </c>
      <c r="P331" s="163">
        <f>+'Input Road PUD schedule'!AO16</f>
        <v>0</v>
      </c>
      <c r="Q331" s="157">
        <f>+'Input Road PUD schedule'!AP16</f>
        <v>0.78</v>
      </c>
      <c r="R331" s="157">
        <f>+'Input Road PUD schedule'!AQ16</f>
        <v>0</v>
      </c>
      <c r="S331" s="157">
        <f>+'Input Road PUD schedule'!AR16</f>
        <v>0</v>
      </c>
      <c r="T331" s="157">
        <f>+'Input Road PUD schedule'!AS16</f>
        <v>0.02</v>
      </c>
      <c r="U331" s="158">
        <f>+'Input Road PUD schedule'!AT16</f>
        <v>0.02</v>
      </c>
      <c r="V331" s="162">
        <f>+'Input Road PUD schedule'!AU16</f>
        <v>0.18</v>
      </c>
      <c r="W331" s="174">
        <f>+'Input Road PUD schedule'!AV16</f>
        <v>1</v>
      </c>
      <c r="X331" s="163">
        <v>0</v>
      </c>
      <c r="Y331" s="162">
        <f t="shared" si="72"/>
        <v>1</v>
      </c>
      <c r="Z331" s="161">
        <f t="shared" si="73"/>
        <v>6.3642875595977308</v>
      </c>
      <c r="AA331" s="70">
        <f t="shared" si="74"/>
        <v>0</v>
      </c>
      <c r="AB331" s="70">
        <f t="shared" si="75"/>
        <v>62.873625396467006</v>
      </c>
      <c r="AC331" s="70">
        <f t="shared" si="76"/>
        <v>0</v>
      </c>
      <c r="AD331" s="70">
        <f t="shared" si="77"/>
        <v>0</v>
      </c>
      <c r="AE331" s="70">
        <f t="shared" si="78"/>
        <v>1.6121442409350513</v>
      </c>
      <c r="AF331" s="70">
        <f t="shared" si="79"/>
        <v>1.6121442409350513</v>
      </c>
      <c r="AG331" s="70">
        <f t="shared" si="80"/>
        <v>14.50929816841546</v>
      </c>
      <c r="AH331" s="70">
        <f t="shared" si="81"/>
        <v>80.607212046752565</v>
      </c>
    </row>
    <row r="332" spans="4:34" ht="15" customHeight="1" x14ac:dyDescent="0.35">
      <c r="D332" t="s">
        <v>294</v>
      </c>
      <c r="E332" t="s">
        <v>92</v>
      </c>
      <c r="F332" t="s">
        <v>304</v>
      </c>
      <c r="G332" s="70">
        <f t="shared" si="71"/>
        <v>9</v>
      </c>
      <c r="H332" s="159" t="str">
        <f>+'Input Road PUD schedule'!AG17</f>
        <v>ECOMMERCE - 14</v>
      </c>
      <c r="I332" s="165" t="str">
        <f>+'Input Road PUD schedule'!AH17</f>
        <v>5-Friday</v>
      </c>
      <c r="J332" s="160">
        <f>+'Input Road PUD schedule'!AI17</f>
        <v>0.38503092676213635</v>
      </c>
      <c r="K332" s="159" t="str">
        <f>+'Input Road PUD schedule'!AJ17</f>
        <v>Van</v>
      </c>
      <c r="L332" s="159" t="str">
        <f>+'Input Road PUD schedule'!AK17</f>
        <v>loose van</v>
      </c>
      <c r="M332" s="159">
        <f>+'Input Road PUD schedule'!AL17</f>
        <v>0</v>
      </c>
      <c r="N332" s="164">
        <f>+'Input Road PUD schedule'!AM17</f>
        <v>98.607212046752565</v>
      </c>
      <c r="O332" s="164">
        <f>+'Input Road PUD schedule'!AN17</f>
        <v>0</v>
      </c>
      <c r="P332" s="163">
        <f>+'Input Road PUD schedule'!AO17</f>
        <v>0</v>
      </c>
      <c r="Q332" s="157">
        <f>+'Input Road PUD schedule'!AP17</f>
        <v>0.78</v>
      </c>
      <c r="R332" s="157">
        <f>+'Input Road PUD schedule'!AQ17</f>
        <v>0</v>
      </c>
      <c r="S332" s="157">
        <f>+'Input Road PUD schedule'!AR17</f>
        <v>0</v>
      </c>
      <c r="T332" s="157">
        <f>+'Input Road PUD schedule'!AS17</f>
        <v>0.02</v>
      </c>
      <c r="U332" s="158">
        <f>+'Input Road PUD schedule'!AT17</f>
        <v>0.02</v>
      </c>
      <c r="V332" s="162">
        <f>+'Input Road PUD schedule'!AU17</f>
        <v>0.18</v>
      </c>
      <c r="W332" s="174">
        <f>+'Input Road PUD schedule'!AV17</f>
        <v>1</v>
      </c>
      <c r="X332" s="163">
        <v>0</v>
      </c>
      <c r="Y332" s="162">
        <f t="shared" si="72"/>
        <v>1</v>
      </c>
      <c r="Z332" s="161">
        <f t="shared" si="73"/>
        <v>6.3850309267621359</v>
      </c>
      <c r="AA332" s="70">
        <f t="shared" si="74"/>
        <v>0</v>
      </c>
      <c r="AB332" s="70">
        <f t="shared" si="75"/>
        <v>76.913625396466998</v>
      </c>
      <c r="AC332" s="70">
        <f t="shared" si="76"/>
        <v>0</v>
      </c>
      <c r="AD332" s="70">
        <f t="shared" si="77"/>
        <v>0</v>
      </c>
      <c r="AE332" s="70">
        <f t="shared" si="78"/>
        <v>1.9721442409350514</v>
      </c>
      <c r="AF332" s="70">
        <f t="shared" si="79"/>
        <v>1.9721442409350514</v>
      </c>
      <c r="AG332" s="70">
        <f t="shared" si="80"/>
        <v>17.749298168415461</v>
      </c>
      <c r="AH332" s="70">
        <f t="shared" si="81"/>
        <v>98.607212046752565</v>
      </c>
    </row>
    <row r="333" spans="4:34" ht="15" customHeight="1" x14ac:dyDescent="0.35">
      <c r="D333" t="s">
        <v>294</v>
      </c>
      <c r="E333" t="s">
        <v>92</v>
      </c>
      <c r="F333" t="s">
        <v>304</v>
      </c>
      <c r="G333" s="70">
        <f t="shared" si="71"/>
        <v>8</v>
      </c>
      <c r="H333" s="159" t="str">
        <f>+'Input Road PUD schedule'!AG18</f>
        <v>ECOMMERCE - 15</v>
      </c>
      <c r="I333" s="165" t="str">
        <f>+'Input Road PUD schedule'!AH18</f>
        <v>5-Friday</v>
      </c>
      <c r="J333" s="160">
        <f>+'Input Road PUD schedule'!AI18</f>
        <v>0.34721729555843395</v>
      </c>
      <c r="K333" s="159" t="str">
        <f>+'Input Road PUD schedule'!AJ18</f>
        <v>Van</v>
      </c>
      <c r="L333" s="159" t="str">
        <f>+'Input Road PUD schedule'!AK18</f>
        <v>loose van</v>
      </c>
      <c r="M333" s="159">
        <f>+'Input Road PUD schedule'!AL18</f>
        <v>0</v>
      </c>
      <c r="N333" s="164">
        <f>+'Input Road PUD schedule'!AM18</f>
        <v>79.607212046752565</v>
      </c>
      <c r="O333" s="164">
        <f>+'Input Road PUD schedule'!AN18</f>
        <v>0</v>
      </c>
      <c r="P333" s="163">
        <f>+'Input Road PUD schedule'!AO18</f>
        <v>0</v>
      </c>
      <c r="Q333" s="157">
        <f>+'Input Road PUD schedule'!AP18</f>
        <v>0.78</v>
      </c>
      <c r="R333" s="157">
        <f>+'Input Road PUD schedule'!AQ18</f>
        <v>0</v>
      </c>
      <c r="S333" s="157">
        <f>+'Input Road PUD schedule'!AR18</f>
        <v>0</v>
      </c>
      <c r="T333" s="157">
        <f>+'Input Road PUD schedule'!AS18</f>
        <v>0.02</v>
      </c>
      <c r="U333" s="158">
        <f>+'Input Road PUD schedule'!AT18</f>
        <v>0.02</v>
      </c>
      <c r="V333" s="162">
        <f>+'Input Road PUD schedule'!AU18</f>
        <v>0.18</v>
      </c>
      <c r="W333" s="174">
        <f>+'Input Road PUD schedule'!AV18</f>
        <v>1</v>
      </c>
      <c r="X333" s="163">
        <v>0</v>
      </c>
      <c r="Y333" s="162">
        <f t="shared" si="72"/>
        <v>1</v>
      </c>
      <c r="Z333" s="161">
        <f t="shared" si="73"/>
        <v>6.3472172955584343</v>
      </c>
      <c r="AA333" s="70">
        <f t="shared" si="74"/>
        <v>0</v>
      </c>
      <c r="AB333" s="70">
        <f t="shared" si="75"/>
        <v>62.093625396467004</v>
      </c>
      <c r="AC333" s="70">
        <f t="shared" si="76"/>
        <v>0</v>
      </c>
      <c r="AD333" s="70">
        <f t="shared" si="77"/>
        <v>0</v>
      </c>
      <c r="AE333" s="70">
        <f t="shared" si="78"/>
        <v>1.5921442409350512</v>
      </c>
      <c r="AF333" s="70">
        <f t="shared" si="79"/>
        <v>1.5921442409350512</v>
      </c>
      <c r="AG333" s="70">
        <f t="shared" si="80"/>
        <v>14.329298168415461</v>
      </c>
      <c r="AH333" s="70">
        <f t="shared" si="81"/>
        <v>79.607212046752565</v>
      </c>
    </row>
    <row r="334" spans="4:34" ht="15" customHeight="1" x14ac:dyDescent="0.35">
      <c r="D334" t="s">
        <v>294</v>
      </c>
      <c r="E334" t="s">
        <v>92</v>
      </c>
      <c r="F334" t="s">
        <v>304</v>
      </c>
      <c r="G334" s="70">
        <f t="shared" si="71"/>
        <v>8</v>
      </c>
      <c r="H334" s="159" t="str">
        <f>+'Input Road PUD schedule'!AG19</f>
        <v>ECOMMERCE - 16</v>
      </c>
      <c r="I334" s="165" t="str">
        <f>+'Input Road PUD schedule'!AH19</f>
        <v>5-Friday</v>
      </c>
      <c r="J334" s="160">
        <f>+'Input Road PUD schedule'!AI19</f>
        <v>0.34439025621338115</v>
      </c>
      <c r="K334" s="159" t="str">
        <f>+'Input Road PUD schedule'!AJ19</f>
        <v>Van</v>
      </c>
      <c r="L334" s="159" t="str">
        <f>+'Input Road PUD schedule'!AK19</f>
        <v>loose van</v>
      </c>
      <c r="M334" s="159">
        <f>+'Input Road PUD schedule'!AL19</f>
        <v>0</v>
      </c>
      <c r="N334" s="164">
        <f>+'Input Road PUD schedule'!AM19</f>
        <v>103.60721204675257</v>
      </c>
      <c r="O334" s="164">
        <f>+'Input Road PUD schedule'!AN19</f>
        <v>0</v>
      </c>
      <c r="P334" s="163">
        <f>+'Input Road PUD schedule'!AO19</f>
        <v>0</v>
      </c>
      <c r="Q334" s="157">
        <f>+'Input Road PUD schedule'!AP19</f>
        <v>0.78</v>
      </c>
      <c r="R334" s="157">
        <f>+'Input Road PUD schedule'!AQ19</f>
        <v>0</v>
      </c>
      <c r="S334" s="157">
        <f>+'Input Road PUD schedule'!AR19</f>
        <v>0</v>
      </c>
      <c r="T334" s="157">
        <f>+'Input Road PUD schedule'!AS19</f>
        <v>0.02</v>
      </c>
      <c r="U334" s="158">
        <f>+'Input Road PUD schedule'!AT19</f>
        <v>0.02</v>
      </c>
      <c r="V334" s="162">
        <f>+'Input Road PUD schedule'!AU19</f>
        <v>0.18</v>
      </c>
      <c r="W334" s="174">
        <f>+'Input Road PUD schedule'!AV19</f>
        <v>1</v>
      </c>
      <c r="X334" s="163">
        <v>0</v>
      </c>
      <c r="Y334" s="162">
        <f t="shared" si="72"/>
        <v>1</v>
      </c>
      <c r="Z334" s="161">
        <f t="shared" si="73"/>
        <v>6.3443902562133809</v>
      </c>
      <c r="AA334" s="70">
        <f t="shared" si="74"/>
        <v>0</v>
      </c>
      <c r="AB334" s="70">
        <f t="shared" si="75"/>
        <v>80.813625396467003</v>
      </c>
      <c r="AC334" s="70">
        <f t="shared" si="76"/>
        <v>0</v>
      </c>
      <c r="AD334" s="70">
        <f t="shared" si="77"/>
        <v>0</v>
      </c>
      <c r="AE334" s="70">
        <f t="shared" si="78"/>
        <v>2.0721442409350512</v>
      </c>
      <c r="AF334" s="70">
        <f t="shared" si="79"/>
        <v>2.0721442409350512</v>
      </c>
      <c r="AG334" s="70">
        <f t="shared" si="80"/>
        <v>18.649298168415459</v>
      </c>
      <c r="AH334" s="70">
        <f t="shared" si="81"/>
        <v>103.60721204675255</v>
      </c>
    </row>
    <row r="335" spans="4:34" ht="15" customHeight="1" x14ac:dyDescent="0.35">
      <c r="D335" t="s">
        <v>294</v>
      </c>
      <c r="E335" t="s">
        <v>92</v>
      </c>
      <c r="F335" t="s">
        <v>304</v>
      </c>
      <c r="G335" s="70">
        <f t="shared" si="71"/>
        <v>8</v>
      </c>
      <c r="H335" s="159" t="str">
        <f>+'Input Road PUD schedule'!AG20</f>
        <v>ECOMMERCE - 17</v>
      </c>
      <c r="I335" s="165" t="str">
        <f>+'Input Road PUD schedule'!AH20</f>
        <v>5-Friday</v>
      </c>
      <c r="J335" s="160">
        <f>+'Input Road PUD schedule'!AI20</f>
        <v>0.36809489042718369</v>
      </c>
      <c r="K335" s="159" t="str">
        <f>+'Input Road PUD schedule'!AJ20</f>
        <v>Van</v>
      </c>
      <c r="L335" s="159" t="str">
        <f>+'Input Road PUD schedule'!AK20</f>
        <v>loose van</v>
      </c>
      <c r="M335" s="159">
        <f>+'Input Road PUD schedule'!AL20</f>
        <v>0</v>
      </c>
      <c r="N335" s="164">
        <f>+'Input Road PUD schedule'!AM20</f>
        <v>95.607212046752565</v>
      </c>
      <c r="O335" s="164">
        <f>+'Input Road PUD schedule'!AN20</f>
        <v>0</v>
      </c>
      <c r="P335" s="163">
        <f>+'Input Road PUD schedule'!AO20</f>
        <v>0</v>
      </c>
      <c r="Q335" s="157">
        <f>+'Input Road PUD schedule'!AP20</f>
        <v>0.78</v>
      </c>
      <c r="R335" s="157">
        <f>+'Input Road PUD schedule'!AQ20</f>
        <v>0</v>
      </c>
      <c r="S335" s="157">
        <f>+'Input Road PUD schedule'!AR20</f>
        <v>0</v>
      </c>
      <c r="T335" s="157">
        <f>+'Input Road PUD schedule'!AS20</f>
        <v>0.02</v>
      </c>
      <c r="U335" s="158">
        <f>+'Input Road PUD schedule'!AT20</f>
        <v>0.02</v>
      </c>
      <c r="V335" s="162">
        <f>+'Input Road PUD schedule'!AU20</f>
        <v>0.18</v>
      </c>
      <c r="W335" s="174">
        <f>+'Input Road PUD schedule'!AV20</f>
        <v>1</v>
      </c>
      <c r="X335" s="163">
        <v>0</v>
      </c>
      <c r="Y335" s="162">
        <f t="shared" si="72"/>
        <v>1</v>
      </c>
      <c r="Z335" s="161">
        <f t="shared" si="73"/>
        <v>6.3680948904271837</v>
      </c>
      <c r="AA335" s="70">
        <f t="shared" si="74"/>
        <v>0</v>
      </c>
      <c r="AB335" s="70">
        <f t="shared" si="75"/>
        <v>74.573625396467008</v>
      </c>
      <c r="AC335" s="70">
        <f t="shared" si="76"/>
        <v>0</v>
      </c>
      <c r="AD335" s="70">
        <f t="shared" si="77"/>
        <v>0</v>
      </c>
      <c r="AE335" s="70">
        <f t="shared" si="78"/>
        <v>1.9121442409350513</v>
      </c>
      <c r="AF335" s="70">
        <f t="shared" si="79"/>
        <v>1.9121442409350513</v>
      </c>
      <c r="AG335" s="70">
        <f t="shared" si="80"/>
        <v>17.209298168415462</v>
      </c>
      <c r="AH335" s="70">
        <f t="shared" si="81"/>
        <v>95.607212046752565</v>
      </c>
    </row>
    <row r="336" spans="4:34" ht="15" customHeight="1" x14ac:dyDescent="0.35">
      <c r="D336" t="s">
        <v>294</v>
      </c>
      <c r="E336" t="s">
        <v>92</v>
      </c>
      <c r="F336" t="s">
        <v>304</v>
      </c>
      <c r="G336" s="70">
        <f t="shared" si="71"/>
        <v>9</v>
      </c>
      <c r="H336" s="159" t="str">
        <f>+'Input Road PUD schedule'!AG21</f>
        <v>ECOMMERCE - 18</v>
      </c>
      <c r="I336" s="165" t="str">
        <f>+'Input Road PUD schedule'!AH21</f>
        <v>5-Friday</v>
      </c>
      <c r="J336" s="160">
        <f>+'Input Road PUD schedule'!AI21</f>
        <v>0.37791519591651379</v>
      </c>
      <c r="K336" s="159" t="str">
        <f>+'Input Road PUD schedule'!AJ21</f>
        <v>Van</v>
      </c>
      <c r="L336" s="159" t="str">
        <f>+'Input Road PUD schedule'!AK21</f>
        <v>loose van</v>
      </c>
      <c r="M336" s="159">
        <f>+'Input Road PUD schedule'!AL21</f>
        <v>0</v>
      </c>
      <c r="N336" s="164">
        <f>+'Input Road PUD schedule'!AM21</f>
        <v>73.607212046752565</v>
      </c>
      <c r="O336" s="164">
        <f>+'Input Road PUD schedule'!AN21</f>
        <v>0</v>
      </c>
      <c r="P336" s="163">
        <f>+'Input Road PUD schedule'!AO21</f>
        <v>0</v>
      </c>
      <c r="Q336" s="157">
        <f>+'Input Road PUD schedule'!AP21</f>
        <v>0.78</v>
      </c>
      <c r="R336" s="157">
        <f>+'Input Road PUD schedule'!AQ21</f>
        <v>0</v>
      </c>
      <c r="S336" s="157">
        <f>+'Input Road PUD schedule'!AR21</f>
        <v>0</v>
      </c>
      <c r="T336" s="157">
        <f>+'Input Road PUD schedule'!AS21</f>
        <v>0.02</v>
      </c>
      <c r="U336" s="158">
        <f>+'Input Road PUD schedule'!AT21</f>
        <v>0.02</v>
      </c>
      <c r="V336" s="162">
        <f>+'Input Road PUD schedule'!AU21</f>
        <v>0.18</v>
      </c>
      <c r="W336" s="174">
        <f>+'Input Road PUD schedule'!AV21</f>
        <v>1</v>
      </c>
      <c r="X336" s="163">
        <v>0</v>
      </c>
      <c r="Y336" s="162">
        <f t="shared" si="72"/>
        <v>1</v>
      </c>
      <c r="Z336" s="161">
        <f t="shared" si="73"/>
        <v>6.3779151959165139</v>
      </c>
      <c r="AA336" s="70">
        <f t="shared" si="74"/>
        <v>0</v>
      </c>
      <c r="AB336" s="70">
        <f t="shared" si="75"/>
        <v>57.413625396467005</v>
      </c>
      <c r="AC336" s="70">
        <f t="shared" si="76"/>
        <v>0</v>
      </c>
      <c r="AD336" s="70">
        <f t="shared" si="77"/>
        <v>0</v>
      </c>
      <c r="AE336" s="70">
        <f t="shared" si="78"/>
        <v>1.4721442409350514</v>
      </c>
      <c r="AF336" s="70">
        <f t="shared" si="79"/>
        <v>1.4721442409350514</v>
      </c>
      <c r="AG336" s="70">
        <f t="shared" si="80"/>
        <v>13.249298168415461</v>
      </c>
      <c r="AH336" s="70">
        <f t="shared" si="81"/>
        <v>73.607212046752565</v>
      </c>
    </row>
    <row r="337" spans="4:34" ht="15" customHeight="1" x14ac:dyDescent="0.35">
      <c r="D337" t="s">
        <v>294</v>
      </c>
      <c r="E337" t="s">
        <v>92</v>
      </c>
      <c r="F337" t="s">
        <v>304</v>
      </c>
      <c r="G337" s="70">
        <f t="shared" si="71"/>
        <v>8</v>
      </c>
      <c r="H337" s="159" t="str">
        <f>+'Input Road PUD schedule'!AG22</f>
        <v>ECOMMERCE - 19</v>
      </c>
      <c r="I337" s="165" t="str">
        <f>+'Input Road PUD schedule'!AH22</f>
        <v>5-Friday</v>
      </c>
      <c r="J337" s="160">
        <f>+'Input Road PUD schedule'!AI22</f>
        <v>0.36482535771661129</v>
      </c>
      <c r="K337" s="159" t="str">
        <f>+'Input Road PUD schedule'!AJ22</f>
        <v>Van</v>
      </c>
      <c r="L337" s="159" t="str">
        <f>+'Input Road PUD schedule'!AK22</f>
        <v>loose van</v>
      </c>
      <c r="M337" s="159">
        <f>+'Input Road PUD schedule'!AL22</f>
        <v>0</v>
      </c>
      <c r="N337" s="164">
        <f>+'Input Road PUD schedule'!AM22</f>
        <v>77.607212046752565</v>
      </c>
      <c r="O337" s="164">
        <f>+'Input Road PUD schedule'!AN22</f>
        <v>0</v>
      </c>
      <c r="P337" s="163">
        <f>+'Input Road PUD schedule'!AO22</f>
        <v>0</v>
      </c>
      <c r="Q337" s="157">
        <f>+'Input Road PUD schedule'!AP22</f>
        <v>0.78</v>
      </c>
      <c r="R337" s="157">
        <f>+'Input Road PUD schedule'!AQ22</f>
        <v>0</v>
      </c>
      <c r="S337" s="157">
        <f>+'Input Road PUD schedule'!AR22</f>
        <v>0</v>
      </c>
      <c r="T337" s="157">
        <f>+'Input Road PUD schedule'!AS22</f>
        <v>0.02</v>
      </c>
      <c r="U337" s="158">
        <f>+'Input Road PUD schedule'!AT22</f>
        <v>0.02</v>
      </c>
      <c r="V337" s="162">
        <f>+'Input Road PUD schedule'!AU22</f>
        <v>0.18</v>
      </c>
      <c r="W337" s="174">
        <f>+'Input Road PUD schedule'!AV22</f>
        <v>1</v>
      </c>
      <c r="X337" s="163">
        <v>0</v>
      </c>
      <c r="Y337" s="162">
        <f t="shared" si="72"/>
        <v>1</v>
      </c>
      <c r="Z337" s="161">
        <f t="shared" si="73"/>
        <v>6.3648253577166116</v>
      </c>
      <c r="AA337" s="70">
        <f t="shared" si="74"/>
        <v>0</v>
      </c>
      <c r="AB337" s="70">
        <f t="shared" si="75"/>
        <v>60.533625396467002</v>
      </c>
      <c r="AC337" s="70">
        <f t="shared" si="76"/>
        <v>0</v>
      </c>
      <c r="AD337" s="70">
        <f t="shared" si="77"/>
        <v>0</v>
      </c>
      <c r="AE337" s="70">
        <f t="shared" si="78"/>
        <v>1.5521442409350514</v>
      </c>
      <c r="AF337" s="70">
        <f t="shared" si="79"/>
        <v>1.5521442409350514</v>
      </c>
      <c r="AG337" s="70">
        <f t="shared" si="80"/>
        <v>13.969298168415461</v>
      </c>
      <c r="AH337" s="70">
        <f t="shared" si="81"/>
        <v>77.607212046752565</v>
      </c>
    </row>
    <row r="338" spans="4:34" ht="15" customHeight="1" x14ac:dyDescent="0.35">
      <c r="D338" t="s">
        <v>294</v>
      </c>
      <c r="E338" t="s">
        <v>92</v>
      </c>
      <c r="F338" t="s">
        <v>304</v>
      </c>
      <c r="G338" s="70">
        <f t="shared" si="71"/>
        <v>8</v>
      </c>
      <c r="H338" s="159" t="str">
        <f>+'Input Road PUD schedule'!AG23</f>
        <v>ECOMMERCE - 20</v>
      </c>
      <c r="I338" s="165" t="str">
        <f>+'Input Road PUD schedule'!AH23</f>
        <v>5-Friday</v>
      </c>
      <c r="J338" s="160">
        <f>+'Input Road PUD schedule'!AI23</f>
        <v>0.33677402429663861</v>
      </c>
      <c r="K338" s="159" t="str">
        <f>+'Input Road PUD schedule'!AJ23</f>
        <v>Van</v>
      </c>
      <c r="L338" s="159" t="str">
        <f>+'Input Road PUD schedule'!AK23</f>
        <v>loose van</v>
      </c>
      <c r="M338" s="159">
        <f>+'Input Road PUD schedule'!AL23</f>
        <v>0</v>
      </c>
      <c r="N338" s="164">
        <f>+'Input Road PUD schedule'!AM23</f>
        <v>100.60721204675257</v>
      </c>
      <c r="O338" s="164">
        <f>+'Input Road PUD schedule'!AN23</f>
        <v>0</v>
      </c>
      <c r="P338" s="163">
        <f>+'Input Road PUD schedule'!AO23</f>
        <v>0</v>
      </c>
      <c r="Q338" s="157">
        <f>+'Input Road PUD schedule'!AP23</f>
        <v>0.78</v>
      </c>
      <c r="R338" s="157">
        <f>+'Input Road PUD schedule'!AQ23</f>
        <v>0</v>
      </c>
      <c r="S338" s="157">
        <f>+'Input Road PUD schedule'!AR23</f>
        <v>0</v>
      </c>
      <c r="T338" s="157">
        <f>+'Input Road PUD schedule'!AS23</f>
        <v>0.02</v>
      </c>
      <c r="U338" s="158">
        <f>+'Input Road PUD schedule'!AT23</f>
        <v>0.02</v>
      </c>
      <c r="V338" s="162">
        <f>+'Input Road PUD schedule'!AU23</f>
        <v>0.18</v>
      </c>
      <c r="W338" s="174">
        <f>+'Input Road PUD schedule'!AV23</f>
        <v>1</v>
      </c>
      <c r="X338" s="163">
        <v>0</v>
      </c>
      <c r="Y338" s="162">
        <f t="shared" si="72"/>
        <v>1</v>
      </c>
      <c r="Z338" s="161">
        <f t="shared" si="73"/>
        <v>6.3367740242966386</v>
      </c>
      <c r="AA338" s="70">
        <f t="shared" si="74"/>
        <v>0</v>
      </c>
      <c r="AB338" s="70">
        <f t="shared" si="75"/>
        <v>78.473625396467</v>
      </c>
      <c r="AC338" s="70">
        <f t="shared" si="76"/>
        <v>0</v>
      </c>
      <c r="AD338" s="70">
        <f t="shared" si="77"/>
        <v>0</v>
      </c>
      <c r="AE338" s="70">
        <f t="shared" si="78"/>
        <v>2.0121442409350512</v>
      </c>
      <c r="AF338" s="70">
        <f t="shared" si="79"/>
        <v>2.0121442409350512</v>
      </c>
      <c r="AG338" s="70">
        <f t="shared" si="80"/>
        <v>18.10929816841546</v>
      </c>
      <c r="AH338" s="70">
        <f t="shared" si="81"/>
        <v>100.60721204675258</v>
      </c>
    </row>
    <row r="339" spans="4:34" ht="15" customHeight="1" x14ac:dyDescent="0.35">
      <c r="D339" t="s">
        <v>294</v>
      </c>
      <c r="E339" t="s">
        <v>92</v>
      </c>
      <c r="F339" t="s">
        <v>304</v>
      </c>
      <c r="G339" s="70">
        <f t="shared" si="71"/>
        <v>8</v>
      </c>
      <c r="H339" s="159" t="str">
        <f>+'Input Road PUD schedule'!AG24</f>
        <v>ECOMMERCE - 21</v>
      </c>
      <c r="I339" s="165" t="str">
        <f>+'Input Road PUD schedule'!AH24</f>
        <v>5-Friday</v>
      </c>
      <c r="J339" s="160">
        <f>+'Input Road PUD schedule'!AI24</f>
        <v>0.35793288499177012</v>
      </c>
      <c r="K339" s="159" t="str">
        <f>+'Input Road PUD schedule'!AJ24</f>
        <v>Van</v>
      </c>
      <c r="L339" s="159" t="str">
        <f>+'Input Road PUD schedule'!AK24</f>
        <v>loose van</v>
      </c>
      <c r="M339" s="159">
        <f>+'Input Road PUD schedule'!AL24</f>
        <v>0</v>
      </c>
      <c r="N339" s="164">
        <f>+'Input Road PUD schedule'!AM24</f>
        <v>81.607212046752565</v>
      </c>
      <c r="O339" s="164">
        <f>+'Input Road PUD schedule'!AN24</f>
        <v>0</v>
      </c>
      <c r="P339" s="163">
        <f>+'Input Road PUD schedule'!AO24</f>
        <v>0</v>
      </c>
      <c r="Q339" s="157">
        <f>+'Input Road PUD schedule'!AP24</f>
        <v>0.78</v>
      </c>
      <c r="R339" s="157">
        <f>+'Input Road PUD schedule'!AQ24</f>
        <v>0</v>
      </c>
      <c r="S339" s="157">
        <f>+'Input Road PUD schedule'!AR24</f>
        <v>0</v>
      </c>
      <c r="T339" s="157">
        <f>+'Input Road PUD schedule'!AS24</f>
        <v>0.02</v>
      </c>
      <c r="U339" s="158">
        <f>+'Input Road PUD schedule'!AT24</f>
        <v>0.02</v>
      </c>
      <c r="V339" s="162">
        <f>+'Input Road PUD schedule'!AU24</f>
        <v>0.18</v>
      </c>
      <c r="W339" s="174">
        <f>+'Input Road PUD schedule'!AV24</f>
        <v>1</v>
      </c>
      <c r="X339" s="163">
        <v>0</v>
      </c>
      <c r="Y339" s="162">
        <f t="shared" si="72"/>
        <v>1</v>
      </c>
      <c r="Z339" s="161">
        <f t="shared" si="73"/>
        <v>6.3579328849917705</v>
      </c>
      <c r="AA339" s="70">
        <f t="shared" si="74"/>
        <v>0</v>
      </c>
      <c r="AB339" s="70">
        <f t="shared" si="75"/>
        <v>63.653625396467</v>
      </c>
      <c r="AC339" s="70">
        <f t="shared" si="76"/>
        <v>0</v>
      </c>
      <c r="AD339" s="70">
        <f t="shared" si="77"/>
        <v>0</v>
      </c>
      <c r="AE339" s="70">
        <f t="shared" si="78"/>
        <v>1.6321442409350513</v>
      </c>
      <c r="AF339" s="70">
        <f t="shared" si="79"/>
        <v>1.6321442409350513</v>
      </c>
      <c r="AG339" s="70">
        <f t="shared" si="80"/>
        <v>14.689298168415462</v>
      </c>
      <c r="AH339" s="70">
        <f t="shared" si="81"/>
        <v>81.607212046752565</v>
      </c>
    </row>
    <row r="340" spans="4:34" ht="15" customHeight="1" x14ac:dyDescent="0.35">
      <c r="D340" t="s">
        <v>294</v>
      </c>
      <c r="E340" t="s">
        <v>92</v>
      </c>
      <c r="F340" t="s">
        <v>304</v>
      </c>
      <c r="G340" s="70">
        <f t="shared" si="71"/>
        <v>8</v>
      </c>
      <c r="H340" s="159" t="str">
        <f>+'Input Road PUD schedule'!AG25</f>
        <v>ECOMMERCE - 22</v>
      </c>
      <c r="I340" s="165" t="str">
        <f>+'Input Road PUD schedule'!AH25</f>
        <v>5-Friday</v>
      </c>
      <c r="J340" s="160">
        <f>+'Input Road PUD schedule'!AI25</f>
        <v>0.34458434634916946</v>
      </c>
      <c r="K340" s="159" t="str">
        <f>+'Input Road PUD schedule'!AJ25</f>
        <v>Van</v>
      </c>
      <c r="L340" s="159" t="str">
        <f>+'Input Road PUD schedule'!AK25</f>
        <v>loose van</v>
      </c>
      <c r="M340" s="159">
        <f>+'Input Road PUD schedule'!AL25</f>
        <v>0</v>
      </c>
      <c r="N340" s="164">
        <f>+'Input Road PUD schedule'!AM25</f>
        <v>95.607212046752565</v>
      </c>
      <c r="O340" s="164">
        <f>+'Input Road PUD schedule'!AN25</f>
        <v>0</v>
      </c>
      <c r="P340" s="163">
        <f>+'Input Road PUD schedule'!AO25</f>
        <v>0</v>
      </c>
      <c r="Q340" s="157">
        <f>+'Input Road PUD schedule'!AP25</f>
        <v>0.78</v>
      </c>
      <c r="R340" s="157">
        <f>+'Input Road PUD schedule'!AQ25</f>
        <v>0</v>
      </c>
      <c r="S340" s="157">
        <f>+'Input Road PUD schedule'!AR25</f>
        <v>0</v>
      </c>
      <c r="T340" s="157">
        <f>+'Input Road PUD schedule'!AS25</f>
        <v>0.02</v>
      </c>
      <c r="U340" s="158">
        <f>+'Input Road PUD schedule'!AT25</f>
        <v>0.02</v>
      </c>
      <c r="V340" s="162">
        <f>+'Input Road PUD schedule'!AU25</f>
        <v>0.18</v>
      </c>
      <c r="W340" s="174">
        <f>+'Input Road PUD schedule'!AV25</f>
        <v>1</v>
      </c>
      <c r="X340" s="163">
        <v>0</v>
      </c>
      <c r="Y340" s="162">
        <f t="shared" si="72"/>
        <v>1</v>
      </c>
      <c r="Z340" s="161">
        <f t="shared" si="73"/>
        <v>6.3445843463491691</v>
      </c>
      <c r="AA340" s="70">
        <f t="shared" si="74"/>
        <v>0</v>
      </c>
      <c r="AB340" s="70">
        <f t="shared" si="75"/>
        <v>74.573625396467008</v>
      </c>
      <c r="AC340" s="70">
        <f t="shared" si="76"/>
        <v>0</v>
      </c>
      <c r="AD340" s="70">
        <f t="shared" si="77"/>
        <v>0</v>
      </c>
      <c r="AE340" s="70">
        <f t="shared" si="78"/>
        <v>1.9121442409350513</v>
      </c>
      <c r="AF340" s="70">
        <f t="shared" si="79"/>
        <v>1.9121442409350513</v>
      </c>
      <c r="AG340" s="70">
        <f t="shared" si="80"/>
        <v>17.209298168415462</v>
      </c>
      <c r="AH340" s="70">
        <f t="shared" si="81"/>
        <v>95.607212046752565</v>
      </c>
    </row>
    <row r="341" spans="4:34" ht="15" customHeight="1" x14ac:dyDescent="0.35">
      <c r="D341" t="s">
        <v>294</v>
      </c>
      <c r="E341" t="s">
        <v>92</v>
      </c>
      <c r="F341" t="s">
        <v>304</v>
      </c>
      <c r="G341" s="70">
        <f t="shared" si="71"/>
        <v>9</v>
      </c>
      <c r="H341" s="159" t="str">
        <f>+'Input Road PUD schedule'!AG26</f>
        <v>ECOMMERCE - 23</v>
      </c>
      <c r="I341" s="165" t="str">
        <f>+'Input Road PUD schedule'!AH26</f>
        <v>5-Friday</v>
      </c>
      <c r="J341" s="160">
        <f>+'Input Road PUD schedule'!AI26</f>
        <v>0.39566269937723231</v>
      </c>
      <c r="K341" s="159" t="str">
        <f>+'Input Road PUD schedule'!AJ26</f>
        <v>Van</v>
      </c>
      <c r="L341" s="159" t="str">
        <f>+'Input Road PUD schedule'!AK26</f>
        <v>loose van</v>
      </c>
      <c r="M341" s="159">
        <f>+'Input Road PUD schedule'!AL26</f>
        <v>0</v>
      </c>
      <c r="N341" s="164">
        <f>+'Input Road PUD schedule'!AM26</f>
        <v>73.607212046752565</v>
      </c>
      <c r="O341" s="164">
        <f>+'Input Road PUD schedule'!AN26</f>
        <v>0</v>
      </c>
      <c r="P341" s="163">
        <f>+'Input Road PUD schedule'!AO26</f>
        <v>0</v>
      </c>
      <c r="Q341" s="157">
        <f>+'Input Road PUD schedule'!AP26</f>
        <v>0.78</v>
      </c>
      <c r="R341" s="157">
        <f>+'Input Road PUD schedule'!AQ26</f>
        <v>0</v>
      </c>
      <c r="S341" s="157">
        <f>+'Input Road PUD schedule'!AR26</f>
        <v>0</v>
      </c>
      <c r="T341" s="157">
        <f>+'Input Road PUD schedule'!AS26</f>
        <v>0.02</v>
      </c>
      <c r="U341" s="158">
        <f>+'Input Road PUD schedule'!AT26</f>
        <v>0.02</v>
      </c>
      <c r="V341" s="162">
        <f>+'Input Road PUD schedule'!AU26</f>
        <v>0.18</v>
      </c>
      <c r="W341" s="174">
        <f>+'Input Road PUD schedule'!AV26</f>
        <v>1</v>
      </c>
      <c r="X341" s="163">
        <v>0</v>
      </c>
      <c r="Y341" s="162">
        <f t="shared" si="72"/>
        <v>1</v>
      </c>
      <c r="Z341" s="161">
        <f t="shared" si="73"/>
        <v>6.3956626993772323</v>
      </c>
      <c r="AA341" s="70">
        <f t="shared" si="74"/>
        <v>0</v>
      </c>
      <c r="AB341" s="70">
        <f t="shared" si="75"/>
        <v>57.413625396467005</v>
      </c>
      <c r="AC341" s="70">
        <f t="shared" si="76"/>
        <v>0</v>
      </c>
      <c r="AD341" s="70">
        <f t="shared" si="77"/>
        <v>0</v>
      </c>
      <c r="AE341" s="70">
        <f t="shared" si="78"/>
        <v>1.4721442409350514</v>
      </c>
      <c r="AF341" s="70">
        <f t="shared" si="79"/>
        <v>1.4721442409350514</v>
      </c>
      <c r="AG341" s="70">
        <f t="shared" si="80"/>
        <v>13.249298168415461</v>
      </c>
      <c r="AH341" s="70">
        <f t="shared" si="81"/>
        <v>73.607212046752565</v>
      </c>
    </row>
    <row r="342" spans="4:34" ht="15" customHeight="1" x14ac:dyDescent="0.35">
      <c r="D342" t="s">
        <v>294</v>
      </c>
      <c r="E342" t="s">
        <v>92</v>
      </c>
      <c r="F342" t="s">
        <v>304</v>
      </c>
      <c r="G342" s="70">
        <f t="shared" si="71"/>
        <v>8</v>
      </c>
      <c r="H342" s="159" t="str">
        <f>+'Input Road PUD schedule'!AG27</f>
        <v>ECOMMERCE - 24</v>
      </c>
      <c r="I342" s="165" t="str">
        <f>+'Input Road PUD schedule'!AH27</f>
        <v>5-Friday</v>
      </c>
      <c r="J342" s="160">
        <f>+'Input Road PUD schedule'!AI27</f>
        <v>0.36153137480441677</v>
      </c>
      <c r="K342" s="159" t="str">
        <f>+'Input Road PUD schedule'!AJ27</f>
        <v>Van</v>
      </c>
      <c r="L342" s="159" t="str">
        <f>+'Input Road PUD schedule'!AK27</f>
        <v>loose van</v>
      </c>
      <c r="M342" s="159">
        <f>+'Input Road PUD schedule'!AL27</f>
        <v>0</v>
      </c>
      <c r="N342" s="164">
        <f>+'Input Road PUD schedule'!AM27</f>
        <v>87.607212046752565</v>
      </c>
      <c r="O342" s="164">
        <f>+'Input Road PUD schedule'!AN27</f>
        <v>0</v>
      </c>
      <c r="P342" s="163">
        <f>+'Input Road PUD schedule'!AO27</f>
        <v>0</v>
      </c>
      <c r="Q342" s="157">
        <f>+'Input Road PUD schedule'!AP27</f>
        <v>0.78</v>
      </c>
      <c r="R342" s="157">
        <f>+'Input Road PUD schedule'!AQ27</f>
        <v>0</v>
      </c>
      <c r="S342" s="157">
        <f>+'Input Road PUD schedule'!AR27</f>
        <v>0</v>
      </c>
      <c r="T342" s="157">
        <f>+'Input Road PUD schedule'!AS27</f>
        <v>0.02</v>
      </c>
      <c r="U342" s="158">
        <f>+'Input Road PUD schedule'!AT27</f>
        <v>0.02</v>
      </c>
      <c r="V342" s="162">
        <f>+'Input Road PUD schedule'!AU27</f>
        <v>0.18</v>
      </c>
      <c r="W342" s="174">
        <f>+'Input Road PUD schedule'!AV27</f>
        <v>1</v>
      </c>
      <c r="X342" s="163">
        <v>0</v>
      </c>
      <c r="Y342" s="162">
        <f t="shared" si="72"/>
        <v>1</v>
      </c>
      <c r="Z342" s="161">
        <f t="shared" si="73"/>
        <v>6.3615313748044171</v>
      </c>
      <c r="AA342" s="70">
        <f t="shared" si="74"/>
        <v>0</v>
      </c>
      <c r="AB342" s="70">
        <f t="shared" si="75"/>
        <v>68.333625396466999</v>
      </c>
      <c r="AC342" s="70">
        <f t="shared" si="76"/>
        <v>0</v>
      </c>
      <c r="AD342" s="70">
        <f t="shared" si="77"/>
        <v>0</v>
      </c>
      <c r="AE342" s="70">
        <f t="shared" si="78"/>
        <v>1.7521442409350514</v>
      </c>
      <c r="AF342" s="70">
        <f t="shared" si="79"/>
        <v>1.7521442409350514</v>
      </c>
      <c r="AG342" s="70">
        <f t="shared" si="80"/>
        <v>15.76929816841546</v>
      </c>
      <c r="AH342" s="70">
        <f t="shared" si="81"/>
        <v>87.607212046752565</v>
      </c>
    </row>
    <row r="343" spans="4:34" ht="15" customHeight="1" x14ac:dyDescent="0.35">
      <c r="D343" t="s">
        <v>294</v>
      </c>
      <c r="E343" t="s">
        <v>92</v>
      </c>
      <c r="F343" t="s">
        <v>304</v>
      </c>
      <c r="G343" s="70">
        <f t="shared" si="71"/>
        <v>8</v>
      </c>
      <c r="H343" s="159" t="str">
        <f>+'Input Road PUD schedule'!AG28</f>
        <v>ECOMMERCE - 25</v>
      </c>
      <c r="I343" s="165" t="str">
        <f>+'Input Road PUD schedule'!AH28</f>
        <v>5-Friday</v>
      </c>
      <c r="J343" s="160">
        <f>+'Input Road PUD schedule'!AI28</f>
        <v>0.35034866256827346</v>
      </c>
      <c r="K343" s="159" t="str">
        <f>+'Input Road PUD schedule'!AJ28</f>
        <v>Van</v>
      </c>
      <c r="L343" s="159" t="str">
        <f>+'Input Road PUD schedule'!AK28</f>
        <v>loose van</v>
      </c>
      <c r="M343" s="159">
        <f>+'Input Road PUD schedule'!AL28</f>
        <v>0</v>
      </c>
      <c r="N343" s="164">
        <f>+'Input Road PUD schedule'!AM28</f>
        <v>85.607212046752565</v>
      </c>
      <c r="O343" s="164">
        <f>+'Input Road PUD schedule'!AN28</f>
        <v>0</v>
      </c>
      <c r="P343" s="163">
        <f>+'Input Road PUD schedule'!AO28</f>
        <v>0</v>
      </c>
      <c r="Q343" s="157">
        <f>+'Input Road PUD schedule'!AP28</f>
        <v>0.78</v>
      </c>
      <c r="R343" s="157">
        <f>+'Input Road PUD schedule'!AQ28</f>
        <v>0</v>
      </c>
      <c r="S343" s="157">
        <f>+'Input Road PUD schedule'!AR28</f>
        <v>0</v>
      </c>
      <c r="T343" s="157">
        <f>+'Input Road PUD schedule'!AS28</f>
        <v>0.02</v>
      </c>
      <c r="U343" s="158">
        <f>+'Input Road PUD schedule'!AT28</f>
        <v>0.02</v>
      </c>
      <c r="V343" s="162">
        <f>+'Input Road PUD schedule'!AU28</f>
        <v>0.18</v>
      </c>
      <c r="W343" s="174">
        <f>+'Input Road PUD schedule'!AV28</f>
        <v>1</v>
      </c>
      <c r="X343" s="163">
        <v>0</v>
      </c>
      <c r="Y343" s="162">
        <f t="shared" si="72"/>
        <v>1</v>
      </c>
      <c r="Z343" s="161">
        <f t="shared" si="73"/>
        <v>6.3503486625682735</v>
      </c>
      <c r="AA343" s="70">
        <f t="shared" si="74"/>
        <v>0</v>
      </c>
      <c r="AB343" s="70">
        <f t="shared" si="75"/>
        <v>66.773625396466997</v>
      </c>
      <c r="AC343" s="70">
        <f t="shared" si="76"/>
        <v>0</v>
      </c>
      <c r="AD343" s="70">
        <f t="shared" si="77"/>
        <v>0</v>
      </c>
      <c r="AE343" s="70">
        <f t="shared" si="78"/>
        <v>1.7121442409350514</v>
      </c>
      <c r="AF343" s="70">
        <f t="shared" si="79"/>
        <v>1.7121442409350514</v>
      </c>
      <c r="AG343" s="70">
        <f t="shared" si="80"/>
        <v>15.409298168415461</v>
      </c>
      <c r="AH343" s="70">
        <f t="shared" si="81"/>
        <v>85.607212046752551</v>
      </c>
    </row>
    <row r="344" spans="4:34" ht="15" customHeight="1" x14ac:dyDescent="0.35">
      <c r="D344" t="s">
        <v>294</v>
      </c>
      <c r="E344" t="s">
        <v>92</v>
      </c>
      <c r="F344" t="s">
        <v>304</v>
      </c>
      <c r="G344" s="70">
        <f t="shared" si="71"/>
        <v>8</v>
      </c>
      <c r="H344" s="159" t="str">
        <f>+'Input Road PUD schedule'!AG29</f>
        <v>ECOMMERCE - 26</v>
      </c>
      <c r="I344" s="165" t="str">
        <f>+'Input Road PUD schedule'!AH29</f>
        <v>5-Friday</v>
      </c>
      <c r="J344" s="160">
        <f>+'Input Road PUD schedule'!AI29</f>
        <v>0.34277333961547218</v>
      </c>
      <c r="K344" s="159" t="str">
        <f>+'Input Road PUD schedule'!AJ29</f>
        <v>Van</v>
      </c>
      <c r="L344" s="159" t="str">
        <f>+'Input Road PUD schedule'!AK29</f>
        <v>loose van</v>
      </c>
      <c r="M344" s="159">
        <f>+'Input Road PUD schedule'!AL29</f>
        <v>0</v>
      </c>
      <c r="N344" s="164">
        <f>+'Input Road PUD schedule'!AM29</f>
        <v>103.60721204675257</v>
      </c>
      <c r="O344" s="164">
        <f>+'Input Road PUD schedule'!AN29</f>
        <v>0</v>
      </c>
      <c r="P344" s="163">
        <f>+'Input Road PUD schedule'!AO29</f>
        <v>0</v>
      </c>
      <c r="Q344" s="157">
        <f>+'Input Road PUD schedule'!AP29</f>
        <v>0.78</v>
      </c>
      <c r="R344" s="157">
        <f>+'Input Road PUD schedule'!AQ29</f>
        <v>0</v>
      </c>
      <c r="S344" s="157">
        <f>+'Input Road PUD schedule'!AR29</f>
        <v>0</v>
      </c>
      <c r="T344" s="157">
        <f>+'Input Road PUD schedule'!AS29</f>
        <v>0.02</v>
      </c>
      <c r="U344" s="158">
        <f>+'Input Road PUD schedule'!AT29</f>
        <v>0.02</v>
      </c>
      <c r="V344" s="162">
        <f>+'Input Road PUD schedule'!AU29</f>
        <v>0.18</v>
      </c>
      <c r="W344" s="174">
        <f>+'Input Road PUD schedule'!AV29</f>
        <v>1</v>
      </c>
      <c r="X344" s="163">
        <v>0</v>
      </c>
      <c r="Y344" s="162">
        <f t="shared" si="72"/>
        <v>1</v>
      </c>
      <c r="Z344" s="161">
        <f t="shared" si="73"/>
        <v>6.342773339615472</v>
      </c>
      <c r="AA344" s="70">
        <f t="shared" si="74"/>
        <v>0</v>
      </c>
      <c r="AB344" s="70">
        <f t="shared" si="75"/>
        <v>80.813625396467003</v>
      </c>
      <c r="AC344" s="70">
        <f t="shared" si="76"/>
        <v>0</v>
      </c>
      <c r="AD344" s="70">
        <f t="shared" si="77"/>
        <v>0</v>
      </c>
      <c r="AE344" s="70">
        <f t="shared" si="78"/>
        <v>2.0721442409350512</v>
      </c>
      <c r="AF344" s="70">
        <f t="shared" si="79"/>
        <v>2.0721442409350512</v>
      </c>
      <c r="AG344" s="70">
        <f t="shared" si="80"/>
        <v>18.649298168415459</v>
      </c>
      <c r="AH344" s="70">
        <f t="shared" si="81"/>
        <v>103.60721204675255</v>
      </c>
    </row>
    <row r="345" spans="4:34" ht="15" customHeight="1" x14ac:dyDescent="0.35">
      <c r="D345" t="s">
        <v>294</v>
      </c>
      <c r="E345" t="s">
        <v>92</v>
      </c>
      <c r="F345" t="s">
        <v>304</v>
      </c>
      <c r="G345" s="70">
        <f t="shared" si="71"/>
        <v>8</v>
      </c>
      <c r="H345" s="159" t="str">
        <f>+'Input Road PUD schedule'!AG30</f>
        <v>ECOMMERCE - 27</v>
      </c>
      <c r="I345" s="165" t="str">
        <f>+'Input Road PUD schedule'!AH30</f>
        <v>5-Friday</v>
      </c>
      <c r="J345" s="160">
        <f>+'Input Road PUD schedule'!AI30</f>
        <v>0.36272175466694856</v>
      </c>
      <c r="K345" s="159" t="str">
        <f>+'Input Road PUD schedule'!AJ30</f>
        <v>Van</v>
      </c>
      <c r="L345" s="159" t="str">
        <f>+'Input Road PUD schedule'!AK30</f>
        <v>loose van</v>
      </c>
      <c r="M345" s="159">
        <f>+'Input Road PUD schedule'!AL30</f>
        <v>0</v>
      </c>
      <c r="N345" s="164">
        <f>+'Input Road PUD schedule'!AM30</f>
        <v>91.607212046752565</v>
      </c>
      <c r="O345" s="164">
        <f>+'Input Road PUD schedule'!AN30</f>
        <v>0</v>
      </c>
      <c r="P345" s="163">
        <f>+'Input Road PUD schedule'!AO30</f>
        <v>0</v>
      </c>
      <c r="Q345" s="157">
        <f>+'Input Road PUD schedule'!AP30</f>
        <v>0.78</v>
      </c>
      <c r="R345" s="157">
        <f>+'Input Road PUD schedule'!AQ30</f>
        <v>0</v>
      </c>
      <c r="S345" s="157">
        <f>+'Input Road PUD schedule'!AR30</f>
        <v>0</v>
      </c>
      <c r="T345" s="157">
        <f>+'Input Road PUD schedule'!AS30</f>
        <v>0.02</v>
      </c>
      <c r="U345" s="158">
        <f>+'Input Road PUD schedule'!AT30</f>
        <v>0.02</v>
      </c>
      <c r="V345" s="162">
        <f>+'Input Road PUD schedule'!AU30</f>
        <v>0.18</v>
      </c>
      <c r="W345" s="174">
        <f>+'Input Road PUD schedule'!AV30</f>
        <v>1</v>
      </c>
      <c r="X345" s="163">
        <v>0</v>
      </c>
      <c r="Y345" s="162">
        <f t="shared" si="72"/>
        <v>1</v>
      </c>
      <c r="Z345" s="161">
        <f t="shared" si="73"/>
        <v>6.3627217546669481</v>
      </c>
      <c r="AA345" s="70">
        <f t="shared" si="74"/>
        <v>0</v>
      </c>
      <c r="AB345" s="70">
        <f t="shared" si="75"/>
        <v>71.453625396467004</v>
      </c>
      <c r="AC345" s="70">
        <f t="shared" si="76"/>
        <v>0</v>
      </c>
      <c r="AD345" s="70">
        <f t="shared" si="77"/>
        <v>0</v>
      </c>
      <c r="AE345" s="70">
        <f t="shared" si="78"/>
        <v>1.8321442409350512</v>
      </c>
      <c r="AF345" s="70">
        <f t="shared" si="79"/>
        <v>1.8321442409350512</v>
      </c>
      <c r="AG345" s="70">
        <f t="shared" si="80"/>
        <v>16.489298168415463</v>
      </c>
      <c r="AH345" s="70">
        <f t="shared" si="81"/>
        <v>91.607212046752565</v>
      </c>
    </row>
    <row r="346" spans="4:34" ht="15" customHeight="1" x14ac:dyDescent="0.35">
      <c r="D346" t="s">
        <v>294</v>
      </c>
      <c r="E346" t="s">
        <v>92</v>
      </c>
      <c r="F346" t="s">
        <v>304</v>
      </c>
      <c r="G346" s="70">
        <f t="shared" si="71"/>
        <v>8</v>
      </c>
      <c r="H346" s="159" t="str">
        <f>+'Input Road PUD schedule'!AG31</f>
        <v>ECOMMERCE - 28</v>
      </c>
      <c r="I346" s="165" t="str">
        <f>+'Input Road PUD schedule'!AH31</f>
        <v>5-Friday</v>
      </c>
      <c r="J346" s="160">
        <f>+'Input Road PUD schedule'!AI31</f>
        <v>0.34160672242015799</v>
      </c>
      <c r="K346" s="159" t="str">
        <f>+'Input Road PUD schedule'!AJ31</f>
        <v>Van</v>
      </c>
      <c r="L346" s="159" t="str">
        <f>+'Input Road PUD schedule'!AK31</f>
        <v>loose van</v>
      </c>
      <c r="M346" s="159">
        <f>+'Input Road PUD schedule'!AL31</f>
        <v>0</v>
      </c>
      <c r="N346" s="164">
        <f>+'Input Road PUD schedule'!AM31</f>
        <v>80.607212046752565</v>
      </c>
      <c r="O346" s="164">
        <f>+'Input Road PUD schedule'!AN31</f>
        <v>0</v>
      </c>
      <c r="P346" s="163">
        <f>+'Input Road PUD schedule'!AO31</f>
        <v>0</v>
      </c>
      <c r="Q346" s="157">
        <f>+'Input Road PUD schedule'!AP31</f>
        <v>0.78</v>
      </c>
      <c r="R346" s="157">
        <f>+'Input Road PUD schedule'!AQ31</f>
        <v>0</v>
      </c>
      <c r="S346" s="157">
        <f>+'Input Road PUD schedule'!AR31</f>
        <v>0</v>
      </c>
      <c r="T346" s="157">
        <f>+'Input Road PUD schedule'!AS31</f>
        <v>0.02</v>
      </c>
      <c r="U346" s="158">
        <f>+'Input Road PUD schedule'!AT31</f>
        <v>0.02</v>
      </c>
      <c r="V346" s="162">
        <f>+'Input Road PUD schedule'!AU31</f>
        <v>0.18</v>
      </c>
      <c r="W346" s="174">
        <f>+'Input Road PUD schedule'!AV31</f>
        <v>1</v>
      </c>
      <c r="X346" s="163">
        <v>0</v>
      </c>
      <c r="Y346" s="162">
        <f t="shared" si="72"/>
        <v>1</v>
      </c>
      <c r="Z346" s="161">
        <f t="shared" si="73"/>
        <v>6.341606722420158</v>
      </c>
      <c r="AA346" s="70">
        <f t="shared" si="74"/>
        <v>0</v>
      </c>
      <c r="AB346" s="70">
        <f t="shared" si="75"/>
        <v>62.873625396467006</v>
      </c>
      <c r="AC346" s="70">
        <f t="shared" si="76"/>
        <v>0</v>
      </c>
      <c r="AD346" s="70">
        <f t="shared" si="77"/>
        <v>0</v>
      </c>
      <c r="AE346" s="70">
        <f t="shared" si="78"/>
        <v>1.6121442409350513</v>
      </c>
      <c r="AF346" s="70">
        <f t="shared" si="79"/>
        <v>1.6121442409350513</v>
      </c>
      <c r="AG346" s="70">
        <f t="shared" si="80"/>
        <v>14.50929816841546</v>
      </c>
      <c r="AH346" s="70">
        <f t="shared" si="81"/>
        <v>80.607212046752565</v>
      </c>
    </row>
    <row r="347" spans="4:34" ht="15" customHeight="1" x14ac:dyDescent="0.35">
      <c r="D347" t="s">
        <v>294</v>
      </c>
      <c r="E347" t="s">
        <v>92</v>
      </c>
      <c r="F347" t="s">
        <v>304</v>
      </c>
      <c r="G347" s="70">
        <f t="shared" si="71"/>
        <v>9</v>
      </c>
      <c r="H347" s="159" t="str">
        <f>+'Input Road PUD schedule'!AG32</f>
        <v>ECOMMERCE - 29</v>
      </c>
      <c r="I347" s="165" t="str">
        <f>+'Input Road PUD schedule'!AH32</f>
        <v>5-Friday</v>
      </c>
      <c r="J347" s="160">
        <f>+'Input Road PUD schedule'!AI32</f>
        <v>0.37918144193632186</v>
      </c>
      <c r="K347" s="159" t="str">
        <f>+'Input Road PUD schedule'!AJ32</f>
        <v>Van</v>
      </c>
      <c r="L347" s="159" t="str">
        <f>+'Input Road PUD schedule'!AK32</f>
        <v>loose van</v>
      </c>
      <c r="M347" s="159">
        <f>+'Input Road PUD schedule'!AL32</f>
        <v>0</v>
      </c>
      <c r="N347" s="164">
        <f>+'Input Road PUD schedule'!AM32</f>
        <v>88.607212046752565</v>
      </c>
      <c r="O347" s="164">
        <f>+'Input Road PUD schedule'!AN32</f>
        <v>0</v>
      </c>
      <c r="P347" s="163">
        <f>+'Input Road PUD schedule'!AO32</f>
        <v>0</v>
      </c>
      <c r="Q347" s="157">
        <f>+'Input Road PUD schedule'!AP32</f>
        <v>0.78</v>
      </c>
      <c r="R347" s="157">
        <f>+'Input Road PUD schedule'!AQ32</f>
        <v>0</v>
      </c>
      <c r="S347" s="157">
        <f>+'Input Road PUD schedule'!AR32</f>
        <v>0</v>
      </c>
      <c r="T347" s="157">
        <f>+'Input Road PUD schedule'!AS32</f>
        <v>0.02</v>
      </c>
      <c r="U347" s="158">
        <f>+'Input Road PUD schedule'!AT32</f>
        <v>0.02</v>
      </c>
      <c r="V347" s="162">
        <f>+'Input Road PUD schedule'!AU32</f>
        <v>0.18</v>
      </c>
      <c r="W347" s="174">
        <f>+'Input Road PUD schedule'!AV32</f>
        <v>1</v>
      </c>
      <c r="X347" s="163">
        <v>0</v>
      </c>
      <c r="Y347" s="162">
        <f t="shared" si="72"/>
        <v>1</v>
      </c>
      <c r="Z347" s="161">
        <f t="shared" si="73"/>
        <v>6.3791814419363222</v>
      </c>
      <c r="AA347" s="70">
        <f t="shared" si="74"/>
        <v>0</v>
      </c>
      <c r="AB347" s="70">
        <f t="shared" si="75"/>
        <v>69.113625396467</v>
      </c>
      <c r="AC347" s="70">
        <f t="shared" si="76"/>
        <v>0</v>
      </c>
      <c r="AD347" s="70">
        <f t="shared" si="77"/>
        <v>0</v>
      </c>
      <c r="AE347" s="70">
        <f t="shared" si="78"/>
        <v>1.7721442409350514</v>
      </c>
      <c r="AF347" s="70">
        <f t="shared" si="79"/>
        <v>1.7721442409350514</v>
      </c>
      <c r="AG347" s="70">
        <f t="shared" si="80"/>
        <v>15.949298168415462</v>
      </c>
      <c r="AH347" s="70">
        <f t="shared" si="81"/>
        <v>88.607212046752565</v>
      </c>
    </row>
    <row r="348" spans="4:34" ht="15" customHeight="1" x14ac:dyDescent="0.35">
      <c r="D348" t="s">
        <v>294</v>
      </c>
      <c r="E348" t="s">
        <v>92</v>
      </c>
      <c r="F348" t="s">
        <v>304</v>
      </c>
      <c r="G348" s="70">
        <f t="shared" si="71"/>
        <v>8</v>
      </c>
      <c r="H348" s="159" t="str">
        <f>+'Input Road PUD schedule'!AG33</f>
        <v>ECOMMERCE - 30</v>
      </c>
      <c r="I348" s="165" t="str">
        <f>+'Input Road PUD schedule'!AH33</f>
        <v>5-Friday</v>
      </c>
      <c r="J348" s="160">
        <f>+'Input Road PUD schedule'!AI33</f>
        <v>0.37395903179402235</v>
      </c>
      <c r="K348" s="159" t="str">
        <f>+'Input Road PUD schedule'!AJ33</f>
        <v>Van</v>
      </c>
      <c r="L348" s="159" t="str">
        <f>+'Input Road PUD schedule'!AK33</f>
        <v>loose van</v>
      </c>
      <c r="M348" s="159">
        <f>+'Input Road PUD schedule'!AL33</f>
        <v>0</v>
      </c>
      <c r="N348" s="164">
        <f>+'Input Road PUD schedule'!AM33</f>
        <v>79.607212046752565</v>
      </c>
      <c r="O348" s="164">
        <f>+'Input Road PUD schedule'!AN33</f>
        <v>0</v>
      </c>
      <c r="P348" s="163">
        <f>+'Input Road PUD schedule'!AO33</f>
        <v>0</v>
      </c>
      <c r="Q348" s="157">
        <f>+'Input Road PUD schedule'!AP33</f>
        <v>0.78</v>
      </c>
      <c r="R348" s="157">
        <f>+'Input Road PUD schedule'!AQ33</f>
        <v>0</v>
      </c>
      <c r="S348" s="157">
        <f>+'Input Road PUD schedule'!AR33</f>
        <v>0</v>
      </c>
      <c r="T348" s="157">
        <f>+'Input Road PUD schedule'!AS33</f>
        <v>0.02</v>
      </c>
      <c r="U348" s="158">
        <f>+'Input Road PUD schedule'!AT33</f>
        <v>0.02</v>
      </c>
      <c r="V348" s="162">
        <f>+'Input Road PUD schedule'!AU33</f>
        <v>0.18</v>
      </c>
      <c r="W348" s="174">
        <f>+'Input Road PUD schedule'!AV33</f>
        <v>1</v>
      </c>
      <c r="X348" s="163">
        <v>0</v>
      </c>
      <c r="Y348" s="162">
        <f t="shared" si="72"/>
        <v>1</v>
      </c>
      <c r="Z348" s="161">
        <f t="shared" si="73"/>
        <v>6.3739590317940227</v>
      </c>
      <c r="AA348" s="70">
        <f t="shared" si="74"/>
        <v>0</v>
      </c>
      <c r="AB348" s="70">
        <f t="shared" si="75"/>
        <v>62.093625396467004</v>
      </c>
      <c r="AC348" s="70">
        <f t="shared" si="76"/>
        <v>0</v>
      </c>
      <c r="AD348" s="70">
        <f t="shared" si="77"/>
        <v>0</v>
      </c>
      <c r="AE348" s="70">
        <f t="shared" si="78"/>
        <v>1.5921442409350512</v>
      </c>
      <c r="AF348" s="70">
        <f t="shared" si="79"/>
        <v>1.5921442409350512</v>
      </c>
      <c r="AG348" s="70">
        <f t="shared" si="80"/>
        <v>14.329298168415461</v>
      </c>
      <c r="AH348" s="70">
        <f t="shared" si="81"/>
        <v>79.607212046752565</v>
      </c>
    </row>
    <row r="349" spans="4:34" ht="15" customHeight="1" x14ac:dyDescent="0.35">
      <c r="D349" t="s">
        <v>294</v>
      </c>
      <c r="E349" t="s">
        <v>92</v>
      </c>
      <c r="F349" t="s">
        <v>304</v>
      </c>
      <c r="G349" s="70">
        <f t="shared" si="71"/>
        <v>8</v>
      </c>
      <c r="H349" s="159" t="str">
        <f>+'Input Road PUD schedule'!AG34</f>
        <v>ECOMMERCE - 31</v>
      </c>
      <c r="I349" s="165" t="str">
        <f>+'Input Road PUD schedule'!AH34</f>
        <v>5-Friday</v>
      </c>
      <c r="J349" s="160">
        <f>+'Input Road PUD schedule'!AI34</f>
        <v>0.36313287346468637</v>
      </c>
      <c r="K349" s="159" t="str">
        <f>+'Input Road PUD schedule'!AJ34</f>
        <v>Van</v>
      </c>
      <c r="L349" s="159" t="str">
        <f>+'Input Road PUD schedule'!AK34</f>
        <v>loose van</v>
      </c>
      <c r="M349" s="159">
        <f>+'Input Road PUD schedule'!AL34</f>
        <v>0</v>
      </c>
      <c r="N349" s="164">
        <f>+'Input Road PUD schedule'!AM34</f>
        <v>92.607212046752565</v>
      </c>
      <c r="O349" s="164">
        <f>+'Input Road PUD schedule'!AN34</f>
        <v>0</v>
      </c>
      <c r="P349" s="163">
        <f>+'Input Road PUD schedule'!AO34</f>
        <v>0</v>
      </c>
      <c r="Q349" s="157">
        <f>+'Input Road PUD schedule'!AP34</f>
        <v>0.78</v>
      </c>
      <c r="R349" s="157">
        <f>+'Input Road PUD schedule'!AQ34</f>
        <v>0</v>
      </c>
      <c r="S349" s="157">
        <f>+'Input Road PUD schedule'!AR34</f>
        <v>0</v>
      </c>
      <c r="T349" s="157">
        <f>+'Input Road PUD schedule'!AS34</f>
        <v>0.02</v>
      </c>
      <c r="U349" s="158">
        <f>+'Input Road PUD schedule'!AT34</f>
        <v>0.02</v>
      </c>
      <c r="V349" s="162">
        <f>+'Input Road PUD schedule'!AU34</f>
        <v>0.18</v>
      </c>
      <c r="W349" s="174">
        <f>+'Input Road PUD schedule'!AV34</f>
        <v>1</v>
      </c>
      <c r="X349" s="163">
        <v>0</v>
      </c>
      <c r="Y349" s="162">
        <f t="shared" si="72"/>
        <v>1</v>
      </c>
      <c r="Z349" s="161">
        <f t="shared" si="73"/>
        <v>6.3631328734646866</v>
      </c>
      <c r="AA349" s="70">
        <f t="shared" si="74"/>
        <v>0</v>
      </c>
      <c r="AB349" s="70">
        <f t="shared" si="75"/>
        <v>72.233625396467005</v>
      </c>
      <c r="AC349" s="70">
        <f t="shared" si="76"/>
        <v>0</v>
      </c>
      <c r="AD349" s="70">
        <f t="shared" si="77"/>
        <v>0</v>
      </c>
      <c r="AE349" s="70">
        <f t="shared" si="78"/>
        <v>1.8521442409350513</v>
      </c>
      <c r="AF349" s="70">
        <f t="shared" si="79"/>
        <v>1.8521442409350513</v>
      </c>
      <c r="AG349" s="70">
        <f t="shared" si="80"/>
        <v>16.669298168415462</v>
      </c>
      <c r="AH349" s="70">
        <f t="shared" si="81"/>
        <v>92.607212046752565</v>
      </c>
    </row>
    <row r="350" spans="4:34" ht="15" customHeight="1" x14ac:dyDescent="0.35">
      <c r="D350" t="s">
        <v>294</v>
      </c>
      <c r="E350" t="s">
        <v>92</v>
      </c>
      <c r="F350" t="s">
        <v>304</v>
      </c>
      <c r="G350" s="70">
        <f t="shared" si="71"/>
        <v>8</v>
      </c>
      <c r="H350" s="159" t="str">
        <f>+'Input Road PUD schedule'!AG35</f>
        <v>ECOMMERCE - 32</v>
      </c>
      <c r="I350" s="165" t="str">
        <f>+'Input Road PUD schedule'!AH35</f>
        <v>5-Friday</v>
      </c>
      <c r="J350" s="160">
        <f>+'Input Road PUD schedule'!AI35</f>
        <v>0.34198046394107762</v>
      </c>
      <c r="K350" s="159" t="str">
        <f>+'Input Road PUD schedule'!AJ35</f>
        <v>Van</v>
      </c>
      <c r="L350" s="159" t="str">
        <f>+'Input Road PUD schedule'!AK35</f>
        <v>loose van</v>
      </c>
      <c r="M350" s="159">
        <f>+'Input Road PUD schedule'!AL35</f>
        <v>0</v>
      </c>
      <c r="N350" s="164">
        <f>+'Input Road PUD schedule'!AM35</f>
        <v>92.607212046752565</v>
      </c>
      <c r="O350" s="164">
        <f>+'Input Road PUD schedule'!AN35</f>
        <v>0</v>
      </c>
      <c r="P350" s="163">
        <f>+'Input Road PUD schedule'!AO35</f>
        <v>0</v>
      </c>
      <c r="Q350" s="157">
        <f>+'Input Road PUD schedule'!AP35</f>
        <v>0.78</v>
      </c>
      <c r="R350" s="157">
        <f>+'Input Road PUD schedule'!AQ35</f>
        <v>0</v>
      </c>
      <c r="S350" s="157">
        <f>+'Input Road PUD schedule'!AR35</f>
        <v>0</v>
      </c>
      <c r="T350" s="157">
        <f>+'Input Road PUD schedule'!AS35</f>
        <v>0.02</v>
      </c>
      <c r="U350" s="158">
        <f>+'Input Road PUD schedule'!AT35</f>
        <v>0.02</v>
      </c>
      <c r="V350" s="162">
        <f>+'Input Road PUD schedule'!AU35</f>
        <v>0.18</v>
      </c>
      <c r="W350" s="174">
        <f>+'Input Road PUD schedule'!AV35</f>
        <v>1</v>
      </c>
      <c r="X350" s="163">
        <v>0</v>
      </c>
      <c r="Y350" s="162">
        <f t="shared" si="72"/>
        <v>1</v>
      </c>
      <c r="Z350" s="161">
        <f t="shared" si="73"/>
        <v>6.341980463941078</v>
      </c>
      <c r="AA350" s="70">
        <f t="shared" si="74"/>
        <v>0</v>
      </c>
      <c r="AB350" s="70">
        <f t="shared" si="75"/>
        <v>72.233625396467005</v>
      </c>
      <c r="AC350" s="70">
        <f t="shared" si="76"/>
        <v>0</v>
      </c>
      <c r="AD350" s="70">
        <f t="shared" si="77"/>
        <v>0</v>
      </c>
      <c r="AE350" s="70">
        <f t="shared" si="78"/>
        <v>1.8521442409350513</v>
      </c>
      <c r="AF350" s="70">
        <f t="shared" si="79"/>
        <v>1.8521442409350513</v>
      </c>
      <c r="AG350" s="70">
        <f t="shared" si="80"/>
        <v>16.669298168415462</v>
      </c>
      <c r="AH350" s="70">
        <f t="shared" si="81"/>
        <v>92.607212046752565</v>
      </c>
    </row>
    <row r="351" spans="4:34" ht="15" customHeight="1" x14ac:dyDescent="0.35">
      <c r="D351" t="s">
        <v>294</v>
      </c>
      <c r="E351" t="s">
        <v>92</v>
      </c>
      <c r="F351" t="s">
        <v>304</v>
      </c>
      <c r="G351" s="70">
        <f t="shared" si="71"/>
        <v>8</v>
      </c>
      <c r="H351" s="159" t="str">
        <f>+'Input Road PUD schedule'!AG36</f>
        <v>ECOMMERCE - 33</v>
      </c>
      <c r="I351" s="165" t="str">
        <f>+'Input Road PUD schedule'!AH36</f>
        <v>5-Friday</v>
      </c>
      <c r="J351" s="160">
        <f>+'Input Road PUD schedule'!AI36</f>
        <v>0.34217362469427692</v>
      </c>
      <c r="K351" s="159" t="str">
        <f>+'Input Road PUD schedule'!AJ36</f>
        <v>Van</v>
      </c>
      <c r="L351" s="159" t="str">
        <f>+'Input Road PUD schedule'!AK36</f>
        <v>loose van</v>
      </c>
      <c r="M351" s="159">
        <f>+'Input Road PUD schedule'!AL36</f>
        <v>0</v>
      </c>
      <c r="N351" s="164">
        <f>+'Input Road PUD schedule'!AM36</f>
        <v>96.607212046752565</v>
      </c>
      <c r="O351" s="164">
        <f>+'Input Road PUD schedule'!AN36</f>
        <v>0</v>
      </c>
      <c r="P351" s="163">
        <f>+'Input Road PUD schedule'!AO36</f>
        <v>0</v>
      </c>
      <c r="Q351" s="157">
        <f>+'Input Road PUD schedule'!AP36</f>
        <v>0.78</v>
      </c>
      <c r="R351" s="157">
        <f>+'Input Road PUD schedule'!AQ36</f>
        <v>0</v>
      </c>
      <c r="S351" s="157">
        <f>+'Input Road PUD schedule'!AR36</f>
        <v>0</v>
      </c>
      <c r="T351" s="157">
        <f>+'Input Road PUD schedule'!AS36</f>
        <v>0.02</v>
      </c>
      <c r="U351" s="158">
        <f>+'Input Road PUD schedule'!AT36</f>
        <v>0.02</v>
      </c>
      <c r="V351" s="162">
        <f>+'Input Road PUD schedule'!AU36</f>
        <v>0.18</v>
      </c>
      <c r="W351" s="174">
        <f>+'Input Road PUD schedule'!AV36</f>
        <v>1</v>
      </c>
      <c r="X351" s="163">
        <v>0</v>
      </c>
      <c r="Y351" s="162">
        <f t="shared" si="72"/>
        <v>1</v>
      </c>
      <c r="Z351" s="161">
        <f t="shared" si="73"/>
        <v>6.3421736246942766</v>
      </c>
      <c r="AA351" s="70">
        <f t="shared" si="74"/>
        <v>0</v>
      </c>
      <c r="AB351" s="70">
        <f t="shared" si="75"/>
        <v>75.35362539646701</v>
      </c>
      <c r="AC351" s="70">
        <f t="shared" si="76"/>
        <v>0</v>
      </c>
      <c r="AD351" s="70">
        <f t="shared" si="77"/>
        <v>0</v>
      </c>
      <c r="AE351" s="70">
        <f t="shared" si="78"/>
        <v>1.9321442409350513</v>
      </c>
      <c r="AF351" s="70">
        <f t="shared" si="79"/>
        <v>1.9321442409350513</v>
      </c>
      <c r="AG351" s="70">
        <f t="shared" si="80"/>
        <v>17.389298168415461</v>
      </c>
      <c r="AH351" s="70">
        <f t="shared" si="81"/>
        <v>96.607212046752565</v>
      </c>
    </row>
    <row r="352" spans="4:34" ht="15" customHeight="1" x14ac:dyDescent="0.35">
      <c r="D352" t="s">
        <v>294</v>
      </c>
      <c r="E352" t="s">
        <v>92</v>
      </c>
      <c r="F352" t="s">
        <v>304</v>
      </c>
      <c r="G352" s="70">
        <f t="shared" si="71"/>
        <v>8</v>
      </c>
      <c r="H352" s="159" t="str">
        <f>+'Input Road PUD schedule'!AG37</f>
        <v>ECOMMERCE - 34</v>
      </c>
      <c r="I352" s="165" t="str">
        <f>+'Input Road PUD schedule'!AH37</f>
        <v>5-Friday</v>
      </c>
      <c r="J352" s="160">
        <f>+'Input Road PUD schedule'!AI37</f>
        <v>0.33971742863730692</v>
      </c>
      <c r="K352" s="159" t="str">
        <f>+'Input Road PUD schedule'!AJ37</f>
        <v>Van</v>
      </c>
      <c r="L352" s="159" t="str">
        <f>+'Input Road PUD schedule'!AK37</f>
        <v>loose van</v>
      </c>
      <c r="M352" s="159">
        <f>+'Input Road PUD schedule'!AL37</f>
        <v>0</v>
      </c>
      <c r="N352" s="164">
        <f>+'Input Road PUD schedule'!AM37</f>
        <v>91.607212046752565</v>
      </c>
      <c r="O352" s="164">
        <f>+'Input Road PUD schedule'!AN37</f>
        <v>0</v>
      </c>
      <c r="P352" s="163">
        <f>+'Input Road PUD schedule'!AO37</f>
        <v>0</v>
      </c>
      <c r="Q352" s="157">
        <f>+'Input Road PUD schedule'!AP37</f>
        <v>0.78</v>
      </c>
      <c r="R352" s="157">
        <f>+'Input Road PUD schedule'!AQ37</f>
        <v>0</v>
      </c>
      <c r="S352" s="157">
        <f>+'Input Road PUD schedule'!AR37</f>
        <v>0</v>
      </c>
      <c r="T352" s="157">
        <f>+'Input Road PUD schedule'!AS37</f>
        <v>0.02</v>
      </c>
      <c r="U352" s="158">
        <f>+'Input Road PUD schedule'!AT37</f>
        <v>0.02</v>
      </c>
      <c r="V352" s="162">
        <f>+'Input Road PUD schedule'!AU37</f>
        <v>0.18</v>
      </c>
      <c r="W352" s="174">
        <f>+'Input Road PUD schedule'!AV37</f>
        <v>1</v>
      </c>
      <c r="X352" s="163">
        <v>0</v>
      </c>
      <c r="Y352" s="162">
        <f t="shared" si="72"/>
        <v>1</v>
      </c>
      <c r="Z352" s="161">
        <f t="shared" si="73"/>
        <v>6.3397174286373073</v>
      </c>
      <c r="AA352" s="70">
        <f t="shared" si="74"/>
        <v>0</v>
      </c>
      <c r="AB352" s="70">
        <f t="shared" si="75"/>
        <v>71.453625396467004</v>
      </c>
      <c r="AC352" s="70">
        <f t="shared" si="76"/>
        <v>0</v>
      </c>
      <c r="AD352" s="70">
        <f t="shared" si="77"/>
        <v>0</v>
      </c>
      <c r="AE352" s="70">
        <f t="shared" si="78"/>
        <v>1.8321442409350512</v>
      </c>
      <c r="AF352" s="70">
        <f t="shared" si="79"/>
        <v>1.8321442409350512</v>
      </c>
      <c r="AG352" s="70">
        <f t="shared" si="80"/>
        <v>16.489298168415463</v>
      </c>
      <c r="AH352" s="70">
        <f t="shared" si="81"/>
        <v>91.607212046752565</v>
      </c>
    </row>
    <row r="353" spans="4:34" ht="15" customHeight="1" x14ac:dyDescent="0.35">
      <c r="D353" t="s">
        <v>294</v>
      </c>
      <c r="E353" t="s">
        <v>92</v>
      </c>
      <c r="F353" t="s">
        <v>304</v>
      </c>
      <c r="G353" s="70">
        <f t="shared" si="71"/>
        <v>8</v>
      </c>
      <c r="H353" s="159" t="str">
        <f>+'Input Road PUD schedule'!AG38</f>
        <v>ECOMMERCE - 35</v>
      </c>
      <c r="I353" s="165" t="str">
        <f>+'Input Road PUD schedule'!AH38</f>
        <v>5-Friday</v>
      </c>
      <c r="J353" s="160">
        <f>+'Input Road PUD schedule'!AI38</f>
        <v>0.36361957506239695</v>
      </c>
      <c r="K353" s="159" t="str">
        <f>+'Input Road PUD schedule'!AJ38</f>
        <v>Van</v>
      </c>
      <c r="L353" s="159" t="str">
        <f>+'Input Road PUD schedule'!AK38</f>
        <v>loose van</v>
      </c>
      <c r="M353" s="159">
        <f>+'Input Road PUD schedule'!AL38</f>
        <v>0</v>
      </c>
      <c r="N353" s="164">
        <f>+'Input Road PUD schedule'!AM38</f>
        <v>97.607212046752565</v>
      </c>
      <c r="O353" s="164">
        <f>+'Input Road PUD schedule'!AN38</f>
        <v>0</v>
      </c>
      <c r="P353" s="163">
        <f>+'Input Road PUD schedule'!AO38</f>
        <v>0</v>
      </c>
      <c r="Q353" s="157">
        <f>+'Input Road PUD schedule'!AP38</f>
        <v>0.78</v>
      </c>
      <c r="R353" s="157">
        <f>+'Input Road PUD schedule'!AQ38</f>
        <v>0</v>
      </c>
      <c r="S353" s="157">
        <f>+'Input Road PUD schedule'!AR38</f>
        <v>0</v>
      </c>
      <c r="T353" s="157">
        <f>+'Input Road PUD schedule'!AS38</f>
        <v>0.02</v>
      </c>
      <c r="U353" s="158">
        <f>+'Input Road PUD schedule'!AT38</f>
        <v>0.02</v>
      </c>
      <c r="V353" s="162">
        <f>+'Input Road PUD schedule'!AU38</f>
        <v>0.18</v>
      </c>
      <c r="W353" s="174">
        <f>+'Input Road PUD schedule'!AV38</f>
        <v>1</v>
      </c>
      <c r="X353" s="163">
        <v>0</v>
      </c>
      <c r="Y353" s="162">
        <f t="shared" si="72"/>
        <v>1</v>
      </c>
      <c r="Z353" s="161">
        <f t="shared" si="73"/>
        <v>6.3636195750623967</v>
      </c>
      <c r="AA353" s="70">
        <f t="shared" si="74"/>
        <v>0</v>
      </c>
      <c r="AB353" s="70">
        <f t="shared" si="75"/>
        <v>76.133625396466996</v>
      </c>
      <c r="AC353" s="70">
        <f t="shared" si="76"/>
        <v>0</v>
      </c>
      <c r="AD353" s="70">
        <f t="shared" si="77"/>
        <v>0</v>
      </c>
      <c r="AE353" s="70">
        <f t="shared" si="78"/>
        <v>1.9521442409350513</v>
      </c>
      <c r="AF353" s="70">
        <f t="shared" si="79"/>
        <v>1.9521442409350513</v>
      </c>
      <c r="AG353" s="70">
        <f t="shared" si="80"/>
        <v>17.569298168415461</v>
      </c>
      <c r="AH353" s="70">
        <f t="shared" si="81"/>
        <v>97.607212046752565</v>
      </c>
    </row>
    <row r="354" spans="4:34" ht="15" customHeight="1" x14ac:dyDescent="0.35">
      <c r="D354" t="s">
        <v>294</v>
      </c>
      <c r="E354" t="s">
        <v>92</v>
      </c>
      <c r="F354" t="s">
        <v>304</v>
      </c>
      <c r="G354" s="70">
        <f t="shared" si="71"/>
        <v>8</v>
      </c>
      <c r="H354" s="159" t="str">
        <f>+'Input Road PUD schedule'!AG39</f>
        <v>ECOMMERCE - 36</v>
      </c>
      <c r="I354" s="165" t="str">
        <f>+'Input Road PUD schedule'!AH39</f>
        <v>5-Friday</v>
      </c>
      <c r="J354" s="160">
        <f>+'Input Road PUD schedule'!AI39</f>
        <v>0.34276234398178973</v>
      </c>
      <c r="K354" s="159" t="str">
        <f>+'Input Road PUD schedule'!AJ39</f>
        <v>Van</v>
      </c>
      <c r="L354" s="159" t="str">
        <f>+'Input Road PUD schedule'!AK39</f>
        <v>loose van</v>
      </c>
      <c r="M354" s="159">
        <f>+'Input Road PUD schedule'!AL39</f>
        <v>0</v>
      </c>
      <c r="N354" s="164">
        <f>+'Input Road PUD schedule'!AM39</f>
        <v>72.607212046752565</v>
      </c>
      <c r="O354" s="164">
        <f>+'Input Road PUD schedule'!AN39</f>
        <v>0</v>
      </c>
      <c r="P354" s="163">
        <f>+'Input Road PUD schedule'!AO39</f>
        <v>0</v>
      </c>
      <c r="Q354" s="157">
        <f>+'Input Road PUD schedule'!AP39</f>
        <v>0.78</v>
      </c>
      <c r="R354" s="157">
        <f>+'Input Road PUD schedule'!AQ39</f>
        <v>0</v>
      </c>
      <c r="S354" s="157">
        <f>+'Input Road PUD schedule'!AR39</f>
        <v>0</v>
      </c>
      <c r="T354" s="157">
        <f>+'Input Road PUD schedule'!AS39</f>
        <v>0.02</v>
      </c>
      <c r="U354" s="158">
        <f>+'Input Road PUD schedule'!AT39</f>
        <v>0.02</v>
      </c>
      <c r="V354" s="162">
        <f>+'Input Road PUD schedule'!AU39</f>
        <v>0.18</v>
      </c>
      <c r="W354" s="174">
        <f>+'Input Road PUD schedule'!AV39</f>
        <v>1</v>
      </c>
      <c r="X354" s="163">
        <v>0</v>
      </c>
      <c r="Y354" s="162">
        <f t="shared" si="72"/>
        <v>1</v>
      </c>
      <c r="Z354" s="161">
        <f t="shared" si="73"/>
        <v>6.3427623439817893</v>
      </c>
      <c r="AA354" s="70">
        <f t="shared" si="74"/>
        <v>0</v>
      </c>
      <c r="AB354" s="70">
        <f t="shared" si="75"/>
        <v>56.633625396467004</v>
      </c>
      <c r="AC354" s="70">
        <f t="shared" si="76"/>
        <v>0</v>
      </c>
      <c r="AD354" s="70">
        <f t="shared" si="77"/>
        <v>0</v>
      </c>
      <c r="AE354" s="70">
        <f t="shared" si="78"/>
        <v>1.4521442409350513</v>
      </c>
      <c r="AF354" s="70">
        <f t="shared" si="79"/>
        <v>1.4521442409350513</v>
      </c>
      <c r="AG354" s="70">
        <f t="shared" si="80"/>
        <v>13.069298168415461</v>
      </c>
      <c r="AH354" s="70">
        <f t="shared" si="81"/>
        <v>72.607212046752565</v>
      </c>
    </row>
    <row r="355" spans="4:34" ht="15" customHeight="1" x14ac:dyDescent="0.35">
      <c r="D355" t="s">
        <v>294</v>
      </c>
      <c r="E355" t="s">
        <v>92</v>
      </c>
      <c r="F355" t="s">
        <v>304</v>
      </c>
      <c r="G355" s="70">
        <f t="shared" si="71"/>
        <v>8</v>
      </c>
      <c r="H355" s="159" t="str">
        <f>+'Input Road PUD schedule'!AG40</f>
        <v>ECOMMERCE - 37</v>
      </c>
      <c r="I355" s="165" t="str">
        <f>+'Input Road PUD schedule'!AH40</f>
        <v>5-Friday</v>
      </c>
      <c r="J355" s="160">
        <f>+'Input Road PUD schedule'!AI40</f>
        <v>0.33815731848364228</v>
      </c>
      <c r="K355" s="159" t="str">
        <f>+'Input Road PUD schedule'!AJ40</f>
        <v>Van</v>
      </c>
      <c r="L355" s="159" t="str">
        <f>+'Input Road PUD schedule'!AK40</f>
        <v>loose van</v>
      </c>
      <c r="M355" s="159">
        <f>+'Input Road PUD schedule'!AL40</f>
        <v>0</v>
      </c>
      <c r="N355" s="164">
        <f>+'Input Road PUD schedule'!AM40</f>
        <v>96.607212046752565</v>
      </c>
      <c r="O355" s="164">
        <f>+'Input Road PUD schedule'!AN40</f>
        <v>0</v>
      </c>
      <c r="P355" s="163">
        <f>+'Input Road PUD schedule'!AO40</f>
        <v>0</v>
      </c>
      <c r="Q355" s="157">
        <f>+'Input Road PUD schedule'!AP40</f>
        <v>0.78</v>
      </c>
      <c r="R355" s="157">
        <f>+'Input Road PUD schedule'!AQ40</f>
        <v>0</v>
      </c>
      <c r="S355" s="157">
        <f>+'Input Road PUD schedule'!AR40</f>
        <v>0</v>
      </c>
      <c r="T355" s="157">
        <f>+'Input Road PUD schedule'!AS40</f>
        <v>0.02</v>
      </c>
      <c r="U355" s="158">
        <f>+'Input Road PUD schedule'!AT40</f>
        <v>0.02</v>
      </c>
      <c r="V355" s="162">
        <f>+'Input Road PUD schedule'!AU40</f>
        <v>0.18</v>
      </c>
      <c r="W355" s="174">
        <f>+'Input Road PUD schedule'!AV40</f>
        <v>1</v>
      </c>
      <c r="X355" s="163">
        <v>0</v>
      </c>
      <c r="Y355" s="162">
        <f t="shared" si="72"/>
        <v>1</v>
      </c>
      <c r="Z355" s="161">
        <f t="shared" si="73"/>
        <v>6.3381573184836419</v>
      </c>
      <c r="AA355" s="70">
        <f t="shared" si="74"/>
        <v>0</v>
      </c>
      <c r="AB355" s="70">
        <f t="shared" si="75"/>
        <v>75.35362539646701</v>
      </c>
      <c r="AC355" s="70">
        <f t="shared" si="76"/>
        <v>0</v>
      </c>
      <c r="AD355" s="70">
        <f t="shared" si="77"/>
        <v>0</v>
      </c>
      <c r="AE355" s="70">
        <f t="shared" si="78"/>
        <v>1.9321442409350513</v>
      </c>
      <c r="AF355" s="70">
        <f t="shared" si="79"/>
        <v>1.9321442409350513</v>
      </c>
      <c r="AG355" s="70">
        <f t="shared" si="80"/>
        <v>17.389298168415461</v>
      </c>
      <c r="AH355" s="70">
        <f t="shared" si="81"/>
        <v>96.607212046752565</v>
      </c>
    </row>
    <row r="356" spans="4:34" ht="15" customHeight="1" x14ac:dyDescent="0.35">
      <c r="D356" t="s">
        <v>294</v>
      </c>
      <c r="E356" t="s">
        <v>92</v>
      </c>
      <c r="F356" t="s">
        <v>304</v>
      </c>
      <c r="G356" s="70">
        <f t="shared" si="71"/>
        <v>8</v>
      </c>
      <c r="H356" s="159" t="str">
        <f>+'Input Road PUD schedule'!AG41</f>
        <v>ECOMMERCE - 38</v>
      </c>
      <c r="I356" s="165" t="str">
        <f>+'Input Road PUD schedule'!AH41</f>
        <v>5-Friday</v>
      </c>
      <c r="J356" s="160">
        <f>+'Input Road PUD schedule'!AI41</f>
        <v>0.34369654312228981</v>
      </c>
      <c r="K356" s="159" t="str">
        <f>+'Input Road PUD schedule'!AJ41</f>
        <v>Van</v>
      </c>
      <c r="L356" s="159" t="str">
        <f>+'Input Road PUD schedule'!AK41</f>
        <v>loose van</v>
      </c>
      <c r="M356" s="159">
        <f>+'Input Road PUD schedule'!AL41</f>
        <v>0</v>
      </c>
      <c r="N356" s="164">
        <f>+'Input Road PUD schedule'!AM41</f>
        <v>99.607212046752565</v>
      </c>
      <c r="O356" s="164">
        <f>+'Input Road PUD schedule'!AN41</f>
        <v>0</v>
      </c>
      <c r="P356" s="163">
        <f>+'Input Road PUD schedule'!AO41</f>
        <v>0</v>
      </c>
      <c r="Q356" s="157">
        <f>+'Input Road PUD schedule'!AP41</f>
        <v>0.78</v>
      </c>
      <c r="R356" s="157">
        <f>+'Input Road PUD schedule'!AQ41</f>
        <v>0</v>
      </c>
      <c r="S356" s="157">
        <f>+'Input Road PUD schedule'!AR41</f>
        <v>0</v>
      </c>
      <c r="T356" s="157">
        <f>+'Input Road PUD schedule'!AS41</f>
        <v>0.02</v>
      </c>
      <c r="U356" s="158">
        <f>+'Input Road PUD schedule'!AT41</f>
        <v>0.02</v>
      </c>
      <c r="V356" s="162">
        <f>+'Input Road PUD schedule'!AU41</f>
        <v>0.18</v>
      </c>
      <c r="W356" s="174">
        <f>+'Input Road PUD schedule'!AV41</f>
        <v>1</v>
      </c>
      <c r="X356" s="163">
        <v>0</v>
      </c>
      <c r="Y356" s="162">
        <f t="shared" si="72"/>
        <v>1</v>
      </c>
      <c r="Z356" s="161">
        <f t="shared" si="73"/>
        <v>6.3436965431222898</v>
      </c>
      <c r="AA356" s="70">
        <f t="shared" si="74"/>
        <v>0</v>
      </c>
      <c r="AB356" s="70">
        <f t="shared" si="75"/>
        <v>77.693625396466999</v>
      </c>
      <c r="AC356" s="70">
        <f t="shared" si="76"/>
        <v>0</v>
      </c>
      <c r="AD356" s="70">
        <f t="shared" si="77"/>
        <v>0</v>
      </c>
      <c r="AE356" s="70">
        <f t="shared" si="78"/>
        <v>1.9921442409350514</v>
      </c>
      <c r="AF356" s="70">
        <f t="shared" si="79"/>
        <v>1.9921442409350514</v>
      </c>
      <c r="AG356" s="70">
        <f t="shared" si="80"/>
        <v>17.92929816841546</v>
      </c>
      <c r="AH356" s="70">
        <f t="shared" si="81"/>
        <v>99.607212046752551</v>
      </c>
    </row>
    <row r="357" spans="4:34" ht="15" customHeight="1" x14ac:dyDescent="0.35">
      <c r="D357" t="s">
        <v>294</v>
      </c>
      <c r="E357" t="s">
        <v>92</v>
      </c>
      <c r="F357" t="s">
        <v>304</v>
      </c>
      <c r="G357" s="70">
        <f t="shared" si="71"/>
        <v>9</v>
      </c>
      <c r="H357" s="159" t="str">
        <f>+'Input Road PUD schedule'!AG42</f>
        <v>ECOMMERCE - 39</v>
      </c>
      <c r="I357" s="165" t="str">
        <f>+'Input Road PUD schedule'!AH42</f>
        <v>5-Friday</v>
      </c>
      <c r="J357" s="160">
        <f>+'Input Road PUD schedule'!AI42</f>
        <v>0.37755962099026974</v>
      </c>
      <c r="K357" s="159" t="str">
        <f>+'Input Road PUD schedule'!AJ42</f>
        <v>Van</v>
      </c>
      <c r="L357" s="159" t="str">
        <f>+'Input Road PUD schedule'!AK42</f>
        <v>loose van</v>
      </c>
      <c r="M357" s="159">
        <f>+'Input Road PUD schedule'!AL42</f>
        <v>0</v>
      </c>
      <c r="N357" s="164">
        <f>+'Input Road PUD schedule'!AM42</f>
        <v>92.607212046752565</v>
      </c>
      <c r="O357" s="164">
        <f>+'Input Road PUD schedule'!AN42</f>
        <v>0</v>
      </c>
      <c r="P357" s="163">
        <f>+'Input Road PUD schedule'!AO42</f>
        <v>0</v>
      </c>
      <c r="Q357" s="157">
        <f>+'Input Road PUD schedule'!AP42</f>
        <v>0.78</v>
      </c>
      <c r="R357" s="157">
        <f>+'Input Road PUD schedule'!AQ42</f>
        <v>0</v>
      </c>
      <c r="S357" s="157">
        <f>+'Input Road PUD schedule'!AR42</f>
        <v>0</v>
      </c>
      <c r="T357" s="157">
        <f>+'Input Road PUD schedule'!AS42</f>
        <v>0.02</v>
      </c>
      <c r="U357" s="158">
        <f>+'Input Road PUD schedule'!AT42</f>
        <v>0.02</v>
      </c>
      <c r="V357" s="162">
        <f>+'Input Road PUD schedule'!AU42</f>
        <v>0.18</v>
      </c>
      <c r="W357" s="174">
        <f>+'Input Road PUD schedule'!AV42</f>
        <v>1</v>
      </c>
      <c r="X357" s="163">
        <v>0</v>
      </c>
      <c r="Y357" s="162">
        <f t="shared" si="72"/>
        <v>1</v>
      </c>
      <c r="Z357" s="161">
        <f t="shared" si="73"/>
        <v>6.3775596209902696</v>
      </c>
      <c r="AA357" s="70">
        <f t="shared" si="74"/>
        <v>0</v>
      </c>
      <c r="AB357" s="70">
        <f t="shared" si="75"/>
        <v>72.233625396467005</v>
      </c>
      <c r="AC357" s="70">
        <f t="shared" si="76"/>
        <v>0</v>
      </c>
      <c r="AD357" s="70">
        <f t="shared" si="77"/>
        <v>0</v>
      </c>
      <c r="AE357" s="70">
        <f t="shared" si="78"/>
        <v>1.8521442409350513</v>
      </c>
      <c r="AF357" s="70">
        <f t="shared" si="79"/>
        <v>1.8521442409350513</v>
      </c>
      <c r="AG357" s="70">
        <f t="shared" si="80"/>
        <v>16.669298168415462</v>
      </c>
      <c r="AH357" s="70">
        <f t="shared" si="81"/>
        <v>92.607212046752565</v>
      </c>
    </row>
    <row r="358" spans="4:34" ht="15" customHeight="1" x14ac:dyDescent="0.35">
      <c r="D358" t="s">
        <v>294</v>
      </c>
      <c r="E358" t="s">
        <v>92</v>
      </c>
      <c r="F358" t="s">
        <v>304</v>
      </c>
      <c r="G358" s="70">
        <f t="shared" si="71"/>
        <v>8</v>
      </c>
      <c r="H358" s="159" t="str">
        <f>+'Input Road PUD schedule'!AG43</f>
        <v>ECOMMERCE - 40</v>
      </c>
      <c r="I358" s="165" t="str">
        <f>+'Input Road PUD schedule'!AH43</f>
        <v>5-Friday</v>
      </c>
      <c r="J358" s="160">
        <f>+'Input Road PUD schedule'!AI43</f>
        <v>0.37331440734940979</v>
      </c>
      <c r="K358" s="159" t="str">
        <f>+'Input Road PUD schedule'!AJ43</f>
        <v>Van</v>
      </c>
      <c r="L358" s="159" t="str">
        <f>+'Input Road PUD schedule'!AK43</f>
        <v>loose van</v>
      </c>
      <c r="M358" s="159">
        <f>+'Input Road PUD schedule'!AL43</f>
        <v>0</v>
      </c>
      <c r="N358" s="164">
        <f>+'Input Road PUD schedule'!AM43</f>
        <v>93.607212046752565</v>
      </c>
      <c r="O358" s="164">
        <f>+'Input Road PUD schedule'!AN43</f>
        <v>0</v>
      </c>
      <c r="P358" s="163">
        <f>+'Input Road PUD schedule'!AO43</f>
        <v>0</v>
      </c>
      <c r="Q358" s="157">
        <f>+'Input Road PUD schedule'!AP43</f>
        <v>0.78</v>
      </c>
      <c r="R358" s="157">
        <f>+'Input Road PUD schedule'!AQ43</f>
        <v>0</v>
      </c>
      <c r="S358" s="157">
        <f>+'Input Road PUD schedule'!AR43</f>
        <v>0</v>
      </c>
      <c r="T358" s="157">
        <f>+'Input Road PUD schedule'!AS43</f>
        <v>0.02</v>
      </c>
      <c r="U358" s="158">
        <f>+'Input Road PUD schedule'!AT43</f>
        <v>0.02</v>
      </c>
      <c r="V358" s="162">
        <f>+'Input Road PUD schedule'!AU43</f>
        <v>0.18</v>
      </c>
      <c r="W358" s="174">
        <f>+'Input Road PUD schedule'!AV43</f>
        <v>1</v>
      </c>
      <c r="X358" s="163">
        <v>0</v>
      </c>
      <c r="Y358" s="162">
        <f t="shared" si="72"/>
        <v>1</v>
      </c>
      <c r="Z358" s="161">
        <f t="shared" si="73"/>
        <v>6.3733144073494099</v>
      </c>
      <c r="AA358" s="70">
        <f t="shared" si="74"/>
        <v>0</v>
      </c>
      <c r="AB358" s="70">
        <f t="shared" si="75"/>
        <v>73.013625396467006</v>
      </c>
      <c r="AC358" s="70">
        <f t="shared" si="76"/>
        <v>0</v>
      </c>
      <c r="AD358" s="70">
        <f t="shared" si="77"/>
        <v>0</v>
      </c>
      <c r="AE358" s="70">
        <f t="shared" si="78"/>
        <v>1.8721442409350513</v>
      </c>
      <c r="AF358" s="70">
        <f t="shared" si="79"/>
        <v>1.8721442409350513</v>
      </c>
      <c r="AG358" s="70">
        <f t="shared" si="80"/>
        <v>16.849298168415462</v>
      </c>
      <c r="AH358" s="70">
        <f t="shared" si="81"/>
        <v>93.607212046752579</v>
      </c>
    </row>
    <row r="359" spans="4:34" ht="15" customHeight="1" x14ac:dyDescent="0.35">
      <c r="D359" t="s">
        <v>294</v>
      </c>
      <c r="E359" t="s">
        <v>92</v>
      </c>
      <c r="F359" t="s">
        <v>304</v>
      </c>
      <c r="G359" s="70">
        <f t="shared" si="71"/>
        <v>8</v>
      </c>
      <c r="H359" s="159" t="str">
        <f>+'Input Road PUD schedule'!AG44</f>
        <v>ECOMMERCE - 41</v>
      </c>
      <c r="I359" s="165" t="str">
        <f>+'Input Road PUD schedule'!AH44</f>
        <v>5-Friday</v>
      </c>
      <c r="J359" s="160">
        <f>+'Input Road PUD schedule'!AI44</f>
        <v>0.33366432790681666</v>
      </c>
      <c r="K359" s="159" t="str">
        <f>+'Input Road PUD schedule'!AJ44</f>
        <v>Van</v>
      </c>
      <c r="L359" s="159" t="str">
        <f>+'Input Road PUD schedule'!AK44</f>
        <v>loose van</v>
      </c>
      <c r="M359" s="159">
        <f>+'Input Road PUD schedule'!AL44</f>
        <v>0</v>
      </c>
      <c r="N359" s="164">
        <f>+'Input Road PUD schedule'!AM44</f>
        <v>103.60721204675257</v>
      </c>
      <c r="O359" s="164">
        <f>+'Input Road PUD schedule'!AN44</f>
        <v>0</v>
      </c>
      <c r="P359" s="163">
        <f>+'Input Road PUD schedule'!AO44</f>
        <v>0</v>
      </c>
      <c r="Q359" s="157">
        <f>+'Input Road PUD schedule'!AP44</f>
        <v>0.78</v>
      </c>
      <c r="R359" s="157">
        <f>+'Input Road PUD schedule'!AQ44</f>
        <v>0</v>
      </c>
      <c r="S359" s="157">
        <f>+'Input Road PUD schedule'!AR44</f>
        <v>0</v>
      </c>
      <c r="T359" s="157">
        <f>+'Input Road PUD schedule'!AS44</f>
        <v>0.02</v>
      </c>
      <c r="U359" s="158">
        <f>+'Input Road PUD schedule'!AT44</f>
        <v>0.02</v>
      </c>
      <c r="V359" s="162">
        <f>+'Input Road PUD schedule'!AU44</f>
        <v>0.18</v>
      </c>
      <c r="W359" s="174">
        <f>+'Input Road PUD schedule'!AV44</f>
        <v>1</v>
      </c>
      <c r="X359" s="163">
        <v>0</v>
      </c>
      <c r="Y359" s="162">
        <f t="shared" si="72"/>
        <v>1</v>
      </c>
      <c r="Z359" s="161">
        <f t="shared" si="73"/>
        <v>6.333664327906817</v>
      </c>
      <c r="AA359" s="70">
        <f t="shared" si="74"/>
        <v>0</v>
      </c>
      <c r="AB359" s="70">
        <f t="shared" si="75"/>
        <v>80.813625396467003</v>
      </c>
      <c r="AC359" s="70">
        <f t="shared" si="76"/>
        <v>0</v>
      </c>
      <c r="AD359" s="70">
        <f t="shared" si="77"/>
        <v>0</v>
      </c>
      <c r="AE359" s="70">
        <f t="shared" si="78"/>
        <v>2.0721442409350512</v>
      </c>
      <c r="AF359" s="70">
        <f t="shared" si="79"/>
        <v>2.0721442409350512</v>
      </c>
      <c r="AG359" s="70">
        <f t="shared" si="80"/>
        <v>18.649298168415459</v>
      </c>
      <c r="AH359" s="70">
        <f t="shared" si="81"/>
        <v>103.60721204675255</v>
      </c>
    </row>
    <row r="360" spans="4:34" ht="15" customHeight="1" x14ac:dyDescent="0.35">
      <c r="D360" t="s">
        <v>294</v>
      </c>
      <c r="E360" t="s">
        <v>92</v>
      </c>
      <c r="F360" t="s">
        <v>304</v>
      </c>
      <c r="G360" s="70">
        <f t="shared" si="71"/>
        <v>8</v>
      </c>
      <c r="H360" s="159" t="str">
        <f>+'Input Road PUD schedule'!AG45</f>
        <v>ECOMMERCE - 42</v>
      </c>
      <c r="I360" s="165" t="str">
        <f>+'Input Road PUD schedule'!AH45</f>
        <v>5-Friday</v>
      </c>
      <c r="J360" s="160">
        <f>+'Input Road PUD schedule'!AI45</f>
        <v>0.35077198937143894</v>
      </c>
      <c r="K360" s="159" t="str">
        <f>+'Input Road PUD schedule'!AJ45</f>
        <v>Van</v>
      </c>
      <c r="L360" s="159" t="str">
        <f>+'Input Road PUD schedule'!AK45</f>
        <v>loose van</v>
      </c>
      <c r="M360" s="159">
        <f>+'Input Road PUD schedule'!AL45</f>
        <v>0</v>
      </c>
      <c r="N360" s="164">
        <f>+'Input Road PUD schedule'!AM45</f>
        <v>86.607212046752565</v>
      </c>
      <c r="O360" s="164">
        <f>+'Input Road PUD schedule'!AN45</f>
        <v>0</v>
      </c>
      <c r="P360" s="163">
        <f>+'Input Road PUD schedule'!AO45</f>
        <v>0</v>
      </c>
      <c r="Q360" s="157">
        <f>+'Input Road PUD schedule'!AP45</f>
        <v>0.78</v>
      </c>
      <c r="R360" s="157">
        <f>+'Input Road PUD schedule'!AQ45</f>
        <v>0</v>
      </c>
      <c r="S360" s="157">
        <f>+'Input Road PUD schedule'!AR45</f>
        <v>0</v>
      </c>
      <c r="T360" s="157">
        <f>+'Input Road PUD schedule'!AS45</f>
        <v>0.02</v>
      </c>
      <c r="U360" s="158">
        <f>+'Input Road PUD schedule'!AT45</f>
        <v>0.02</v>
      </c>
      <c r="V360" s="162">
        <f>+'Input Road PUD schedule'!AU45</f>
        <v>0.18</v>
      </c>
      <c r="W360" s="174">
        <f>+'Input Road PUD schedule'!AV45</f>
        <v>1</v>
      </c>
      <c r="X360" s="163">
        <v>0</v>
      </c>
      <c r="Y360" s="162">
        <f t="shared" si="72"/>
        <v>1</v>
      </c>
      <c r="Z360" s="161">
        <f t="shared" si="73"/>
        <v>6.3507719893714389</v>
      </c>
      <c r="AA360" s="70">
        <f t="shared" si="74"/>
        <v>0</v>
      </c>
      <c r="AB360" s="70">
        <f t="shared" si="75"/>
        <v>67.553625396466998</v>
      </c>
      <c r="AC360" s="70">
        <f t="shared" si="76"/>
        <v>0</v>
      </c>
      <c r="AD360" s="70">
        <f t="shared" si="77"/>
        <v>0</v>
      </c>
      <c r="AE360" s="70">
        <f t="shared" si="78"/>
        <v>1.7321442409350514</v>
      </c>
      <c r="AF360" s="70">
        <f t="shared" si="79"/>
        <v>1.7321442409350514</v>
      </c>
      <c r="AG360" s="70">
        <f t="shared" si="80"/>
        <v>15.589298168415461</v>
      </c>
      <c r="AH360" s="70">
        <f t="shared" si="81"/>
        <v>86.607212046752579</v>
      </c>
    </row>
    <row r="361" spans="4:34" ht="15" customHeight="1" x14ac:dyDescent="0.35">
      <c r="D361" t="s">
        <v>294</v>
      </c>
      <c r="E361" t="s">
        <v>92</v>
      </c>
      <c r="F361" t="s">
        <v>304</v>
      </c>
      <c r="G361" s="70">
        <f t="shared" si="71"/>
        <v>9</v>
      </c>
      <c r="H361" s="159" t="str">
        <f>+'Input Road PUD schedule'!AG46</f>
        <v>ECOMMERCE - 43</v>
      </c>
      <c r="I361" s="165" t="str">
        <f>+'Input Road PUD schedule'!AH46</f>
        <v>5-Friday</v>
      </c>
      <c r="J361" s="160">
        <f>+'Input Road PUD schedule'!AI46</f>
        <v>0.37566814283919159</v>
      </c>
      <c r="K361" s="159" t="str">
        <f>+'Input Road PUD schedule'!AJ46</f>
        <v>Van</v>
      </c>
      <c r="L361" s="159" t="str">
        <f>+'Input Road PUD schedule'!AK46</f>
        <v>loose van</v>
      </c>
      <c r="M361" s="159">
        <f>+'Input Road PUD schedule'!AL46</f>
        <v>0</v>
      </c>
      <c r="N361" s="164">
        <f>+'Input Road PUD schedule'!AM46</f>
        <v>100.60721204675257</v>
      </c>
      <c r="O361" s="164">
        <f>+'Input Road PUD schedule'!AN46</f>
        <v>0</v>
      </c>
      <c r="P361" s="163">
        <f>+'Input Road PUD schedule'!AO46</f>
        <v>0</v>
      </c>
      <c r="Q361" s="157">
        <f>+'Input Road PUD schedule'!AP46</f>
        <v>0.78</v>
      </c>
      <c r="R361" s="157">
        <f>+'Input Road PUD schedule'!AQ46</f>
        <v>0</v>
      </c>
      <c r="S361" s="157">
        <f>+'Input Road PUD schedule'!AR46</f>
        <v>0</v>
      </c>
      <c r="T361" s="157">
        <f>+'Input Road PUD schedule'!AS46</f>
        <v>0.02</v>
      </c>
      <c r="U361" s="158">
        <f>+'Input Road PUD schedule'!AT46</f>
        <v>0.02</v>
      </c>
      <c r="V361" s="162">
        <f>+'Input Road PUD schedule'!AU46</f>
        <v>0.18</v>
      </c>
      <c r="W361" s="174">
        <f>+'Input Road PUD schedule'!AV46</f>
        <v>1</v>
      </c>
      <c r="X361" s="163">
        <v>0</v>
      </c>
      <c r="Y361" s="162">
        <f t="shared" si="72"/>
        <v>1</v>
      </c>
      <c r="Z361" s="161">
        <f t="shared" si="73"/>
        <v>6.3756681428391913</v>
      </c>
      <c r="AA361" s="70">
        <f t="shared" si="74"/>
        <v>0</v>
      </c>
      <c r="AB361" s="70">
        <f t="shared" si="75"/>
        <v>78.473625396467</v>
      </c>
      <c r="AC361" s="70">
        <f t="shared" si="76"/>
        <v>0</v>
      </c>
      <c r="AD361" s="70">
        <f t="shared" si="77"/>
        <v>0</v>
      </c>
      <c r="AE361" s="70">
        <f t="shared" si="78"/>
        <v>2.0121442409350512</v>
      </c>
      <c r="AF361" s="70">
        <f t="shared" si="79"/>
        <v>2.0121442409350512</v>
      </c>
      <c r="AG361" s="70">
        <f t="shared" si="80"/>
        <v>18.10929816841546</v>
      </c>
      <c r="AH361" s="70">
        <f t="shared" si="81"/>
        <v>100.60721204675258</v>
      </c>
    </row>
    <row r="362" spans="4:34" ht="15" customHeight="1" x14ac:dyDescent="0.35">
      <c r="D362" t="s">
        <v>294</v>
      </c>
      <c r="E362" t="s">
        <v>92</v>
      </c>
      <c r="F362" t="s">
        <v>304</v>
      </c>
      <c r="G362" s="70">
        <f t="shared" si="71"/>
        <v>8</v>
      </c>
      <c r="H362" s="159" t="str">
        <f>+'Input Road PUD schedule'!AG47</f>
        <v>ECOMMERCE - 44</v>
      </c>
      <c r="I362" s="165" t="str">
        <f>+'Input Road PUD schedule'!AH47</f>
        <v>5-Friday</v>
      </c>
      <c r="J362" s="160">
        <f>+'Input Road PUD schedule'!AI47</f>
        <v>0.35902187145485365</v>
      </c>
      <c r="K362" s="159" t="str">
        <f>+'Input Road PUD schedule'!AJ47</f>
        <v>Van</v>
      </c>
      <c r="L362" s="159" t="str">
        <f>+'Input Road PUD schedule'!AK47</f>
        <v>loose van</v>
      </c>
      <c r="M362" s="159">
        <f>+'Input Road PUD schedule'!AL47</f>
        <v>0</v>
      </c>
      <c r="N362" s="164">
        <f>+'Input Road PUD schedule'!AM47</f>
        <v>103.60721204675257</v>
      </c>
      <c r="O362" s="164">
        <f>+'Input Road PUD schedule'!AN47</f>
        <v>0</v>
      </c>
      <c r="P362" s="163">
        <f>+'Input Road PUD schedule'!AO47</f>
        <v>0</v>
      </c>
      <c r="Q362" s="157">
        <f>+'Input Road PUD schedule'!AP47</f>
        <v>0.78</v>
      </c>
      <c r="R362" s="157">
        <f>+'Input Road PUD schedule'!AQ47</f>
        <v>0</v>
      </c>
      <c r="S362" s="157">
        <f>+'Input Road PUD schedule'!AR47</f>
        <v>0</v>
      </c>
      <c r="T362" s="157">
        <f>+'Input Road PUD schedule'!AS47</f>
        <v>0.02</v>
      </c>
      <c r="U362" s="158">
        <f>+'Input Road PUD schedule'!AT47</f>
        <v>0.02</v>
      </c>
      <c r="V362" s="162">
        <f>+'Input Road PUD schedule'!AU47</f>
        <v>0.18</v>
      </c>
      <c r="W362" s="174">
        <f>+'Input Road PUD schedule'!AV47</f>
        <v>1</v>
      </c>
      <c r="X362" s="163">
        <v>0</v>
      </c>
      <c r="Y362" s="162">
        <f t="shared" si="72"/>
        <v>1</v>
      </c>
      <c r="Z362" s="161">
        <f t="shared" si="73"/>
        <v>6.3590218714548534</v>
      </c>
      <c r="AA362" s="70">
        <f t="shared" si="74"/>
        <v>0</v>
      </c>
      <c r="AB362" s="70">
        <f t="shared" si="75"/>
        <v>80.813625396467003</v>
      </c>
      <c r="AC362" s="70">
        <f t="shared" si="76"/>
        <v>0</v>
      </c>
      <c r="AD362" s="70">
        <f t="shared" si="77"/>
        <v>0</v>
      </c>
      <c r="AE362" s="70">
        <f t="shared" si="78"/>
        <v>2.0721442409350512</v>
      </c>
      <c r="AF362" s="70">
        <f t="shared" si="79"/>
        <v>2.0721442409350512</v>
      </c>
      <c r="AG362" s="70">
        <f t="shared" si="80"/>
        <v>18.649298168415459</v>
      </c>
      <c r="AH362" s="70">
        <f t="shared" si="81"/>
        <v>103.60721204675255</v>
      </c>
    </row>
    <row r="363" spans="4:34" ht="15" customHeight="1" x14ac:dyDescent="0.35">
      <c r="D363" t="s">
        <v>294</v>
      </c>
      <c r="E363" t="s">
        <v>92</v>
      </c>
      <c r="F363" t="s">
        <v>304</v>
      </c>
      <c r="G363" s="70">
        <f t="shared" si="71"/>
        <v>9</v>
      </c>
      <c r="H363" s="159" t="str">
        <f>+'Input Road PUD schedule'!AG48</f>
        <v>ECOMMERCE - 45</v>
      </c>
      <c r="I363" s="165" t="str">
        <f>+'Input Road PUD schedule'!AH48</f>
        <v>5-Friday</v>
      </c>
      <c r="J363" s="160">
        <f>+'Input Road PUD schedule'!AI48</f>
        <v>0.38423873462773106</v>
      </c>
      <c r="K363" s="159" t="str">
        <f>+'Input Road PUD schedule'!AJ48</f>
        <v>Van</v>
      </c>
      <c r="L363" s="159" t="str">
        <f>+'Input Road PUD schedule'!AK48</f>
        <v>loose van</v>
      </c>
      <c r="M363" s="159">
        <f>+'Input Road PUD schedule'!AL48</f>
        <v>0</v>
      </c>
      <c r="N363" s="164">
        <f>+'Input Road PUD schedule'!AM48</f>
        <v>97.607212046752565</v>
      </c>
      <c r="O363" s="164">
        <f>+'Input Road PUD schedule'!AN48</f>
        <v>0</v>
      </c>
      <c r="P363" s="163">
        <f>+'Input Road PUD schedule'!AO48</f>
        <v>0</v>
      </c>
      <c r="Q363" s="157">
        <f>+'Input Road PUD schedule'!AP48</f>
        <v>0.78</v>
      </c>
      <c r="R363" s="157">
        <f>+'Input Road PUD schedule'!AQ48</f>
        <v>0</v>
      </c>
      <c r="S363" s="157">
        <f>+'Input Road PUD schedule'!AR48</f>
        <v>0</v>
      </c>
      <c r="T363" s="157">
        <f>+'Input Road PUD schedule'!AS48</f>
        <v>0.02</v>
      </c>
      <c r="U363" s="158">
        <f>+'Input Road PUD schedule'!AT48</f>
        <v>0.02</v>
      </c>
      <c r="V363" s="162">
        <f>+'Input Road PUD schedule'!AU48</f>
        <v>0.18</v>
      </c>
      <c r="W363" s="174">
        <f>+'Input Road PUD schedule'!AV48</f>
        <v>1</v>
      </c>
      <c r="X363" s="163">
        <v>0</v>
      </c>
      <c r="Y363" s="162">
        <f t="shared" si="72"/>
        <v>1</v>
      </c>
      <c r="Z363" s="161">
        <f t="shared" si="73"/>
        <v>6.3842387346277309</v>
      </c>
      <c r="AA363" s="70">
        <f t="shared" si="74"/>
        <v>0</v>
      </c>
      <c r="AB363" s="70">
        <f t="shared" si="75"/>
        <v>76.133625396466996</v>
      </c>
      <c r="AC363" s="70">
        <f t="shared" si="76"/>
        <v>0</v>
      </c>
      <c r="AD363" s="70">
        <f t="shared" si="77"/>
        <v>0</v>
      </c>
      <c r="AE363" s="70">
        <f t="shared" si="78"/>
        <v>1.9521442409350513</v>
      </c>
      <c r="AF363" s="70">
        <f t="shared" si="79"/>
        <v>1.9521442409350513</v>
      </c>
      <c r="AG363" s="70">
        <f t="shared" si="80"/>
        <v>17.569298168415461</v>
      </c>
      <c r="AH363" s="70">
        <f t="shared" si="81"/>
        <v>97.607212046752565</v>
      </c>
    </row>
    <row r="364" spans="4:34" ht="15" customHeight="1" x14ac:dyDescent="0.35">
      <c r="D364" t="s">
        <v>294</v>
      </c>
      <c r="E364" t="s">
        <v>92</v>
      </c>
      <c r="F364" t="s">
        <v>304</v>
      </c>
      <c r="G364" s="70">
        <f t="shared" si="71"/>
        <v>8</v>
      </c>
      <c r="H364" s="159" t="str">
        <f>+'Input Road PUD schedule'!AG49</f>
        <v>ECOMMERCE - 46</v>
      </c>
      <c r="I364" s="165" t="str">
        <f>+'Input Road PUD schedule'!AH49</f>
        <v>5-Friday</v>
      </c>
      <c r="J364" s="160">
        <f>+'Input Road PUD schedule'!AI49</f>
        <v>0.3531618918418804</v>
      </c>
      <c r="K364" s="159" t="str">
        <f>+'Input Road PUD schedule'!AJ49</f>
        <v>Van</v>
      </c>
      <c r="L364" s="159" t="str">
        <f>+'Input Road PUD schedule'!AK49</f>
        <v>loose van</v>
      </c>
      <c r="M364" s="159">
        <f>+'Input Road PUD schedule'!AL49</f>
        <v>0</v>
      </c>
      <c r="N364" s="164">
        <f>+'Input Road PUD schedule'!AM49</f>
        <v>103.60721204675257</v>
      </c>
      <c r="O364" s="164">
        <f>+'Input Road PUD schedule'!AN49</f>
        <v>0</v>
      </c>
      <c r="P364" s="163">
        <f>+'Input Road PUD schedule'!AO49</f>
        <v>0</v>
      </c>
      <c r="Q364" s="157">
        <f>+'Input Road PUD schedule'!AP49</f>
        <v>0.78</v>
      </c>
      <c r="R364" s="157">
        <f>+'Input Road PUD schedule'!AQ49</f>
        <v>0</v>
      </c>
      <c r="S364" s="157">
        <f>+'Input Road PUD schedule'!AR49</f>
        <v>0</v>
      </c>
      <c r="T364" s="157">
        <f>+'Input Road PUD schedule'!AS49</f>
        <v>0.02</v>
      </c>
      <c r="U364" s="158">
        <f>+'Input Road PUD schedule'!AT49</f>
        <v>0.02</v>
      </c>
      <c r="V364" s="162">
        <f>+'Input Road PUD schedule'!AU49</f>
        <v>0.18</v>
      </c>
      <c r="W364" s="174">
        <f>+'Input Road PUD schedule'!AV49</f>
        <v>1</v>
      </c>
      <c r="X364" s="163">
        <v>0</v>
      </c>
      <c r="Y364" s="162">
        <f t="shared" si="72"/>
        <v>1</v>
      </c>
      <c r="Z364" s="161">
        <f t="shared" si="73"/>
        <v>6.3531618918418804</v>
      </c>
      <c r="AA364" s="70">
        <f t="shared" si="74"/>
        <v>0</v>
      </c>
      <c r="AB364" s="70">
        <f t="shared" si="75"/>
        <v>80.813625396467003</v>
      </c>
      <c r="AC364" s="70">
        <f t="shared" si="76"/>
        <v>0</v>
      </c>
      <c r="AD364" s="70">
        <f t="shared" si="77"/>
        <v>0</v>
      </c>
      <c r="AE364" s="70">
        <f t="shared" si="78"/>
        <v>2.0721442409350512</v>
      </c>
      <c r="AF364" s="70">
        <f t="shared" si="79"/>
        <v>2.0721442409350512</v>
      </c>
      <c r="AG364" s="70">
        <f t="shared" si="80"/>
        <v>18.649298168415459</v>
      </c>
      <c r="AH364" s="70">
        <f t="shared" si="81"/>
        <v>103.60721204675255</v>
      </c>
    </row>
    <row r="365" spans="4:34" ht="15" customHeight="1" x14ac:dyDescent="0.35">
      <c r="D365" t="s">
        <v>294</v>
      </c>
      <c r="E365" t="s">
        <v>92</v>
      </c>
      <c r="F365" t="s">
        <v>304</v>
      </c>
      <c r="G365" s="70">
        <f t="shared" si="71"/>
        <v>9</v>
      </c>
      <c r="H365" s="159" t="str">
        <f>+'Input Road PUD schedule'!AG50</f>
        <v>ECOMMERCE - 47</v>
      </c>
      <c r="I365" s="165" t="str">
        <f>+'Input Road PUD schedule'!AH50</f>
        <v>5-Friday</v>
      </c>
      <c r="J365" s="160">
        <f>+'Input Road PUD schedule'!AI50</f>
        <v>0.39318859617004698</v>
      </c>
      <c r="K365" s="159" t="str">
        <f>+'Input Road PUD schedule'!AJ50</f>
        <v>Van</v>
      </c>
      <c r="L365" s="159" t="str">
        <f>+'Input Road PUD schedule'!AK50</f>
        <v>loose van</v>
      </c>
      <c r="M365" s="159">
        <f>+'Input Road PUD schedule'!AL50</f>
        <v>0</v>
      </c>
      <c r="N365" s="164">
        <f>+'Input Road PUD schedule'!AM50</f>
        <v>81.607212046752565</v>
      </c>
      <c r="O365" s="164">
        <f>+'Input Road PUD schedule'!AN50</f>
        <v>0</v>
      </c>
      <c r="P365" s="163">
        <f>+'Input Road PUD schedule'!AO50</f>
        <v>0</v>
      </c>
      <c r="Q365" s="157">
        <f>+'Input Road PUD schedule'!AP50</f>
        <v>0.78</v>
      </c>
      <c r="R365" s="157">
        <f>+'Input Road PUD schedule'!AQ50</f>
        <v>0</v>
      </c>
      <c r="S365" s="157">
        <f>+'Input Road PUD schedule'!AR50</f>
        <v>0</v>
      </c>
      <c r="T365" s="157">
        <f>+'Input Road PUD schedule'!AS50</f>
        <v>0.02</v>
      </c>
      <c r="U365" s="158">
        <f>+'Input Road PUD schedule'!AT50</f>
        <v>0.02</v>
      </c>
      <c r="V365" s="162">
        <f>+'Input Road PUD schedule'!AU50</f>
        <v>0.18</v>
      </c>
      <c r="W365" s="174">
        <f>+'Input Road PUD schedule'!AV50</f>
        <v>1</v>
      </c>
      <c r="X365" s="163">
        <v>0</v>
      </c>
      <c r="Y365" s="162">
        <f t="shared" si="72"/>
        <v>1</v>
      </c>
      <c r="Z365" s="161">
        <f t="shared" si="73"/>
        <v>6.393188596170047</v>
      </c>
      <c r="AA365" s="70">
        <f t="shared" si="74"/>
        <v>0</v>
      </c>
      <c r="AB365" s="70">
        <f t="shared" si="75"/>
        <v>63.653625396467</v>
      </c>
      <c r="AC365" s="70">
        <f t="shared" si="76"/>
        <v>0</v>
      </c>
      <c r="AD365" s="70">
        <f t="shared" si="77"/>
        <v>0</v>
      </c>
      <c r="AE365" s="70">
        <f t="shared" si="78"/>
        <v>1.6321442409350513</v>
      </c>
      <c r="AF365" s="70">
        <f t="shared" si="79"/>
        <v>1.6321442409350513</v>
      </c>
      <c r="AG365" s="70">
        <f t="shared" si="80"/>
        <v>14.689298168415462</v>
      </c>
      <c r="AH365" s="70">
        <f t="shared" si="81"/>
        <v>81.607212046752565</v>
      </c>
    </row>
    <row r="366" spans="4:34" ht="15" customHeight="1" x14ac:dyDescent="0.35">
      <c r="D366" t="s">
        <v>294</v>
      </c>
      <c r="E366" t="s">
        <v>92</v>
      </c>
      <c r="F366" t="s">
        <v>304</v>
      </c>
      <c r="G366" s="70">
        <f t="shared" si="71"/>
        <v>8</v>
      </c>
      <c r="H366" s="159" t="str">
        <f>+'Input Road PUD schedule'!AG51</f>
        <v>ECOMMERCE - 48</v>
      </c>
      <c r="I366" s="165" t="str">
        <f>+'Input Road PUD schedule'!AH51</f>
        <v>5-Friday</v>
      </c>
      <c r="J366" s="160">
        <f>+'Input Road PUD schedule'!AI51</f>
        <v>0.35592148569598381</v>
      </c>
      <c r="K366" s="159" t="str">
        <f>+'Input Road PUD schedule'!AJ51</f>
        <v>Van</v>
      </c>
      <c r="L366" s="159" t="str">
        <f>+'Input Road PUD schedule'!AK51</f>
        <v>loose van</v>
      </c>
      <c r="M366" s="159">
        <f>+'Input Road PUD schedule'!AL51</f>
        <v>0</v>
      </c>
      <c r="N366" s="164">
        <f>+'Input Road PUD schedule'!AM51</f>
        <v>98.607212046752565</v>
      </c>
      <c r="O366" s="164">
        <f>+'Input Road PUD schedule'!AN51</f>
        <v>0</v>
      </c>
      <c r="P366" s="163">
        <f>+'Input Road PUD schedule'!AO51</f>
        <v>0</v>
      </c>
      <c r="Q366" s="157">
        <f>+'Input Road PUD schedule'!AP51</f>
        <v>0.78</v>
      </c>
      <c r="R366" s="157">
        <f>+'Input Road PUD schedule'!AQ51</f>
        <v>0</v>
      </c>
      <c r="S366" s="157">
        <f>+'Input Road PUD schedule'!AR51</f>
        <v>0</v>
      </c>
      <c r="T366" s="157">
        <f>+'Input Road PUD schedule'!AS51</f>
        <v>0.02</v>
      </c>
      <c r="U366" s="158">
        <f>+'Input Road PUD schedule'!AT51</f>
        <v>0.02</v>
      </c>
      <c r="V366" s="162">
        <f>+'Input Road PUD schedule'!AU51</f>
        <v>0.18</v>
      </c>
      <c r="W366" s="174">
        <f>+'Input Road PUD schedule'!AV51</f>
        <v>1</v>
      </c>
      <c r="X366" s="163">
        <v>0</v>
      </c>
      <c r="Y366" s="162">
        <f t="shared" si="72"/>
        <v>1</v>
      </c>
      <c r="Z366" s="161">
        <f t="shared" si="73"/>
        <v>6.3559214856959834</v>
      </c>
      <c r="AA366" s="70">
        <f t="shared" si="74"/>
        <v>0</v>
      </c>
      <c r="AB366" s="70">
        <f t="shared" si="75"/>
        <v>76.913625396466998</v>
      </c>
      <c r="AC366" s="70">
        <f t="shared" si="76"/>
        <v>0</v>
      </c>
      <c r="AD366" s="70">
        <f t="shared" si="77"/>
        <v>0</v>
      </c>
      <c r="AE366" s="70">
        <f t="shared" si="78"/>
        <v>1.9721442409350514</v>
      </c>
      <c r="AF366" s="70">
        <f t="shared" si="79"/>
        <v>1.9721442409350514</v>
      </c>
      <c r="AG366" s="70">
        <f t="shared" si="80"/>
        <v>17.749298168415461</v>
      </c>
      <c r="AH366" s="70">
        <f t="shared" si="81"/>
        <v>98.607212046752565</v>
      </c>
    </row>
    <row r="367" spans="4:34" ht="15" customHeight="1" x14ac:dyDescent="0.35">
      <c r="D367" t="s">
        <v>294</v>
      </c>
      <c r="E367" t="s">
        <v>92</v>
      </c>
      <c r="F367" t="s">
        <v>304</v>
      </c>
      <c r="G367" s="70">
        <f t="shared" si="71"/>
        <v>9</v>
      </c>
      <c r="H367" s="159" t="str">
        <f>+'Input Road PUD schedule'!AG52</f>
        <v>ECOMMERCE - 49</v>
      </c>
      <c r="I367" s="165" t="str">
        <f>+'Input Road PUD schedule'!AH52</f>
        <v>5-Friday</v>
      </c>
      <c r="J367" s="160">
        <f>+'Input Road PUD schedule'!AI52</f>
        <v>0.38469544679888401</v>
      </c>
      <c r="K367" s="159" t="str">
        <f>+'Input Road PUD schedule'!AJ52</f>
        <v>Van</v>
      </c>
      <c r="L367" s="159" t="str">
        <f>+'Input Road PUD schedule'!AK52</f>
        <v>loose van</v>
      </c>
      <c r="M367" s="159">
        <f>+'Input Road PUD schedule'!AL52</f>
        <v>0</v>
      </c>
      <c r="N367" s="164">
        <f>+'Input Road PUD schedule'!AM52</f>
        <v>97.607212046752565</v>
      </c>
      <c r="O367" s="164">
        <f>+'Input Road PUD schedule'!AN52</f>
        <v>0</v>
      </c>
      <c r="P367" s="163">
        <f>+'Input Road PUD schedule'!AO52</f>
        <v>0</v>
      </c>
      <c r="Q367" s="157">
        <f>+'Input Road PUD schedule'!AP52</f>
        <v>0.78</v>
      </c>
      <c r="R367" s="157">
        <f>+'Input Road PUD schedule'!AQ52</f>
        <v>0</v>
      </c>
      <c r="S367" s="157">
        <f>+'Input Road PUD schedule'!AR52</f>
        <v>0</v>
      </c>
      <c r="T367" s="157">
        <f>+'Input Road PUD schedule'!AS52</f>
        <v>0.02</v>
      </c>
      <c r="U367" s="158">
        <f>+'Input Road PUD schedule'!AT52</f>
        <v>0.02</v>
      </c>
      <c r="V367" s="162">
        <f>+'Input Road PUD schedule'!AU52</f>
        <v>0.18</v>
      </c>
      <c r="W367" s="174">
        <f>+'Input Road PUD schedule'!AV52</f>
        <v>1</v>
      </c>
      <c r="X367" s="163">
        <v>0</v>
      </c>
      <c r="Y367" s="162">
        <f t="shared" si="72"/>
        <v>1</v>
      </c>
      <c r="Z367" s="161">
        <f t="shared" si="73"/>
        <v>6.3846954467988839</v>
      </c>
      <c r="AA367" s="70">
        <f t="shared" si="74"/>
        <v>0</v>
      </c>
      <c r="AB367" s="70">
        <f t="shared" si="75"/>
        <v>76.133625396466996</v>
      </c>
      <c r="AC367" s="70">
        <f t="shared" si="76"/>
        <v>0</v>
      </c>
      <c r="AD367" s="70">
        <f t="shared" si="77"/>
        <v>0</v>
      </c>
      <c r="AE367" s="70">
        <f t="shared" si="78"/>
        <v>1.9521442409350513</v>
      </c>
      <c r="AF367" s="70">
        <f t="shared" si="79"/>
        <v>1.9521442409350513</v>
      </c>
      <c r="AG367" s="70">
        <f t="shared" si="80"/>
        <v>17.569298168415461</v>
      </c>
      <c r="AH367" s="70">
        <f t="shared" si="81"/>
        <v>97.607212046752565</v>
      </c>
    </row>
    <row r="368" spans="4:34" ht="15" customHeight="1" x14ac:dyDescent="0.35">
      <c r="D368" t="s">
        <v>294</v>
      </c>
      <c r="E368" t="s">
        <v>92</v>
      </c>
      <c r="F368" t="s">
        <v>304</v>
      </c>
      <c r="G368" s="70">
        <f t="shared" si="71"/>
        <v>8</v>
      </c>
      <c r="H368" s="159" t="str">
        <f>+'Input Road PUD schedule'!AG53</f>
        <v>ECOMMERCE - 50</v>
      </c>
      <c r="I368" s="165" t="str">
        <f>+'Input Road PUD schedule'!AH53</f>
        <v>5-Friday</v>
      </c>
      <c r="J368" s="160">
        <f>+'Input Road PUD schedule'!AI53</f>
        <v>0.35114179975459558</v>
      </c>
      <c r="K368" s="159" t="str">
        <f>+'Input Road PUD schedule'!AJ53</f>
        <v>Van</v>
      </c>
      <c r="L368" s="159" t="str">
        <f>+'Input Road PUD schedule'!AK53</f>
        <v>loose van</v>
      </c>
      <c r="M368" s="159">
        <f>+'Input Road PUD schedule'!AL53</f>
        <v>0</v>
      </c>
      <c r="N368" s="164">
        <f>+'Input Road PUD schedule'!AM53</f>
        <v>86.607212046752565</v>
      </c>
      <c r="O368" s="164">
        <f>+'Input Road PUD schedule'!AN53</f>
        <v>0</v>
      </c>
      <c r="P368" s="163">
        <f>+'Input Road PUD schedule'!AO53</f>
        <v>0</v>
      </c>
      <c r="Q368" s="157">
        <f>+'Input Road PUD schedule'!AP53</f>
        <v>0.78</v>
      </c>
      <c r="R368" s="157">
        <f>+'Input Road PUD schedule'!AQ53</f>
        <v>0</v>
      </c>
      <c r="S368" s="157">
        <f>+'Input Road PUD schedule'!AR53</f>
        <v>0</v>
      </c>
      <c r="T368" s="157">
        <f>+'Input Road PUD schedule'!AS53</f>
        <v>0.02</v>
      </c>
      <c r="U368" s="158">
        <f>+'Input Road PUD schedule'!AT53</f>
        <v>0.02</v>
      </c>
      <c r="V368" s="162">
        <f>+'Input Road PUD schedule'!AU53</f>
        <v>0.18</v>
      </c>
      <c r="W368" s="174">
        <f>+'Input Road PUD schedule'!AV53</f>
        <v>1</v>
      </c>
      <c r="X368" s="163">
        <v>0</v>
      </c>
      <c r="Y368" s="162">
        <f t="shared" si="72"/>
        <v>1</v>
      </c>
      <c r="Z368" s="161">
        <f t="shared" si="73"/>
        <v>6.3511417997545951</v>
      </c>
      <c r="AA368" s="70">
        <f t="shared" si="74"/>
        <v>0</v>
      </c>
      <c r="AB368" s="70">
        <f t="shared" si="75"/>
        <v>67.553625396466998</v>
      </c>
      <c r="AC368" s="70">
        <f t="shared" si="76"/>
        <v>0</v>
      </c>
      <c r="AD368" s="70">
        <f t="shared" si="77"/>
        <v>0</v>
      </c>
      <c r="AE368" s="70">
        <f t="shared" si="78"/>
        <v>1.7321442409350514</v>
      </c>
      <c r="AF368" s="70">
        <f t="shared" si="79"/>
        <v>1.7321442409350514</v>
      </c>
      <c r="AG368" s="70">
        <f t="shared" si="80"/>
        <v>15.589298168415461</v>
      </c>
      <c r="AH368" s="70">
        <f t="shared" si="81"/>
        <v>86.607212046752579</v>
      </c>
    </row>
    <row r="369" spans="4:34" ht="15" customHeight="1" x14ac:dyDescent="0.35">
      <c r="D369" t="s">
        <v>294</v>
      </c>
      <c r="E369" t="s">
        <v>92</v>
      </c>
      <c r="F369" t="s">
        <v>304</v>
      </c>
      <c r="G369" s="70">
        <f t="shared" si="71"/>
        <v>8</v>
      </c>
      <c r="H369" s="159" t="str">
        <f>+'Input Road PUD schedule'!AG54</f>
        <v>ECOMMERCE - 51</v>
      </c>
      <c r="I369" s="165" t="str">
        <f>+'Input Road PUD schedule'!AH54</f>
        <v>5-Friday</v>
      </c>
      <c r="J369" s="160">
        <f>+'Input Road PUD schedule'!AI54</f>
        <v>0.35645481760516007</v>
      </c>
      <c r="K369" s="159" t="str">
        <f>+'Input Road PUD schedule'!AJ54</f>
        <v>Van</v>
      </c>
      <c r="L369" s="159" t="str">
        <f>+'Input Road PUD schedule'!AK54</f>
        <v>loose van</v>
      </c>
      <c r="M369" s="159">
        <f>+'Input Road PUD schedule'!AL54</f>
        <v>0</v>
      </c>
      <c r="N369" s="164">
        <f>+'Input Road PUD schedule'!AM54</f>
        <v>91.607212046752565</v>
      </c>
      <c r="O369" s="164">
        <f>+'Input Road PUD schedule'!AN54</f>
        <v>0</v>
      </c>
      <c r="P369" s="163">
        <f>+'Input Road PUD schedule'!AO54</f>
        <v>0</v>
      </c>
      <c r="Q369" s="157">
        <f>+'Input Road PUD schedule'!AP54</f>
        <v>0.78</v>
      </c>
      <c r="R369" s="157">
        <f>+'Input Road PUD schedule'!AQ54</f>
        <v>0</v>
      </c>
      <c r="S369" s="157">
        <f>+'Input Road PUD schedule'!AR54</f>
        <v>0</v>
      </c>
      <c r="T369" s="157">
        <f>+'Input Road PUD schedule'!AS54</f>
        <v>0.02</v>
      </c>
      <c r="U369" s="158">
        <f>+'Input Road PUD schedule'!AT54</f>
        <v>0.02</v>
      </c>
      <c r="V369" s="162">
        <f>+'Input Road PUD schedule'!AU54</f>
        <v>0.18</v>
      </c>
      <c r="W369" s="174">
        <f>+'Input Road PUD schedule'!AV54</f>
        <v>1</v>
      </c>
      <c r="X369" s="163">
        <v>0</v>
      </c>
      <c r="Y369" s="162">
        <f t="shared" si="72"/>
        <v>1</v>
      </c>
      <c r="Z369" s="161">
        <f t="shared" si="73"/>
        <v>6.3564548176051598</v>
      </c>
      <c r="AA369" s="70">
        <f t="shared" si="74"/>
        <v>0</v>
      </c>
      <c r="AB369" s="70">
        <f t="shared" si="75"/>
        <v>71.453625396467004</v>
      </c>
      <c r="AC369" s="70">
        <f t="shared" si="76"/>
        <v>0</v>
      </c>
      <c r="AD369" s="70">
        <f t="shared" si="77"/>
        <v>0</v>
      </c>
      <c r="AE369" s="70">
        <f t="shared" si="78"/>
        <v>1.8321442409350512</v>
      </c>
      <c r="AF369" s="70">
        <f t="shared" si="79"/>
        <v>1.8321442409350512</v>
      </c>
      <c r="AG369" s="70">
        <f t="shared" si="80"/>
        <v>16.489298168415463</v>
      </c>
      <c r="AH369" s="70">
        <f t="shared" si="81"/>
        <v>91.607212046752565</v>
      </c>
    </row>
    <row r="370" spans="4:34" ht="15" customHeight="1" x14ac:dyDescent="0.35">
      <c r="D370" t="s">
        <v>294</v>
      </c>
      <c r="E370" t="s">
        <v>92</v>
      </c>
      <c r="F370" t="s">
        <v>304</v>
      </c>
      <c r="G370" s="70">
        <f t="shared" si="71"/>
        <v>8</v>
      </c>
      <c r="H370" s="159" t="str">
        <f>+'Input Road PUD schedule'!AG55</f>
        <v>ECOMMERCE - 52</v>
      </c>
      <c r="I370" s="165" t="str">
        <f>+'Input Road PUD schedule'!AH55</f>
        <v>5-Friday</v>
      </c>
      <c r="J370" s="160">
        <f>+'Input Road PUD schedule'!AI55</f>
        <v>0.33470522323666352</v>
      </c>
      <c r="K370" s="159" t="str">
        <f>+'Input Road PUD schedule'!AJ55</f>
        <v>Van</v>
      </c>
      <c r="L370" s="159" t="str">
        <f>+'Input Road PUD schedule'!AK55</f>
        <v>loose van</v>
      </c>
      <c r="M370" s="159">
        <f>+'Input Road PUD schedule'!AL55</f>
        <v>0</v>
      </c>
      <c r="N370" s="164">
        <f>+'Input Road PUD schedule'!AM55</f>
        <v>75.607212046752565</v>
      </c>
      <c r="O370" s="164">
        <f>+'Input Road PUD schedule'!AN55</f>
        <v>0</v>
      </c>
      <c r="P370" s="163">
        <f>+'Input Road PUD schedule'!AO55</f>
        <v>0</v>
      </c>
      <c r="Q370" s="157">
        <f>+'Input Road PUD schedule'!AP55</f>
        <v>0.78</v>
      </c>
      <c r="R370" s="157">
        <f>+'Input Road PUD schedule'!AQ55</f>
        <v>0</v>
      </c>
      <c r="S370" s="157">
        <f>+'Input Road PUD schedule'!AR55</f>
        <v>0</v>
      </c>
      <c r="T370" s="157">
        <f>+'Input Road PUD schedule'!AS55</f>
        <v>0.02</v>
      </c>
      <c r="U370" s="158">
        <f>+'Input Road PUD schedule'!AT55</f>
        <v>0.02</v>
      </c>
      <c r="V370" s="162">
        <f>+'Input Road PUD schedule'!AU55</f>
        <v>0.18</v>
      </c>
      <c r="W370" s="174">
        <f>+'Input Road PUD schedule'!AV55</f>
        <v>1</v>
      </c>
      <c r="X370" s="163">
        <v>0</v>
      </c>
      <c r="Y370" s="162">
        <f t="shared" si="72"/>
        <v>1</v>
      </c>
      <c r="Z370" s="161">
        <f t="shared" si="73"/>
        <v>6.3347052232366634</v>
      </c>
      <c r="AA370" s="70">
        <f t="shared" si="74"/>
        <v>0</v>
      </c>
      <c r="AB370" s="70">
        <f t="shared" si="75"/>
        <v>58.973625396467</v>
      </c>
      <c r="AC370" s="70">
        <f t="shared" si="76"/>
        <v>0</v>
      </c>
      <c r="AD370" s="70">
        <f t="shared" si="77"/>
        <v>0</v>
      </c>
      <c r="AE370" s="70">
        <f t="shared" si="78"/>
        <v>1.5121442409350514</v>
      </c>
      <c r="AF370" s="70">
        <f t="shared" si="79"/>
        <v>1.5121442409350514</v>
      </c>
      <c r="AG370" s="70">
        <f t="shared" si="80"/>
        <v>13.609298168415462</v>
      </c>
      <c r="AH370" s="70">
        <f t="shared" si="81"/>
        <v>75.607212046752565</v>
      </c>
    </row>
    <row r="371" spans="4:34" ht="15" customHeight="1" x14ac:dyDescent="0.35">
      <c r="D371" t="s">
        <v>294</v>
      </c>
      <c r="E371" t="s">
        <v>92</v>
      </c>
      <c r="F371" t="s">
        <v>304</v>
      </c>
      <c r="G371" s="70">
        <f t="shared" si="71"/>
        <v>9</v>
      </c>
      <c r="H371" s="159" t="str">
        <f>+'Input Road PUD schedule'!AG56</f>
        <v>ECOMMERCE - 53</v>
      </c>
      <c r="I371" s="165" t="str">
        <f>+'Input Road PUD schedule'!AH56</f>
        <v>5-Friday</v>
      </c>
      <c r="J371" s="160">
        <f>+'Input Road PUD schedule'!AI56</f>
        <v>0.38708862548575129</v>
      </c>
      <c r="K371" s="159" t="str">
        <f>+'Input Road PUD schedule'!AJ56</f>
        <v>Van</v>
      </c>
      <c r="L371" s="159" t="str">
        <f>+'Input Road PUD schedule'!AK56</f>
        <v>loose van</v>
      </c>
      <c r="M371" s="159">
        <f>+'Input Road PUD schedule'!AL56</f>
        <v>0</v>
      </c>
      <c r="N371" s="164">
        <f>+'Input Road PUD schedule'!AM56</f>
        <v>79.607212046752565</v>
      </c>
      <c r="O371" s="164">
        <f>+'Input Road PUD schedule'!AN56</f>
        <v>0</v>
      </c>
      <c r="P371" s="163">
        <f>+'Input Road PUD schedule'!AO56</f>
        <v>0</v>
      </c>
      <c r="Q371" s="157">
        <f>+'Input Road PUD schedule'!AP56</f>
        <v>0.78</v>
      </c>
      <c r="R371" s="157">
        <f>+'Input Road PUD schedule'!AQ56</f>
        <v>0</v>
      </c>
      <c r="S371" s="157">
        <f>+'Input Road PUD schedule'!AR56</f>
        <v>0</v>
      </c>
      <c r="T371" s="157">
        <f>+'Input Road PUD schedule'!AS56</f>
        <v>0.02</v>
      </c>
      <c r="U371" s="158">
        <f>+'Input Road PUD schedule'!AT56</f>
        <v>0.02</v>
      </c>
      <c r="V371" s="162">
        <f>+'Input Road PUD schedule'!AU56</f>
        <v>0.18</v>
      </c>
      <c r="W371" s="174">
        <f>+'Input Road PUD schedule'!AV56</f>
        <v>1</v>
      </c>
      <c r="X371" s="163">
        <v>0</v>
      </c>
      <c r="Y371" s="162">
        <f t="shared" si="72"/>
        <v>1</v>
      </c>
      <c r="Z371" s="161">
        <f t="shared" si="73"/>
        <v>6.3870886254857515</v>
      </c>
      <c r="AA371" s="70">
        <f t="shared" si="74"/>
        <v>0</v>
      </c>
      <c r="AB371" s="70">
        <f t="shared" si="75"/>
        <v>62.093625396467004</v>
      </c>
      <c r="AC371" s="70">
        <f t="shared" si="76"/>
        <v>0</v>
      </c>
      <c r="AD371" s="70">
        <f t="shared" si="77"/>
        <v>0</v>
      </c>
      <c r="AE371" s="70">
        <f t="shared" si="78"/>
        <v>1.5921442409350512</v>
      </c>
      <c r="AF371" s="70">
        <f t="shared" si="79"/>
        <v>1.5921442409350512</v>
      </c>
      <c r="AG371" s="70">
        <f t="shared" si="80"/>
        <v>14.329298168415461</v>
      </c>
      <c r="AH371" s="70">
        <f t="shared" si="81"/>
        <v>79.607212046752565</v>
      </c>
    </row>
    <row r="372" spans="4:34" ht="15" customHeight="1" x14ac:dyDescent="0.35">
      <c r="D372" t="s">
        <v>294</v>
      </c>
      <c r="E372" t="s">
        <v>92</v>
      </c>
      <c r="F372" t="s">
        <v>304</v>
      </c>
      <c r="G372" s="70">
        <f t="shared" si="71"/>
        <v>8</v>
      </c>
      <c r="H372" s="159" t="str">
        <f>+'Input Road PUD schedule'!AG57</f>
        <v>ECOMMERCE - 54</v>
      </c>
      <c r="I372" s="165" t="str">
        <f>+'Input Road PUD schedule'!AH57</f>
        <v>5-Friday</v>
      </c>
      <c r="J372" s="160">
        <f>+'Input Road PUD schedule'!AI57</f>
        <v>0.36871960507625523</v>
      </c>
      <c r="K372" s="159" t="str">
        <f>+'Input Road PUD schedule'!AJ57</f>
        <v>Van</v>
      </c>
      <c r="L372" s="159" t="str">
        <f>+'Input Road PUD schedule'!AK57</f>
        <v>loose van</v>
      </c>
      <c r="M372" s="159">
        <f>+'Input Road PUD schedule'!AL57</f>
        <v>0</v>
      </c>
      <c r="N372" s="164">
        <f>+'Input Road PUD schedule'!AM57</f>
        <v>101.60721204675257</v>
      </c>
      <c r="O372" s="164">
        <f>+'Input Road PUD schedule'!AN57</f>
        <v>0</v>
      </c>
      <c r="P372" s="163">
        <f>+'Input Road PUD schedule'!AO57</f>
        <v>0</v>
      </c>
      <c r="Q372" s="157">
        <f>+'Input Road PUD schedule'!AP57</f>
        <v>0.78</v>
      </c>
      <c r="R372" s="157">
        <f>+'Input Road PUD schedule'!AQ57</f>
        <v>0</v>
      </c>
      <c r="S372" s="157">
        <f>+'Input Road PUD schedule'!AR57</f>
        <v>0</v>
      </c>
      <c r="T372" s="157">
        <f>+'Input Road PUD schedule'!AS57</f>
        <v>0.02</v>
      </c>
      <c r="U372" s="158">
        <f>+'Input Road PUD schedule'!AT57</f>
        <v>0.02</v>
      </c>
      <c r="V372" s="162">
        <f>+'Input Road PUD schedule'!AU57</f>
        <v>0.18</v>
      </c>
      <c r="W372" s="174">
        <f>+'Input Road PUD schedule'!AV57</f>
        <v>1</v>
      </c>
      <c r="X372" s="163">
        <v>0</v>
      </c>
      <c r="Y372" s="162">
        <f t="shared" si="72"/>
        <v>1</v>
      </c>
      <c r="Z372" s="161">
        <f t="shared" si="73"/>
        <v>6.3687196050762553</v>
      </c>
      <c r="AA372" s="70">
        <f t="shared" si="74"/>
        <v>0</v>
      </c>
      <c r="AB372" s="70">
        <f t="shared" si="75"/>
        <v>79.253625396467001</v>
      </c>
      <c r="AC372" s="70">
        <f t="shared" si="76"/>
        <v>0</v>
      </c>
      <c r="AD372" s="70">
        <f t="shared" si="77"/>
        <v>0</v>
      </c>
      <c r="AE372" s="70">
        <f t="shared" si="78"/>
        <v>2.0321442409350512</v>
      </c>
      <c r="AF372" s="70">
        <f t="shared" si="79"/>
        <v>2.0321442409350512</v>
      </c>
      <c r="AG372" s="70">
        <f t="shared" si="80"/>
        <v>18.28929816841546</v>
      </c>
      <c r="AH372" s="70">
        <f t="shared" si="81"/>
        <v>101.60721204675257</v>
      </c>
    </row>
    <row r="373" spans="4:34" ht="15" customHeight="1" x14ac:dyDescent="0.35">
      <c r="D373" t="s">
        <v>294</v>
      </c>
      <c r="E373" t="s">
        <v>92</v>
      </c>
      <c r="F373" t="s">
        <v>304</v>
      </c>
      <c r="G373" s="70">
        <f t="shared" si="71"/>
        <v>8</v>
      </c>
      <c r="H373" s="159" t="str">
        <f>+'Input Road PUD schedule'!AG58</f>
        <v>ECOMMERCE - 55</v>
      </c>
      <c r="I373" s="165" t="str">
        <f>+'Input Road PUD schedule'!AH58</f>
        <v>5-Friday</v>
      </c>
      <c r="J373" s="160">
        <f>+'Input Road PUD schedule'!AI58</f>
        <v>0.37191447076280493</v>
      </c>
      <c r="K373" s="159" t="str">
        <f>+'Input Road PUD schedule'!AJ58</f>
        <v>Van</v>
      </c>
      <c r="L373" s="159" t="str">
        <f>+'Input Road PUD schedule'!AK58</f>
        <v>loose van</v>
      </c>
      <c r="M373" s="159">
        <f>+'Input Road PUD schedule'!AL58</f>
        <v>0</v>
      </c>
      <c r="N373" s="164">
        <f>+'Input Road PUD schedule'!AM58</f>
        <v>84.607212046752565</v>
      </c>
      <c r="O373" s="164">
        <f>+'Input Road PUD schedule'!AN58</f>
        <v>0</v>
      </c>
      <c r="P373" s="163">
        <f>+'Input Road PUD schedule'!AO58</f>
        <v>0</v>
      </c>
      <c r="Q373" s="157">
        <f>+'Input Road PUD schedule'!AP58</f>
        <v>0.78</v>
      </c>
      <c r="R373" s="157">
        <f>+'Input Road PUD schedule'!AQ58</f>
        <v>0</v>
      </c>
      <c r="S373" s="157">
        <f>+'Input Road PUD schedule'!AR58</f>
        <v>0</v>
      </c>
      <c r="T373" s="157">
        <f>+'Input Road PUD schedule'!AS58</f>
        <v>0.02</v>
      </c>
      <c r="U373" s="158">
        <f>+'Input Road PUD schedule'!AT58</f>
        <v>0.02</v>
      </c>
      <c r="V373" s="162">
        <f>+'Input Road PUD schedule'!AU58</f>
        <v>0.18</v>
      </c>
      <c r="W373" s="174">
        <f>+'Input Road PUD schedule'!AV58</f>
        <v>1</v>
      </c>
      <c r="X373" s="163">
        <v>0</v>
      </c>
      <c r="Y373" s="162">
        <f t="shared" si="72"/>
        <v>1</v>
      </c>
      <c r="Z373" s="161">
        <f t="shared" si="73"/>
        <v>6.371914470762805</v>
      </c>
      <c r="AA373" s="70">
        <f t="shared" si="74"/>
        <v>0</v>
      </c>
      <c r="AB373" s="70">
        <f t="shared" si="75"/>
        <v>65.993625396466996</v>
      </c>
      <c r="AC373" s="70">
        <f t="shared" si="76"/>
        <v>0</v>
      </c>
      <c r="AD373" s="70">
        <f t="shared" si="77"/>
        <v>0</v>
      </c>
      <c r="AE373" s="70">
        <f t="shared" si="78"/>
        <v>1.6921442409350513</v>
      </c>
      <c r="AF373" s="70">
        <f t="shared" si="79"/>
        <v>1.6921442409350513</v>
      </c>
      <c r="AG373" s="70">
        <f t="shared" si="80"/>
        <v>15.229298168415461</v>
      </c>
      <c r="AH373" s="70">
        <f t="shared" si="81"/>
        <v>84.607212046752551</v>
      </c>
    </row>
    <row r="374" spans="4:34" ht="15" customHeight="1" x14ac:dyDescent="0.35">
      <c r="D374" t="s">
        <v>294</v>
      </c>
      <c r="E374" t="s">
        <v>92</v>
      </c>
      <c r="F374" t="s">
        <v>304</v>
      </c>
      <c r="G374" s="70">
        <f t="shared" si="71"/>
        <v>9</v>
      </c>
      <c r="H374" s="159" t="str">
        <f>+'Input Road PUD schedule'!AG59</f>
        <v>ECOMMERCE - 56</v>
      </c>
      <c r="I374" s="165" t="str">
        <f>+'Input Road PUD schedule'!AH59</f>
        <v>5-Friday</v>
      </c>
      <c r="J374" s="160">
        <f>+'Input Road PUD schedule'!AI59</f>
        <v>0.37919728168089228</v>
      </c>
      <c r="K374" s="159" t="str">
        <f>+'Input Road PUD schedule'!AJ59</f>
        <v>Van</v>
      </c>
      <c r="L374" s="159" t="str">
        <f>+'Input Road PUD schedule'!AK59</f>
        <v>loose van</v>
      </c>
      <c r="M374" s="159">
        <f>+'Input Road PUD schedule'!AL59</f>
        <v>0</v>
      </c>
      <c r="N374" s="164">
        <f>+'Input Road PUD schedule'!AM59</f>
        <v>88.607212046752565</v>
      </c>
      <c r="O374" s="164">
        <f>+'Input Road PUD schedule'!AN59</f>
        <v>0</v>
      </c>
      <c r="P374" s="163">
        <f>+'Input Road PUD schedule'!AO59</f>
        <v>0</v>
      </c>
      <c r="Q374" s="157">
        <f>+'Input Road PUD schedule'!AP59</f>
        <v>0.78</v>
      </c>
      <c r="R374" s="157">
        <f>+'Input Road PUD schedule'!AQ59</f>
        <v>0</v>
      </c>
      <c r="S374" s="157">
        <f>+'Input Road PUD schedule'!AR59</f>
        <v>0</v>
      </c>
      <c r="T374" s="157">
        <f>+'Input Road PUD schedule'!AS59</f>
        <v>0.02</v>
      </c>
      <c r="U374" s="158">
        <f>+'Input Road PUD schedule'!AT59</f>
        <v>0.02</v>
      </c>
      <c r="V374" s="162">
        <f>+'Input Road PUD schedule'!AU59</f>
        <v>0.18</v>
      </c>
      <c r="W374" s="174">
        <f>+'Input Road PUD schedule'!AV59</f>
        <v>1</v>
      </c>
      <c r="X374" s="163">
        <v>0</v>
      </c>
      <c r="Y374" s="162">
        <f t="shared" si="72"/>
        <v>1</v>
      </c>
      <c r="Z374" s="161">
        <f t="shared" si="73"/>
        <v>6.3791972816808924</v>
      </c>
      <c r="AA374" s="70">
        <f t="shared" si="74"/>
        <v>0</v>
      </c>
      <c r="AB374" s="70">
        <f t="shared" si="75"/>
        <v>69.113625396467</v>
      </c>
      <c r="AC374" s="70">
        <f t="shared" si="76"/>
        <v>0</v>
      </c>
      <c r="AD374" s="70">
        <f t="shared" si="77"/>
        <v>0</v>
      </c>
      <c r="AE374" s="70">
        <f t="shared" si="78"/>
        <v>1.7721442409350514</v>
      </c>
      <c r="AF374" s="70">
        <f t="shared" si="79"/>
        <v>1.7721442409350514</v>
      </c>
      <c r="AG374" s="70">
        <f t="shared" si="80"/>
        <v>15.949298168415462</v>
      </c>
      <c r="AH374" s="70">
        <f t="shared" si="81"/>
        <v>88.607212046752565</v>
      </c>
    </row>
    <row r="375" spans="4:34" ht="15" customHeight="1" x14ac:dyDescent="0.35">
      <c r="D375" t="s">
        <v>294</v>
      </c>
      <c r="E375" t="s">
        <v>92</v>
      </c>
      <c r="F375" t="s">
        <v>304</v>
      </c>
      <c r="G375" s="70">
        <f t="shared" ref="G375:G438" si="82">+IFERROR(HOUR(J375),0)</f>
        <v>9</v>
      </c>
      <c r="H375" s="159" t="str">
        <f>+'Input Road PUD schedule'!AG60</f>
        <v>ECOMMERCE - 57</v>
      </c>
      <c r="I375" s="165" t="str">
        <f>+'Input Road PUD schedule'!AH60</f>
        <v>5-Friday</v>
      </c>
      <c r="J375" s="160">
        <f>+'Input Road PUD schedule'!AI60</f>
        <v>0.39036939692524586</v>
      </c>
      <c r="K375" s="159" t="str">
        <f>+'Input Road PUD schedule'!AJ60</f>
        <v>Van</v>
      </c>
      <c r="L375" s="159" t="str">
        <f>+'Input Road PUD schedule'!AK60</f>
        <v>loose van</v>
      </c>
      <c r="M375" s="159">
        <f>+'Input Road PUD schedule'!AL60</f>
        <v>0</v>
      </c>
      <c r="N375" s="164">
        <f>+'Input Road PUD schedule'!AM60</f>
        <v>77.607212046752565</v>
      </c>
      <c r="O375" s="164">
        <f>+'Input Road PUD schedule'!AN60</f>
        <v>0</v>
      </c>
      <c r="P375" s="163">
        <f>+'Input Road PUD schedule'!AO60</f>
        <v>0</v>
      </c>
      <c r="Q375" s="157">
        <f>+'Input Road PUD schedule'!AP60</f>
        <v>0.78</v>
      </c>
      <c r="R375" s="157">
        <f>+'Input Road PUD schedule'!AQ60</f>
        <v>0</v>
      </c>
      <c r="S375" s="157">
        <f>+'Input Road PUD schedule'!AR60</f>
        <v>0</v>
      </c>
      <c r="T375" s="157">
        <f>+'Input Road PUD schedule'!AS60</f>
        <v>0.02</v>
      </c>
      <c r="U375" s="158">
        <f>+'Input Road PUD schedule'!AT60</f>
        <v>0.02</v>
      </c>
      <c r="V375" s="162">
        <f>+'Input Road PUD schedule'!AU60</f>
        <v>0.18</v>
      </c>
      <c r="W375" s="174">
        <f>+'Input Road PUD schedule'!AV60</f>
        <v>1</v>
      </c>
      <c r="X375" s="163">
        <v>0</v>
      </c>
      <c r="Y375" s="162">
        <f t="shared" ref="Y375:Y438" si="83">1-X375</f>
        <v>1</v>
      </c>
      <c r="Z375" s="161">
        <f t="shared" ref="Z375:Z438" si="84">IFERROR((VALUE(J375)+VALUE(LEFT(I375,1))+1),"")</f>
        <v>6.3903693969252462</v>
      </c>
      <c r="AA375" s="70">
        <f t="shared" si="74"/>
        <v>0</v>
      </c>
      <c r="AB375" s="70">
        <f t="shared" si="75"/>
        <v>60.533625396467002</v>
      </c>
      <c r="AC375" s="70">
        <f t="shared" si="76"/>
        <v>0</v>
      </c>
      <c r="AD375" s="70">
        <f t="shared" si="77"/>
        <v>0</v>
      </c>
      <c r="AE375" s="70">
        <f t="shared" si="78"/>
        <v>1.5521442409350514</v>
      </c>
      <c r="AF375" s="70">
        <f t="shared" si="79"/>
        <v>1.5521442409350514</v>
      </c>
      <c r="AG375" s="70">
        <f t="shared" si="80"/>
        <v>13.969298168415461</v>
      </c>
      <c r="AH375" s="70">
        <f t="shared" si="81"/>
        <v>77.607212046752565</v>
      </c>
    </row>
    <row r="376" spans="4:34" ht="15" customHeight="1" x14ac:dyDescent="0.35">
      <c r="D376" t="s">
        <v>294</v>
      </c>
      <c r="E376" t="s">
        <v>92</v>
      </c>
      <c r="F376" t="s">
        <v>304</v>
      </c>
      <c r="G376" s="70">
        <f t="shared" si="82"/>
        <v>8</v>
      </c>
      <c r="H376" s="159" t="str">
        <f>+'Input Road PUD schedule'!AG61</f>
        <v>ECOMMERCE - 58</v>
      </c>
      <c r="I376" s="165" t="str">
        <f>+'Input Road PUD schedule'!AH61</f>
        <v>5-Friday</v>
      </c>
      <c r="J376" s="160">
        <f>+'Input Road PUD schedule'!AI61</f>
        <v>0.34617142646671828</v>
      </c>
      <c r="K376" s="159" t="str">
        <f>+'Input Road PUD schedule'!AJ61</f>
        <v>Van</v>
      </c>
      <c r="L376" s="159" t="str">
        <f>+'Input Road PUD schedule'!AK61</f>
        <v>loose van</v>
      </c>
      <c r="M376" s="159">
        <f>+'Input Road PUD schedule'!AL61</f>
        <v>0</v>
      </c>
      <c r="N376" s="164">
        <f>+'Input Road PUD schedule'!AM61</f>
        <v>100.60721204675257</v>
      </c>
      <c r="O376" s="164">
        <f>+'Input Road PUD schedule'!AN61</f>
        <v>0</v>
      </c>
      <c r="P376" s="163">
        <f>+'Input Road PUD schedule'!AO61</f>
        <v>0</v>
      </c>
      <c r="Q376" s="157">
        <f>+'Input Road PUD schedule'!AP61</f>
        <v>0.78</v>
      </c>
      <c r="R376" s="157">
        <f>+'Input Road PUD schedule'!AQ61</f>
        <v>0</v>
      </c>
      <c r="S376" s="157">
        <f>+'Input Road PUD schedule'!AR61</f>
        <v>0</v>
      </c>
      <c r="T376" s="157">
        <f>+'Input Road PUD schedule'!AS61</f>
        <v>0.02</v>
      </c>
      <c r="U376" s="158">
        <f>+'Input Road PUD schedule'!AT61</f>
        <v>0.02</v>
      </c>
      <c r="V376" s="162">
        <f>+'Input Road PUD schedule'!AU61</f>
        <v>0.18</v>
      </c>
      <c r="W376" s="174">
        <f>+'Input Road PUD schedule'!AV61</f>
        <v>1</v>
      </c>
      <c r="X376" s="163">
        <v>0</v>
      </c>
      <c r="Y376" s="162">
        <f t="shared" si="83"/>
        <v>1</v>
      </c>
      <c r="Z376" s="161">
        <f t="shared" si="84"/>
        <v>6.3461714264667179</v>
      </c>
      <c r="AA376" s="70">
        <f t="shared" si="74"/>
        <v>0</v>
      </c>
      <c r="AB376" s="70">
        <f t="shared" si="75"/>
        <v>78.473625396467</v>
      </c>
      <c r="AC376" s="70">
        <f t="shared" si="76"/>
        <v>0</v>
      </c>
      <c r="AD376" s="70">
        <f t="shared" si="77"/>
        <v>0</v>
      </c>
      <c r="AE376" s="70">
        <f t="shared" si="78"/>
        <v>2.0121442409350512</v>
      </c>
      <c r="AF376" s="70">
        <f t="shared" si="79"/>
        <v>2.0121442409350512</v>
      </c>
      <c r="AG376" s="70">
        <f t="shared" si="80"/>
        <v>18.10929816841546</v>
      </c>
      <c r="AH376" s="70">
        <f t="shared" si="81"/>
        <v>100.60721204675258</v>
      </c>
    </row>
    <row r="377" spans="4:34" ht="15" customHeight="1" x14ac:dyDescent="0.35">
      <c r="D377" t="s">
        <v>294</v>
      </c>
      <c r="E377" t="s">
        <v>92</v>
      </c>
      <c r="F377" t="s">
        <v>304</v>
      </c>
      <c r="G377" s="70">
        <f t="shared" si="82"/>
        <v>8</v>
      </c>
      <c r="H377" s="159" t="str">
        <f>+'Input Road PUD schedule'!AG62</f>
        <v>ECOMMERCE - 59</v>
      </c>
      <c r="I377" s="165" t="str">
        <f>+'Input Road PUD schedule'!AH62</f>
        <v>5-Friday</v>
      </c>
      <c r="J377" s="160">
        <f>+'Input Road PUD schedule'!AI62</f>
        <v>0.35702149180648124</v>
      </c>
      <c r="K377" s="159" t="str">
        <f>+'Input Road PUD schedule'!AJ62</f>
        <v>Van</v>
      </c>
      <c r="L377" s="159" t="str">
        <f>+'Input Road PUD schedule'!AK62</f>
        <v>loose van</v>
      </c>
      <c r="M377" s="159">
        <f>+'Input Road PUD schedule'!AL62</f>
        <v>0</v>
      </c>
      <c r="N377" s="164">
        <f>+'Input Road PUD schedule'!AM62</f>
        <v>104.60721204675257</v>
      </c>
      <c r="O377" s="164">
        <f>+'Input Road PUD schedule'!AN62</f>
        <v>0</v>
      </c>
      <c r="P377" s="163">
        <f>+'Input Road PUD schedule'!AO62</f>
        <v>0</v>
      </c>
      <c r="Q377" s="157">
        <f>+'Input Road PUD schedule'!AP62</f>
        <v>0.78</v>
      </c>
      <c r="R377" s="157">
        <f>+'Input Road PUD schedule'!AQ62</f>
        <v>0</v>
      </c>
      <c r="S377" s="157">
        <f>+'Input Road PUD schedule'!AR62</f>
        <v>0</v>
      </c>
      <c r="T377" s="157">
        <f>+'Input Road PUD schedule'!AS62</f>
        <v>0.02</v>
      </c>
      <c r="U377" s="158">
        <f>+'Input Road PUD schedule'!AT62</f>
        <v>0.02</v>
      </c>
      <c r="V377" s="162">
        <f>+'Input Road PUD schedule'!AU62</f>
        <v>0.18</v>
      </c>
      <c r="W377" s="174">
        <f>+'Input Road PUD schedule'!AV62</f>
        <v>1</v>
      </c>
      <c r="X377" s="163">
        <v>0</v>
      </c>
      <c r="Y377" s="162">
        <f t="shared" si="83"/>
        <v>1</v>
      </c>
      <c r="Z377" s="161">
        <f t="shared" si="84"/>
        <v>6.3570214918064814</v>
      </c>
      <c r="AA377" s="70">
        <f t="shared" si="74"/>
        <v>0</v>
      </c>
      <c r="AB377" s="70">
        <f t="shared" si="75"/>
        <v>81.593625396467004</v>
      </c>
      <c r="AC377" s="70">
        <f t="shared" si="76"/>
        <v>0</v>
      </c>
      <c r="AD377" s="70">
        <f t="shared" si="77"/>
        <v>0</v>
      </c>
      <c r="AE377" s="70">
        <f t="shared" si="78"/>
        <v>2.0921442409350512</v>
      </c>
      <c r="AF377" s="70">
        <f t="shared" si="79"/>
        <v>2.0921442409350512</v>
      </c>
      <c r="AG377" s="70">
        <f t="shared" si="80"/>
        <v>18.829298168415463</v>
      </c>
      <c r="AH377" s="70">
        <f t="shared" si="81"/>
        <v>104.60721204675258</v>
      </c>
    </row>
    <row r="378" spans="4:34" ht="15" customHeight="1" x14ac:dyDescent="0.35">
      <c r="D378" t="s">
        <v>294</v>
      </c>
      <c r="E378" t="s">
        <v>92</v>
      </c>
      <c r="F378" t="s">
        <v>304</v>
      </c>
      <c r="G378" s="70">
        <f t="shared" si="82"/>
        <v>8</v>
      </c>
      <c r="H378" s="159" t="str">
        <f>+'Input Road PUD schedule'!AG63</f>
        <v>ECOMMERCE - 60</v>
      </c>
      <c r="I378" s="165" t="str">
        <f>+'Input Road PUD schedule'!AH63</f>
        <v>5-Friday</v>
      </c>
      <c r="J378" s="160">
        <f>+'Input Road PUD schedule'!AI63</f>
        <v>0.33545823339009562</v>
      </c>
      <c r="K378" s="159" t="str">
        <f>+'Input Road PUD schedule'!AJ63</f>
        <v>Van</v>
      </c>
      <c r="L378" s="159" t="str">
        <f>+'Input Road PUD schedule'!AK63</f>
        <v>loose van</v>
      </c>
      <c r="M378" s="159">
        <f>+'Input Road PUD schedule'!AL63</f>
        <v>0</v>
      </c>
      <c r="N378" s="164">
        <f>+'Input Road PUD schedule'!AM63</f>
        <v>76.607212046752565</v>
      </c>
      <c r="O378" s="164">
        <f>+'Input Road PUD schedule'!AN63</f>
        <v>0</v>
      </c>
      <c r="P378" s="163">
        <f>+'Input Road PUD schedule'!AO63</f>
        <v>0</v>
      </c>
      <c r="Q378" s="157">
        <f>+'Input Road PUD schedule'!AP63</f>
        <v>0.78</v>
      </c>
      <c r="R378" s="157">
        <f>+'Input Road PUD schedule'!AQ63</f>
        <v>0</v>
      </c>
      <c r="S378" s="157">
        <f>+'Input Road PUD schedule'!AR63</f>
        <v>0</v>
      </c>
      <c r="T378" s="157">
        <f>+'Input Road PUD schedule'!AS63</f>
        <v>0.02</v>
      </c>
      <c r="U378" s="158">
        <f>+'Input Road PUD schedule'!AT63</f>
        <v>0.02</v>
      </c>
      <c r="V378" s="162">
        <f>+'Input Road PUD schedule'!AU63</f>
        <v>0.18</v>
      </c>
      <c r="W378" s="174">
        <f>+'Input Road PUD schedule'!AV63</f>
        <v>1</v>
      </c>
      <c r="X378" s="163">
        <v>0</v>
      </c>
      <c r="Y378" s="162">
        <f t="shared" si="83"/>
        <v>1</v>
      </c>
      <c r="Z378" s="161">
        <f t="shared" si="84"/>
        <v>6.3354582333900957</v>
      </c>
      <c r="AA378" s="70">
        <f t="shared" si="74"/>
        <v>0</v>
      </c>
      <c r="AB378" s="70">
        <f t="shared" si="75"/>
        <v>59.753625396467001</v>
      </c>
      <c r="AC378" s="70">
        <f t="shared" si="76"/>
        <v>0</v>
      </c>
      <c r="AD378" s="70">
        <f t="shared" si="77"/>
        <v>0</v>
      </c>
      <c r="AE378" s="70">
        <f t="shared" si="78"/>
        <v>1.5321442409350514</v>
      </c>
      <c r="AF378" s="70">
        <f t="shared" si="79"/>
        <v>1.5321442409350514</v>
      </c>
      <c r="AG378" s="70">
        <f t="shared" si="80"/>
        <v>13.789298168415462</v>
      </c>
      <c r="AH378" s="70">
        <f t="shared" si="81"/>
        <v>76.607212046752565</v>
      </c>
    </row>
    <row r="379" spans="4:34" ht="15" customHeight="1" x14ac:dyDescent="0.35">
      <c r="D379" t="s">
        <v>294</v>
      </c>
      <c r="E379" t="s">
        <v>92</v>
      </c>
      <c r="F379" t="s">
        <v>304</v>
      </c>
      <c r="G379" s="70">
        <f t="shared" si="82"/>
        <v>9</v>
      </c>
      <c r="H379" s="159" t="str">
        <f>+'Input Road PUD schedule'!AG64</f>
        <v>ECOMMERCE - 61</v>
      </c>
      <c r="I379" s="165" t="str">
        <f>+'Input Road PUD schedule'!AH64</f>
        <v>5-Friday</v>
      </c>
      <c r="J379" s="160">
        <f>+'Input Road PUD schedule'!AI64</f>
        <v>0.37961785202502962</v>
      </c>
      <c r="K379" s="159" t="str">
        <f>+'Input Road PUD schedule'!AJ64</f>
        <v>Van</v>
      </c>
      <c r="L379" s="159" t="str">
        <f>+'Input Road PUD schedule'!AK64</f>
        <v>loose van</v>
      </c>
      <c r="M379" s="159">
        <f>+'Input Road PUD schedule'!AL64</f>
        <v>0</v>
      </c>
      <c r="N379" s="164">
        <f>+'Input Road PUD schedule'!AM64</f>
        <v>100.60721204675257</v>
      </c>
      <c r="O379" s="164">
        <f>+'Input Road PUD schedule'!AN64</f>
        <v>0</v>
      </c>
      <c r="P379" s="163">
        <f>+'Input Road PUD schedule'!AO64</f>
        <v>0</v>
      </c>
      <c r="Q379" s="157">
        <f>+'Input Road PUD schedule'!AP64</f>
        <v>0.78</v>
      </c>
      <c r="R379" s="157">
        <f>+'Input Road PUD schedule'!AQ64</f>
        <v>0</v>
      </c>
      <c r="S379" s="157">
        <f>+'Input Road PUD schedule'!AR64</f>
        <v>0</v>
      </c>
      <c r="T379" s="157">
        <f>+'Input Road PUD schedule'!AS64</f>
        <v>0.02</v>
      </c>
      <c r="U379" s="158">
        <f>+'Input Road PUD schedule'!AT64</f>
        <v>0.02</v>
      </c>
      <c r="V379" s="162">
        <f>+'Input Road PUD schedule'!AU64</f>
        <v>0.18</v>
      </c>
      <c r="W379" s="174">
        <f>+'Input Road PUD schedule'!AV64</f>
        <v>1</v>
      </c>
      <c r="X379" s="163">
        <v>0</v>
      </c>
      <c r="Y379" s="162">
        <f t="shared" si="83"/>
        <v>1</v>
      </c>
      <c r="Z379" s="161">
        <f t="shared" si="84"/>
        <v>6.3796178520250297</v>
      </c>
      <c r="AA379" s="70">
        <f t="shared" si="74"/>
        <v>0</v>
      </c>
      <c r="AB379" s="70">
        <f t="shared" si="75"/>
        <v>78.473625396467</v>
      </c>
      <c r="AC379" s="70">
        <f t="shared" si="76"/>
        <v>0</v>
      </c>
      <c r="AD379" s="70">
        <f t="shared" si="77"/>
        <v>0</v>
      </c>
      <c r="AE379" s="70">
        <f t="shared" si="78"/>
        <v>2.0121442409350512</v>
      </c>
      <c r="AF379" s="70">
        <f t="shared" si="79"/>
        <v>2.0121442409350512</v>
      </c>
      <c r="AG379" s="70">
        <f t="shared" si="80"/>
        <v>18.10929816841546</v>
      </c>
      <c r="AH379" s="70">
        <f t="shared" si="81"/>
        <v>100.60721204675258</v>
      </c>
    </row>
    <row r="380" spans="4:34" ht="15" customHeight="1" x14ac:dyDescent="0.35">
      <c r="D380" t="s">
        <v>294</v>
      </c>
      <c r="E380" t="s">
        <v>92</v>
      </c>
      <c r="F380" t="s">
        <v>304</v>
      </c>
      <c r="G380" s="70">
        <f t="shared" si="82"/>
        <v>9</v>
      </c>
      <c r="H380" s="159" t="str">
        <f>+'Input Road PUD schedule'!AG65</f>
        <v>ECOMMERCE - 62</v>
      </c>
      <c r="I380" s="165" t="str">
        <f>+'Input Road PUD schedule'!AH65</f>
        <v>5-Friday</v>
      </c>
      <c r="J380" s="160">
        <f>+'Input Road PUD schedule'!AI65</f>
        <v>0.38794952548806672</v>
      </c>
      <c r="K380" s="159" t="str">
        <f>+'Input Road PUD schedule'!AJ65</f>
        <v>Van</v>
      </c>
      <c r="L380" s="159" t="str">
        <f>+'Input Road PUD schedule'!AK65</f>
        <v>loose van</v>
      </c>
      <c r="M380" s="159">
        <f>+'Input Road PUD schedule'!AL65</f>
        <v>0</v>
      </c>
      <c r="N380" s="164">
        <f>+'Input Road PUD schedule'!AM65</f>
        <v>103.60721204675257</v>
      </c>
      <c r="O380" s="164">
        <f>+'Input Road PUD schedule'!AN65</f>
        <v>0</v>
      </c>
      <c r="P380" s="163">
        <f>+'Input Road PUD schedule'!AO65</f>
        <v>0</v>
      </c>
      <c r="Q380" s="157">
        <f>+'Input Road PUD schedule'!AP65</f>
        <v>0.78</v>
      </c>
      <c r="R380" s="157">
        <f>+'Input Road PUD schedule'!AQ65</f>
        <v>0</v>
      </c>
      <c r="S380" s="157">
        <f>+'Input Road PUD schedule'!AR65</f>
        <v>0</v>
      </c>
      <c r="T380" s="157">
        <f>+'Input Road PUD schedule'!AS65</f>
        <v>0.02</v>
      </c>
      <c r="U380" s="158">
        <f>+'Input Road PUD schedule'!AT65</f>
        <v>0.02</v>
      </c>
      <c r="V380" s="162">
        <f>+'Input Road PUD schedule'!AU65</f>
        <v>0.18</v>
      </c>
      <c r="W380" s="174">
        <f>+'Input Road PUD schedule'!AV65</f>
        <v>1</v>
      </c>
      <c r="X380" s="163">
        <v>0</v>
      </c>
      <c r="Y380" s="162">
        <f t="shared" si="83"/>
        <v>1</v>
      </c>
      <c r="Z380" s="161">
        <f t="shared" si="84"/>
        <v>6.3879495254880663</v>
      </c>
      <c r="AA380" s="70">
        <f t="shared" si="74"/>
        <v>0</v>
      </c>
      <c r="AB380" s="70">
        <f t="shared" si="75"/>
        <v>80.813625396467003</v>
      </c>
      <c r="AC380" s="70">
        <f t="shared" si="76"/>
        <v>0</v>
      </c>
      <c r="AD380" s="70">
        <f t="shared" si="77"/>
        <v>0</v>
      </c>
      <c r="AE380" s="70">
        <f t="shared" si="78"/>
        <v>2.0721442409350512</v>
      </c>
      <c r="AF380" s="70">
        <f t="shared" si="79"/>
        <v>2.0721442409350512</v>
      </c>
      <c r="AG380" s="70">
        <f t="shared" si="80"/>
        <v>18.649298168415459</v>
      </c>
      <c r="AH380" s="70">
        <f t="shared" si="81"/>
        <v>103.60721204675255</v>
      </c>
    </row>
    <row r="381" spans="4:34" ht="15" customHeight="1" x14ac:dyDescent="0.35">
      <c r="D381" t="s">
        <v>294</v>
      </c>
      <c r="E381" t="s">
        <v>92</v>
      </c>
      <c r="F381" t="s">
        <v>304</v>
      </c>
      <c r="G381" s="70">
        <f t="shared" si="82"/>
        <v>15</v>
      </c>
      <c r="H381" s="159" t="str">
        <f>+'Input Road PUD schedule'!AG66</f>
        <v>ECOMMERCE - 63</v>
      </c>
      <c r="I381" s="165" t="str">
        <f>+'Input Road PUD schedule'!AH66</f>
        <v>5-Friday</v>
      </c>
      <c r="J381" s="160">
        <f>+'Input Road PUD schedule'!AI66</f>
        <v>0.62961045501528379</v>
      </c>
      <c r="K381" s="159" t="str">
        <f>+'Input Road PUD schedule'!AJ66</f>
        <v>Van</v>
      </c>
      <c r="L381" s="159" t="str">
        <f>+'Input Road PUD schedule'!AK66</f>
        <v>loose van</v>
      </c>
      <c r="M381" s="159">
        <f>+'Input Road PUD schedule'!AL66</f>
        <v>0</v>
      </c>
      <c r="N381" s="164">
        <f>+'Input Road PUD schedule'!AM66</f>
        <v>104.60721204675257</v>
      </c>
      <c r="O381" s="164">
        <f>+'Input Road PUD schedule'!AN66</f>
        <v>0</v>
      </c>
      <c r="P381" s="163">
        <f>+'Input Road PUD schedule'!AO66</f>
        <v>0</v>
      </c>
      <c r="Q381" s="157">
        <f>+'Input Road PUD schedule'!AP66</f>
        <v>0.78</v>
      </c>
      <c r="R381" s="157">
        <f>+'Input Road PUD schedule'!AQ66</f>
        <v>0</v>
      </c>
      <c r="S381" s="157">
        <f>+'Input Road PUD schedule'!AR66</f>
        <v>0</v>
      </c>
      <c r="T381" s="157">
        <f>+'Input Road PUD schedule'!AS66</f>
        <v>0.02</v>
      </c>
      <c r="U381" s="158">
        <f>+'Input Road PUD schedule'!AT66</f>
        <v>0.02</v>
      </c>
      <c r="V381" s="162">
        <f>+'Input Road PUD schedule'!AU66</f>
        <v>0.18</v>
      </c>
      <c r="W381" s="174">
        <f>+'Input Road PUD schedule'!AV66</f>
        <v>1</v>
      </c>
      <c r="X381" s="163">
        <v>0</v>
      </c>
      <c r="Y381" s="162">
        <f t="shared" si="83"/>
        <v>1</v>
      </c>
      <c r="Z381" s="161">
        <f t="shared" si="84"/>
        <v>6.6296104550152837</v>
      </c>
      <c r="AA381" s="70">
        <f t="shared" si="74"/>
        <v>0</v>
      </c>
      <c r="AB381" s="70">
        <f t="shared" si="75"/>
        <v>81.593625396467004</v>
      </c>
      <c r="AC381" s="70">
        <f t="shared" si="76"/>
        <v>0</v>
      </c>
      <c r="AD381" s="70">
        <f t="shared" si="77"/>
        <v>0</v>
      </c>
      <c r="AE381" s="70">
        <f t="shared" si="78"/>
        <v>2.0921442409350512</v>
      </c>
      <c r="AF381" s="70">
        <f t="shared" si="79"/>
        <v>2.0921442409350512</v>
      </c>
      <c r="AG381" s="70">
        <f t="shared" si="80"/>
        <v>18.829298168415463</v>
      </c>
      <c r="AH381" s="70">
        <f t="shared" si="81"/>
        <v>104.60721204675258</v>
      </c>
    </row>
    <row r="382" spans="4:34" ht="15" customHeight="1" x14ac:dyDescent="0.35">
      <c r="D382" t="s">
        <v>294</v>
      </c>
      <c r="E382" t="s">
        <v>92</v>
      </c>
      <c r="F382" t="s">
        <v>304</v>
      </c>
      <c r="G382" s="70">
        <f t="shared" si="82"/>
        <v>16</v>
      </c>
      <c r="H382" s="159" t="str">
        <f>+'Input Road PUD schedule'!AG67</f>
        <v>ECOMMERCE - 64</v>
      </c>
      <c r="I382" s="165" t="str">
        <f>+'Input Road PUD schedule'!AH67</f>
        <v>5-Friday</v>
      </c>
      <c r="J382" s="160">
        <f>+'Input Road PUD schedule'!AI67</f>
        <v>0.67999316142960231</v>
      </c>
      <c r="K382" s="159" t="str">
        <f>+'Input Road PUD schedule'!AJ67</f>
        <v>Van</v>
      </c>
      <c r="L382" s="159" t="str">
        <f>+'Input Road PUD schedule'!AK67</f>
        <v>loose van</v>
      </c>
      <c r="M382" s="159">
        <f>+'Input Road PUD schedule'!AL67</f>
        <v>0</v>
      </c>
      <c r="N382" s="164">
        <f>+'Input Road PUD schedule'!AM67</f>
        <v>101.60721204675257</v>
      </c>
      <c r="O382" s="164">
        <f>+'Input Road PUD schedule'!AN67</f>
        <v>0</v>
      </c>
      <c r="P382" s="163">
        <f>+'Input Road PUD schedule'!AO67</f>
        <v>0</v>
      </c>
      <c r="Q382" s="157">
        <f>+'Input Road PUD schedule'!AP67</f>
        <v>0.78</v>
      </c>
      <c r="R382" s="157">
        <f>+'Input Road PUD schedule'!AQ67</f>
        <v>0</v>
      </c>
      <c r="S382" s="157">
        <f>+'Input Road PUD schedule'!AR67</f>
        <v>0</v>
      </c>
      <c r="T382" s="157">
        <f>+'Input Road PUD schedule'!AS67</f>
        <v>0.02</v>
      </c>
      <c r="U382" s="158">
        <f>+'Input Road PUD schedule'!AT67</f>
        <v>0.02</v>
      </c>
      <c r="V382" s="162">
        <f>+'Input Road PUD schedule'!AU67</f>
        <v>0.18</v>
      </c>
      <c r="W382" s="174">
        <f>+'Input Road PUD schedule'!AV67</f>
        <v>1</v>
      </c>
      <c r="X382" s="163">
        <v>0</v>
      </c>
      <c r="Y382" s="162">
        <f t="shared" si="83"/>
        <v>1</v>
      </c>
      <c r="Z382" s="161">
        <f t="shared" si="84"/>
        <v>6.6799931614296026</v>
      </c>
      <c r="AA382" s="70">
        <f t="shared" si="74"/>
        <v>0</v>
      </c>
      <c r="AB382" s="70">
        <f t="shared" si="75"/>
        <v>79.253625396467001</v>
      </c>
      <c r="AC382" s="70">
        <f t="shared" si="76"/>
        <v>0</v>
      </c>
      <c r="AD382" s="70">
        <f t="shared" si="77"/>
        <v>0</v>
      </c>
      <c r="AE382" s="70">
        <f t="shared" si="78"/>
        <v>2.0321442409350512</v>
      </c>
      <c r="AF382" s="70">
        <f t="shared" si="79"/>
        <v>2.0321442409350512</v>
      </c>
      <c r="AG382" s="70">
        <f t="shared" si="80"/>
        <v>18.28929816841546</v>
      </c>
      <c r="AH382" s="70">
        <f t="shared" si="81"/>
        <v>101.60721204675257</v>
      </c>
    </row>
    <row r="383" spans="4:34" ht="15" customHeight="1" x14ac:dyDescent="0.35">
      <c r="D383" t="s">
        <v>294</v>
      </c>
      <c r="E383" t="s">
        <v>92</v>
      </c>
      <c r="F383" t="s">
        <v>304</v>
      </c>
      <c r="G383" s="70">
        <f t="shared" si="82"/>
        <v>16</v>
      </c>
      <c r="H383" s="159" t="str">
        <f>+'Input Road PUD schedule'!AG68</f>
        <v>ECOMMERCE - 65</v>
      </c>
      <c r="I383" s="165" t="str">
        <f>+'Input Road PUD schedule'!AH68</f>
        <v>5-Friday</v>
      </c>
      <c r="J383" s="160">
        <f>+'Input Road PUD schedule'!AI68</f>
        <v>0.67262694673508239</v>
      </c>
      <c r="K383" s="159" t="str">
        <f>+'Input Road PUD schedule'!AJ68</f>
        <v>Van</v>
      </c>
      <c r="L383" s="159" t="str">
        <f>+'Input Road PUD schedule'!AK68</f>
        <v>loose van</v>
      </c>
      <c r="M383" s="159">
        <f>+'Input Road PUD schedule'!AL68</f>
        <v>0</v>
      </c>
      <c r="N383" s="164">
        <f>+'Input Road PUD schedule'!AM68</f>
        <v>84.607212046752565</v>
      </c>
      <c r="O383" s="164">
        <f>+'Input Road PUD schedule'!AN68</f>
        <v>0</v>
      </c>
      <c r="P383" s="163">
        <f>+'Input Road PUD schedule'!AO68</f>
        <v>0</v>
      </c>
      <c r="Q383" s="157">
        <f>+'Input Road PUD schedule'!AP68</f>
        <v>0.78</v>
      </c>
      <c r="R383" s="157">
        <f>+'Input Road PUD schedule'!AQ68</f>
        <v>0</v>
      </c>
      <c r="S383" s="157">
        <f>+'Input Road PUD schedule'!AR68</f>
        <v>0</v>
      </c>
      <c r="T383" s="157">
        <f>+'Input Road PUD schedule'!AS68</f>
        <v>0.02</v>
      </c>
      <c r="U383" s="158">
        <f>+'Input Road PUD schedule'!AT68</f>
        <v>0.02</v>
      </c>
      <c r="V383" s="162">
        <f>+'Input Road PUD schedule'!AU68</f>
        <v>0.18</v>
      </c>
      <c r="W383" s="174">
        <f>+'Input Road PUD schedule'!AV68</f>
        <v>1</v>
      </c>
      <c r="X383" s="163">
        <v>0</v>
      </c>
      <c r="Y383" s="162">
        <f t="shared" si="83"/>
        <v>1</v>
      </c>
      <c r="Z383" s="161">
        <f t="shared" si="84"/>
        <v>6.6726269467350825</v>
      </c>
      <c r="AA383" s="70">
        <f t="shared" si="74"/>
        <v>0</v>
      </c>
      <c r="AB383" s="70">
        <f t="shared" si="75"/>
        <v>65.993625396466996</v>
      </c>
      <c r="AC383" s="70">
        <f t="shared" si="76"/>
        <v>0</v>
      </c>
      <c r="AD383" s="70">
        <f t="shared" si="77"/>
        <v>0</v>
      </c>
      <c r="AE383" s="70">
        <f t="shared" si="78"/>
        <v>1.6921442409350513</v>
      </c>
      <c r="AF383" s="70">
        <f t="shared" si="79"/>
        <v>1.6921442409350513</v>
      </c>
      <c r="AG383" s="70">
        <f t="shared" si="80"/>
        <v>15.229298168415461</v>
      </c>
      <c r="AH383" s="70">
        <f t="shared" si="81"/>
        <v>84.607212046752551</v>
      </c>
    </row>
    <row r="384" spans="4:34" ht="15" customHeight="1" x14ac:dyDescent="0.35">
      <c r="D384" t="s">
        <v>294</v>
      </c>
      <c r="E384" t="s">
        <v>92</v>
      </c>
      <c r="F384" t="s">
        <v>304</v>
      </c>
      <c r="G384" s="70">
        <f t="shared" si="82"/>
        <v>15</v>
      </c>
      <c r="H384" s="159" t="str">
        <f>+'Input Road PUD schedule'!AG69</f>
        <v>ECOMMERCE - 66</v>
      </c>
      <c r="I384" s="165" t="str">
        <f>+'Input Road PUD schedule'!AH69</f>
        <v>5-Friday</v>
      </c>
      <c r="J384" s="160">
        <f>+'Input Road PUD schedule'!AI69</f>
        <v>0.66505046009429603</v>
      </c>
      <c r="K384" s="159" t="str">
        <f>+'Input Road PUD schedule'!AJ69</f>
        <v>Van</v>
      </c>
      <c r="L384" s="159" t="str">
        <f>+'Input Road PUD schedule'!AK69</f>
        <v>loose van</v>
      </c>
      <c r="M384" s="159">
        <f>+'Input Road PUD schedule'!AL69</f>
        <v>0</v>
      </c>
      <c r="N384" s="164">
        <f>+'Input Road PUD schedule'!AM69</f>
        <v>98.607212046752565</v>
      </c>
      <c r="O384" s="164">
        <f>+'Input Road PUD schedule'!AN69</f>
        <v>0</v>
      </c>
      <c r="P384" s="163">
        <f>+'Input Road PUD schedule'!AO69</f>
        <v>0</v>
      </c>
      <c r="Q384" s="157">
        <f>+'Input Road PUD schedule'!AP69</f>
        <v>0.78</v>
      </c>
      <c r="R384" s="157">
        <f>+'Input Road PUD schedule'!AQ69</f>
        <v>0</v>
      </c>
      <c r="S384" s="157">
        <f>+'Input Road PUD schedule'!AR69</f>
        <v>0</v>
      </c>
      <c r="T384" s="157">
        <f>+'Input Road PUD schedule'!AS69</f>
        <v>0.02</v>
      </c>
      <c r="U384" s="158">
        <f>+'Input Road PUD schedule'!AT69</f>
        <v>0.02</v>
      </c>
      <c r="V384" s="162">
        <f>+'Input Road PUD schedule'!AU69</f>
        <v>0.18</v>
      </c>
      <c r="W384" s="174">
        <f>+'Input Road PUD schedule'!AV69</f>
        <v>1</v>
      </c>
      <c r="X384" s="163">
        <v>0</v>
      </c>
      <c r="Y384" s="162">
        <f t="shared" si="83"/>
        <v>1</v>
      </c>
      <c r="Z384" s="161">
        <f t="shared" si="84"/>
        <v>6.6650504600942959</v>
      </c>
      <c r="AA384" s="70">
        <f t="shared" si="74"/>
        <v>0</v>
      </c>
      <c r="AB384" s="70">
        <f t="shared" si="75"/>
        <v>76.913625396466998</v>
      </c>
      <c r="AC384" s="70">
        <f t="shared" si="76"/>
        <v>0</v>
      </c>
      <c r="AD384" s="70">
        <f t="shared" si="77"/>
        <v>0</v>
      </c>
      <c r="AE384" s="70">
        <f t="shared" si="78"/>
        <v>1.9721442409350514</v>
      </c>
      <c r="AF384" s="70">
        <f t="shared" si="79"/>
        <v>1.9721442409350514</v>
      </c>
      <c r="AG384" s="70">
        <f t="shared" si="80"/>
        <v>17.749298168415461</v>
      </c>
      <c r="AH384" s="70">
        <f t="shared" si="81"/>
        <v>98.607212046752565</v>
      </c>
    </row>
    <row r="385" spans="4:34" ht="15" customHeight="1" x14ac:dyDescent="0.35">
      <c r="D385" t="s">
        <v>294</v>
      </c>
      <c r="E385" t="s">
        <v>92</v>
      </c>
      <c r="F385" t="s">
        <v>304</v>
      </c>
      <c r="G385" s="70">
        <f t="shared" si="82"/>
        <v>15</v>
      </c>
      <c r="H385" s="159" t="str">
        <f>+'Input Road PUD schedule'!AG70</f>
        <v>ECOMMERCE - 67</v>
      </c>
      <c r="I385" s="165" t="str">
        <f>+'Input Road PUD schedule'!AH70</f>
        <v>5-Friday</v>
      </c>
      <c r="J385" s="160">
        <f>+'Input Road PUD schedule'!AI70</f>
        <v>0.66177291076012279</v>
      </c>
      <c r="K385" s="159" t="str">
        <f>+'Input Road PUD schedule'!AJ70</f>
        <v>Van</v>
      </c>
      <c r="L385" s="159" t="str">
        <f>+'Input Road PUD schedule'!AK70</f>
        <v>loose van</v>
      </c>
      <c r="M385" s="159">
        <f>+'Input Road PUD schedule'!AL70</f>
        <v>0</v>
      </c>
      <c r="N385" s="164">
        <f>+'Input Road PUD schedule'!AM70</f>
        <v>89.607212046752565</v>
      </c>
      <c r="O385" s="164">
        <f>+'Input Road PUD schedule'!AN70</f>
        <v>0</v>
      </c>
      <c r="P385" s="163">
        <f>+'Input Road PUD schedule'!AO70</f>
        <v>0</v>
      </c>
      <c r="Q385" s="157">
        <f>+'Input Road PUD schedule'!AP70</f>
        <v>0.78</v>
      </c>
      <c r="R385" s="157">
        <f>+'Input Road PUD schedule'!AQ70</f>
        <v>0</v>
      </c>
      <c r="S385" s="157">
        <f>+'Input Road PUD schedule'!AR70</f>
        <v>0</v>
      </c>
      <c r="T385" s="157">
        <f>+'Input Road PUD schedule'!AS70</f>
        <v>0.02</v>
      </c>
      <c r="U385" s="158">
        <f>+'Input Road PUD schedule'!AT70</f>
        <v>0.02</v>
      </c>
      <c r="V385" s="162">
        <f>+'Input Road PUD schedule'!AU70</f>
        <v>0.18</v>
      </c>
      <c r="W385" s="174">
        <f>+'Input Road PUD schedule'!AV70</f>
        <v>1</v>
      </c>
      <c r="X385" s="163">
        <v>0</v>
      </c>
      <c r="Y385" s="162">
        <f t="shared" si="83"/>
        <v>1</v>
      </c>
      <c r="Z385" s="161">
        <f t="shared" si="84"/>
        <v>6.6617729107601225</v>
      </c>
      <c r="AA385" s="70">
        <f t="shared" si="74"/>
        <v>0</v>
      </c>
      <c r="AB385" s="70">
        <f t="shared" si="75"/>
        <v>69.893625396467002</v>
      </c>
      <c r="AC385" s="70">
        <f t="shared" si="76"/>
        <v>0</v>
      </c>
      <c r="AD385" s="70">
        <f t="shared" si="77"/>
        <v>0</v>
      </c>
      <c r="AE385" s="70">
        <f t="shared" si="78"/>
        <v>1.7921442409350514</v>
      </c>
      <c r="AF385" s="70">
        <f t="shared" si="79"/>
        <v>1.7921442409350514</v>
      </c>
      <c r="AG385" s="70">
        <f t="shared" si="80"/>
        <v>16.12929816841546</v>
      </c>
      <c r="AH385" s="70">
        <f t="shared" si="81"/>
        <v>89.607212046752551</v>
      </c>
    </row>
    <row r="386" spans="4:34" ht="15" customHeight="1" x14ac:dyDescent="0.35">
      <c r="D386" t="s">
        <v>294</v>
      </c>
      <c r="E386" t="s">
        <v>92</v>
      </c>
      <c r="F386" t="s">
        <v>304</v>
      </c>
      <c r="G386" s="70">
        <f t="shared" si="82"/>
        <v>15</v>
      </c>
      <c r="H386" s="159" t="str">
        <f>+'Input Road PUD schedule'!AG71</f>
        <v>ECOMMERCE - 68</v>
      </c>
      <c r="I386" s="165" t="str">
        <f>+'Input Road PUD schedule'!AH71</f>
        <v>5-Friday</v>
      </c>
      <c r="J386" s="160">
        <f>+'Input Road PUD schedule'!AI71</f>
        <v>0.63997167801505905</v>
      </c>
      <c r="K386" s="159" t="str">
        <f>+'Input Road PUD schedule'!AJ71</f>
        <v>Van</v>
      </c>
      <c r="L386" s="159" t="str">
        <f>+'Input Road PUD schedule'!AK71</f>
        <v>loose van</v>
      </c>
      <c r="M386" s="159">
        <f>+'Input Road PUD schedule'!AL71</f>
        <v>0</v>
      </c>
      <c r="N386" s="164">
        <f>+'Input Road PUD schedule'!AM71</f>
        <v>84.607212046752565</v>
      </c>
      <c r="O386" s="164">
        <f>+'Input Road PUD schedule'!AN71</f>
        <v>0</v>
      </c>
      <c r="P386" s="163">
        <f>+'Input Road PUD schedule'!AO71</f>
        <v>0</v>
      </c>
      <c r="Q386" s="157">
        <f>+'Input Road PUD schedule'!AP71</f>
        <v>0.78</v>
      </c>
      <c r="R386" s="157">
        <f>+'Input Road PUD schedule'!AQ71</f>
        <v>0</v>
      </c>
      <c r="S386" s="157">
        <f>+'Input Road PUD schedule'!AR71</f>
        <v>0</v>
      </c>
      <c r="T386" s="157">
        <f>+'Input Road PUD schedule'!AS71</f>
        <v>0.02</v>
      </c>
      <c r="U386" s="158">
        <f>+'Input Road PUD schedule'!AT71</f>
        <v>0.02</v>
      </c>
      <c r="V386" s="162">
        <f>+'Input Road PUD schedule'!AU71</f>
        <v>0.18</v>
      </c>
      <c r="W386" s="174">
        <f>+'Input Road PUD schedule'!AV71</f>
        <v>1</v>
      </c>
      <c r="X386" s="163">
        <v>0</v>
      </c>
      <c r="Y386" s="162">
        <f t="shared" si="83"/>
        <v>1</v>
      </c>
      <c r="Z386" s="161">
        <f t="shared" si="84"/>
        <v>6.6399716780150593</v>
      </c>
      <c r="AA386" s="70">
        <f t="shared" si="74"/>
        <v>0</v>
      </c>
      <c r="AB386" s="70">
        <f t="shared" si="75"/>
        <v>65.993625396466996</v>
      </c>
      <c r="AC386" s="70">
        <f t="shared" si="76"/>
        <v>0</v>
      </c>
      <c r="AD386" s="70">
        <f t="shared" si="77"/>
        <v>0</v>
      </c>
      <c r="AE386" s="70">
        <f t="shared" si="78"/>
        <v>1.6921442409350513</v>
      </c>
      <c r="AF386" s="70">
        <f t="shared" si="79"/>
        <v>1.6921442409350513</v>
      </c>
      <c r="AG386" s="70">
        <f t="shared" si="80"/>
        <v>15.229298168415461</v>
      </c>
      <c r="AH386" s="70">
        <f t="shared" si="81"/>
        <v>84.607212046752551</v>
      </c>
    </row>
    <row r="387" spans="4:34" ht="15" customHeight="1" x14ac:dyDescent="0.35">
      <c r="D387" t="s">
        <v>294</v>
      </c>
      <c r="E387" t="s">
        <v>92</v>
      </c>
      <c r="F387" t="s">
        <v>304</v>
      </c>
      <c r="G387" s="70">
        <f t="shared" si="82"/>
        <v>15</v>
      </c>
      <c r="H387" s="159" t="str">
        <f>+'Input Road PUD schedule'!AG72</f>
        <v>ECOMMERCE - 69</v>
      </c>
      <c r="I387" s="165" t="str">
        <f>+'Input Road PUD schedule'!AH72</f>
        <v>5-Friday</v>
      </c>
      <c r="J387" s="160">
        <f>+'Input Road PUD schedule'!AI72</f>
        <v>0.65652914164902465</v>
      </c>
      <c r="K387" s="159" t="str">
        <f>+'Input Road PUD schedule'!AJ72</f>
        <v>Van</v>
      </c>
      <c r="L387" s="159" t="str">
        <f>+'Input Road PUD schedule'!AK72</f>
        <v>loose van</v>
      </c>
      <c r="M387" s="159">
        <f>+'Input Road PUD schedule'!AL72</f>
        <v>0</v>
      </c>
      <c r="N387" s="164">
        <f>+'Input Road PUD schedule'!AM72</f>
        <v>96.607212046752565</v>
      </c>
      <c r="O387" s="164">
        <f>+'Input Road PUD schedule'!AN72</f>
        <v>0</v>
      </c>
      <c r="P387" s="163">
        <f>+'Input Road PUD schedule'!AO72</f>
        <v>0</v>
      </c>
      <c r="Q387" s="157">
        <f>+'Input Road PUD schedule'!AP72</f>
        <v>0.78</v>
      </c>
      <c r="R387" s="157">
        <f>+'Input Road PUD schedule'!AQ72</f>
        <v>0</v>
      </c>
      <c r="S387" s="157">
        <f>+'Input Road PUD schedule'!AR72</f>
        <v>0</v>
      </c>
      <c r="T387" s="157">
        <f>+'Input Road PUD schedule'!AS72</f>
        <v>0.02</v>
      </c>
      <c r="U387" s="158">
        <f>+'Input Road PUD schedule'!AT72</f>
        <v>0.02</v>
      </c>
      <c r="V387" s="162">
        <f>+'Input Road PUD schedule'!AU72</f>
        <v>0.18</v>
      </c>
      <c r="W387" s="174">
        <f>+'Input Road PUD schedule'!AV72</f>
        <v>1</v>
      </c>
      <c r="X387" s="163">
        <v>0</v>
      </c>
      <c r="Y387" s="162">
        <f t="shared" si="83"/>
        <v>1</v>
      </c>
      <c r="Z387" s="161">
        <f t="shared" si="84"/>
        <v>6.6565291416490249</v>
      </c>
      <c r="AA387" s="70">
        <f t="shared" si="74"/>
        <v>0</v>
      </c>
      <c r="AB387" s="70">
        <f t="shared" si="75"/>
        <v>75.35362539646701</v>
      </c>
      <c r="AC387" s="70">
        <f t="shared" si="76"/>
        <v>0</v>
      </c>
      <c r="AD387" s="70">
        <f t="shared" si="77"/>
        <v>0</v>
      </c>
      <c r="AE387" s="70">
        <f t="shared" si="78"/>
        <v>1.9321442409350513</v>
      </c>
      <c r="AF387" s="70">
        <f t="shared" si="79"/>
        <v>1.9321442409350513</v>
      </c>
      <c r="AG387" s="70">
        <f t="shared" si="80"/>
        <v>17.389298168415461</v>
      </c>
      <c r="AH387" s="70">
        <f t="shared" si="81"/>
        <v>96.607212046752565</v>
      </c>
    </row>
    <row r="388" spans="4:34" ht="15" customHeight="1" x14ac:dyDescent="0.35">
      <c r="D388" t="s">
        <v>294</v>
      </c>
      <c r="E388" t="s">
        <v>92</v>
      </c>
      <c r="F388" t="s">
        <v>304</v>
      </c>
      <c r="G388" s="70">
        <f t="shared" si="82"/>
        <v>16</v>
      </c>
      <c r="H388" s="159" t="str">
        <f>+'Input Road PUD schedule'!AG73</f>
        <v>ECOMMERCE - 70</v>
      </c>
      <c r="I388" s="165" t="str">
        <f>+'Input Road PUD schedule'!AH73</f>
        <v>5-Friday</v>
      </c>
      <c r="J388" s="160">
        <f>+'Input Road PUD schedule'!AI73</f>
        <v>0.68598338566757555</v>
      </c>
      <c r="K388" s="159" t="str">
        <f>+'Input Road PUD schedule'!AJ73</f>
        <v>Van</v>
      </c>
      <c r="L388" s="159" t="str">
        <f>+'Input Road PUD schedule'!AK73</f>
        <v>loose van</v>
      </c>
      <c r="M388" s="159">
        <f>+'Input Road PUD schedule'!AL73</f>
        <v>0</v>
      </c>
      <c r="N388" s="164">
        <f>+'Input Road PUD schedule'!AM73</f>
        <v>94.607212046752565</v>
      </c>
      <c r="O388" s="164">
        <f>+'Input Road PUD schedule'!AN73</f>
        <v>0</v>
      </c>
      <c r="P388" s="163">
        <f>+'Input Road PUD schedule'!AO73</f>
        <v>0</v>
      </c>
      <c r="Q388" s="157">
        <f>+'Input Road PUD schedule'!AP73</f>
        <v>0.78</v>
      </c>
      <c r="R388" s="157">
        <f>+'Input Road PUD schedule'!AQ73</f>
        <v>0</v>
      </c>
      <c r="S388" s="157">
        <f>+'Input Road PUD schedule'!AR73</f>
        <v>0</v>
      </c>
      <c r="T388" s="157">
        <f>+'Input Road PUD schedule'!AS73</f>
        <v>0.02</v>
      </c>
      <c r="U388" s="158">
        <f>+'Input Road PUD schedule'!AT73</f>
        <v>0.02</v>
      </c>
      <c r="V388" s="162">
        <f>+'Input Road PUD schedule'!AU73</f>
        <v>0.18</v>
      </c>
      <c r="W388" s="174">
        <f>+'Input Road PUD schedule'!AV73</f>
        <v>1</v>
      </c>
      <c r="X388" s="163">
        <v>0</v>
      </c>
      <c r="Y388" s="162">
        <f t="shared" si="83"/>
        <v>1</v>
      </c>
      <c r="Z388" s="161">
        <f t="shared" si="84"/>
        <v>6.6859833856675754</v>
      </c>
      <c r="AA388" s="70">
        <f t="shared" si="74"/>
        <v>0</v>
      </c>
      <c r="AB388" s="70">
        <f t="shared" si="75"/>
        <v>73.793625396467007</v>
      </c>
      <c r="AC388" s="70">
        <f t="shared" si="76"/>
        <v>0</v>
      </c>
      <c r="AD388" s="70">
        <f t="shared" si="77"/>
        <v>0</v>
      </c>
      <c r="AE388" s="70">
        <f t="shared" si="78"/>
        <v>1.8921442409350513</v>
      </c>
      <c r="AF388" s="70">
        <f t="shared" si="79"/>
        <v>1.8921442409350513</v>
      </c>
      <c r="AG388" s="70">
        <f t="shared" si="80"/>
        <v>17.029298168415462</v>
      </c>
      <c r="AH388" s="70">
        <f t="shared" si="81"/>
        <v>94.607212046752579</v>
      </c>
    </row>
    <row r="389" spans="4:34" ht="15" customHeight="1" x14ac:dyDescent="0.35">
      <c r="D389" t="s">
        <v>294</v>
      </c>
      <c r="E389" t="s">
        <v>92</v>
      </c>
      <c r="F389" t="s">
        <v>304</v>
      </c>
      <c r="G389" s="70">
        <f t="shared" si="82"/>
        <v>15</v>
      </c>
      <c r="H389" s="159" t="str">
        <f>+'Input Road PUD schedule'!AG74</f>
        <v>ECOMMERCE - 71</v>
      </c>
      <c r="I389" s="165" t="str">
        <f>+'Input Road PUD schedule'!AH74</f>
        <v>5-Friday</v>
      </c>
      <c r="J389" s="160">
        <f>+'Input Road PUD schedule'!AI74</f>
        <v>0.65176463819241548</v>
      </c>
      <c r="K389" s="159" t="str">
        <f>+'Input Road PUD schedule'!AJ74</f>
        <v>Van</v>
      </c>
      <c r="L389" s="159" t="str">
        <f>+'Input Road PUD schedule'!AK74</f>
        <v>loose van</v>
      </c>
      <c r="M389" s="159">
        <f>+'Input Road PUD schedule'!AL74</f>
        <v>0</v>
      </c>
      <c r="N389" s="164">
        <f>+'Input Road PUD schedule'!AM74</f>
        <v>80.607212046752565</v>
      </c>
      <c r="O389" s="164">
        <f>+'Input Road PUD schedule'!AN74</f>
        <v>0</v>
      </c>
      <c r="P389" s="163">
        <f>+'Input Road PUD schedule'!AO74</f>
        <v>0</v>
      </c>
      <c r="Q389" s="157">
        <f>+'Input Road PUD schedule'!AP74</f>
        <v>0.78</v>
      </c>
      <c r="R389" s="157">
        <f>+'Input Road PUD schedule'!AQ74</f>
        <v>0</v>
      </c>
      <c r="S389" s="157">
        <f>+'Input Road PUD schedule'!AR74</f>
        <v>0</v>
      </c>
      <c r="T389" s="157">
        <f>+'Input Road PUD schedule'!AS74</f>
        <v>0.02</v>
      </c>
      <c r="U389" s="158">
        <f>+'Input Road PUD schedule'!AT74</f>
        <v>0.02</v>
      </c>
      <c r="V389" s="162">
        <f>+'Input Road PUD schedule'!AU74</f>
        <v>0.18</v>
      </c>
      <c r="W389" s="174">
        <f>+'Input Road PUD schedule'!AV74</f>
        <v>1</v>
      </c>
      <c r="X389" s="163">
        <v>0</v>
      </c>
      <c r="Y389" s="162">
        <f t="shared" si="83"/>
        <v>1</v>
      </c>
      <c r="Z389" s="161">
        <f t="shared" si="84"/>
        <v>6.6517646381924154</v>
      </c>
      <c r="AA389" s="70">
        <f t="shared" si="74"/>
        <v>0</v>
      </c>
      <c r="AB389" s="70">
        <f t="shared" si="75"/>
        <v>62.873625396467006</v>
      </c>
      <c r="AC389" s="70">
        <f t="shared" si="76"/>
        <v>0</v>
      </c>
      <c r="AD389" s="70">
        <f t="shared" si="77"/>
        <v>0</v>
      </c>
      <c r="AE389" s="70">
        <f t="shared" si="78"/>
        <v>1.6121442409350513</v>
      </c>
      <c r="AF389" s="70">
        <f t="shared" si="79"/>
        <v>1.6121442409350513</v>
      </c>
      <c r="AG389" s="70">
        <f t="shared" si="80"/>
        <v>14.50929816841546</v>
      </c>
      <c r="AH389" s="70">
        <f t="shared" si="81"/>
        <v>80.607212046752565</v>
      </c>
    </row>
    <row r="390" spans="4:34" ht="15" customHeight="1" x14ac:dyDescent="0.35">
      <c r="D390" t="s">
        <v>294</v>
      </c>
      <c r="E390" t="s">
        <v>92</v>
      </c>
      <c r="F390" t="s">
        <v>304</v>
      </c>
      <c r="G390" s="70">
        <f t="shared" si="82"/>
        <v>15</v>
      </c>
      <c r="H390" s="159" t="str">
        <f>+'Input Road PUD schedule'!AG75</f>
        <v>ECOMMERCE - 72</v>
      </c>
      <c r="I390" s="165" t="str">
        <f>+'Input Road PUD schedule'!AH75</f>
        <v>5-Friday</v>
      </c>
      <c r="J390" s="160">
        <f>+'Input Road PUD schedule'!AI75</f>
        <v>0.6608053735440601</v>
      </c>
      <c r="K390" s="159" t="str">
        <f>+'Input Road PUD schedule'!AJ75</f>
        <v>Van</v>
      </c>
      <c r="L390" s="159" t="str">
        <f>+'Input Road PUD schedule'!AK75</f>
        <v>loose van</v>
      </c>
      <c r="M390" s="159">
        <f>+'Input Road PUD schedule'!AL75</f>
        <v>0</v>
      </c>
      <c r="N390" s="164">
        <f>+'Input Road PUD schedule'!AM75</f>
        <v>94.607212046752565</v>
      </c>
      <c r="O390" s="164">
        <f>+'Input Road PUD schedule'!AN75</f>
        <v>0</v>
      </c>
      <c r="P390" s="163">
        <f>+'Input Road PUD schedule'!AO75</f>
        <v>0</v>
      </c>
      <c r="Q390" s="157">
        <f>+'Input Road PUD schedule'!AP75</f>
        <v>0.78</v>
      </c>
      <c r="R390" s="157">
        <f>+'Input Road PUD schedule'!AQ75</f>
        <v>0</v>
      </c>
      <c r="S390" s="157">
        <f>+'Input Road PUD schedule'!AR75</f>
        <v>0</v>
      </c>
      <c r="T390" s="157">
        <f>+'Input Road PUD schedule'!AS75</f>
        <v>0.02</v>
      </c>
      <c r="U390" s="158">
        <f>+'Input Road PUD schedule'!AT75</f>
        <v>0.02</v>
      </c>
      <c r="V390" s="162">
        <f>+'Input Road PUD schedule'!AU75</f>
        <v>0.18</v>
      </c>
      <c r="W390" s="174">
        <f>+'Input Road PUD schedule'!AV75</f>
        <v>1</v>
      </c>
      <c r="X390" s="163">
        <v>0</v>
      </c>
      <c r="Y390" s="162">
        <f t="shared" si="83"/>
        <v>1</v>
      </c>
      <c r="Z390" s="161">
        <f t="shared" si="84"/>
        <v>6.6608053735440604</v>
      </c>
      <c r="AA390" s="70">
        <f t="shared" si="74"/>
        <v>0</v>
      </c>
      <c r="AB390" s="70">
        <f t="shared" si="75"/>
        <v>73.793625396467007</v>
      </c>
      <c r="AC390" s="70">
        <f t="shared" si="76"/>
        <v>0</v>
      </c>
      <c r="AD390" s="70">
        <f t="shared" si="77"/>
        <v>0</v>
      </c>
      <c r="AE390" s="70">
        <f t="shared" si="78"/>
        <v>1.8921442409350513</v>
      </c>
      <c r="AF390" s="70">
        <f t="shared" si="79"/>
        <v>1.8921442409350513</v>
      </c>
      <c r="AG390" s="70">
        <f t="shared" si="80"/>
        <v>17.029298168415462</v>
      </c>
      <c r="AH390" s="70">
        <f t="shared" si="81"/>
        <v>94.607212046752579</v>
      </c>
    </row>
    <row r="391" spans="4:34" ht="15" customHeight="1" x14ac:dyDescent="0.35">
      <c r="D391" t="s">
        <v>294</v>
      </c>
      <c r="E391" t="s">
        <v>92</v>
      </c>
      <c r="F391" t="s">
        <v>304</v>
      </c>
      <c r="G391" s="70">
        <f t="shared" si="82"/>
        <v>15</v>
      </c>
      <c r="H391" s="159" t="str">
        <f>+'Input Road PUD schedule'!AG76</f>
        <v>ECOMMERCE - 73</v>
      </c>
      <c r="I391" s="165" t="str">
        <f>+'Input Road PUD schedule'!AH76</f>
        <v>5-Friday</v>
      </c>
      <c r="J391" s="160">
        <f>+'Input Road PUD schedule'!AI76</f>
        <v>0.62510174079679226</v>
      </c>
      <c r="K391" s="159" t="str">
        <f>+'Input Road PUD schedule'!AJ76</f>
        <v>Van</v>
      </c>
      <c r="L391" s="159" t="str">
        <f>+'Input Road PUD schedule'!AK76</f>
        <v>loose van</v>
      </c>
      <c r="M391" s="159">
        <f>+'Input Road PUD schedule'!AL76</f>
        <v>0</v>
      </c>
      <c r="N391" s="164">
        <f>+'Input Road PUD schedule'!AM76</f>
        <v>85.607212046752565</v>
      </c>
      <c r="O391" s="164">
        <f>+'Input Road PUD schedule'!AN76</f>
        <v>0</v>
      </c>
      <c r="P391" s="163">
        <f>+'Input Road PUD schedule'!AO76</f>
        <v>0</v>
      </c>
      <c r="Q391" s="157">
        <f>+'Input Road PUD schedule'!AP76</f>
        <v>0.78</v>
      </c>
      <c r="R391" s="157">
        <f>+'Input Road PUD schedule'!AQ76</f>
        <v>0</v>
      </c>
      <c r="S391" s="157">
        <f>+'Input Road PUD schedule'!AR76</f>
        <v>0</v>
      </c>
      <c r="T391" s="157">
        <f>+'Input Road PUD schedule'!AS76</f>
        <v>0.02</v>
      </c>
      <c r="U391" s="158">
        <f>+'Input Road PUD schedule'!AT76</f>
        <v>0.02</v>
      </c>
      <c r="V391" s="162">
        <f>+'Input Road PUD schedule'!AU76</f>
        <v>0.18</v>
      </c>
      <c r="W391" s="174">
        <f>+'Input Road PUD schedule'!AV76</f>
        <v>1</v>
      </c>
      <c r="X391" s="163">
        <v>0</v>
      </c>
      <c r="Y391" s="162">
        <f t="shared" si="83"/>
        <v>1</v>
      </c>
      <c r="Z391" s="161">
        <f t="shared" si="84"/>
        <v>6.6251017407967918</v>
      </c>
      <c r="AA391" s="70">
        <f t="shared" ref="AA391:AA454" si="85">+P391*$N391</f>
        <v>0</v>
      </c>
      <c r="AB391" s="70">
        <f t="shared" ref="AB391:AB454" si="86">+Q391*$N391</f>
        <v>66.773625396466997</v>
      </c>
      <c r="AC391" s="70">
        <f t="shared" ref="AC391:AC454" si="87">+R391*$N391</f>
        <v>0</v>
      </c>
      <c r="AD391" s="70">
        <f t="shared" ref="AD391:AD454" si="88">+S391*$N391</f>
        <v>0</v>
      </c>
      <c r="AE391" s="70">
        <f t="shared" ref="AE391:AE454" si="89">+T391*$N391</f>
        <v>1.7121442409350514</v>
      </c>
      <c r="AF391" s="70">
        <f t="shared" ref="AF391:AF454" si="90">+U391*$N391</f>
        <v>1.7121442409350514</v>
      </c>
      <c r="AG391" s="70">
        <f t="shared" ref="AG391:AG454" si="91">+V391*$N391</f>
        <v>15.409298168415461</v>
      </c>
      <c r="AH391" s="70">
        <f t="shared" ref="AH391:AH454" si="92">+SUM(AA391:AG391)</f>
        <v>85.607212046752551</v>
      </c>
    </row>
    <row r="392" spans="4:34" ht="15" customHeight="1" x14ac:dyDescent="0.35">
      <c r="D392" t="s">
        <v>294</v>
      </c>
      <c r="E392" t="s">
        <v>92</v>
      </c>
      <c r="F392" t="s">
        <v>304</v>
      </c>
      <c r="G392" s="70">
        <f t="shared" si="82"/>
        <v>16</v>
      </c>
      <c r="H392" s="159" t="str">
        <f>+'Input Road PUD schedule'!AG77</f>
        <v>ECOMMERCE - 74</v>
      </c>
      <c r="I392" s="165" t="str">
        <f>+'Input Road PUD schedule'!AH77</f>
        <v>5-Friday</v>
      </c>
      <c r="J392" s="160">
        <f>+'Input Road PUD schedule'!AI77</f>
        <v>0.68302368129855329</v>
      </c>
      <c r="K392" s="159" t="str">
        <f>+'Input Road PUD schedule'!AJ77</f>
        <v>Van</v>
      </c>
      <c r="L392" s="159" t="str">
        <f>+'Input Road PUD schedule'!AK77</f>
        <v>loose van</v>
      </c>
      <c r="M392" s="159">
        <f>+'Input Road PUD schedule'!AL77</f>
        <v>0</v>
      </c>
      <c r="N392" s="164">
        <f>+'Input Road PUD schedule'!AM77</f>
        <v>80.607212046752565</v>
      </c>
      <c r="O392" s="164">
        <f>+'Input Road PUD schedule'!AN77</f>
        <v>0</v>
      </c>
      <c r="P392" s="163">
        <f>+'Input Road PUD schedule'!AO77</f>
        <v>0</v>
      </c>
      <c r="Q392" s="157">
        <f>+'Input Road PUD schedule'!AP77</f>
        <v>0.78</v>
      </c>
      <c r="R392" s="157">
        <f>+'Input Road PUD schedule'!AQ77</f>
        <v>0</v>
      </c>
      <c r="S392" s="157">
        <f>+'Input Road PUD schedule'!AR77</f>
        <v>0</v>
      </c>
      <c r="T392" s="157">
        <f>+'Input Road PUD schedule'!AS77</f>
        <v>0.02</v>
      </c>
      <c r="U392" s="158">
        <f>+'Input Road PUD schedule'!AT77</f>
        <v>0.02</v>
      </c>
      <c r="V392" s="162">
        <f>+'Input Road PUD schedule'!AU77</f>
        <v>0.18</v>
      </c>
      <c r="W392" s="174">
        <f>+'Input Road PUD schedule'!AV77</f>
        <v>1</v>
      </c>
      <c r="X392" s="163">
        <v>0</v>
      </c>
      <c r="Y392" s="162">
        <f t="shared" si="83"/>
        <v>1</v>
      </c>
      <c r="Z392" s="161">
        <f t="shared" si="84"/>
        <v>6.6830236812985531</v>
      </c>
      <c r="AA392" s="70">
        <f t="shared" si="85"/>
        <v>0</v>
      </c>
      <c r="AB392" s="70">
        <f t="shared" si="86"/>
        <v>62.873625396467006</v>
      </c>
      <c r="AC392" s="70">
        <f t="shared" si="87"/>
        <v>0</v>
      </c>
      <c r="AD392" s="70">
        <f t="shared" si="88"/>
        <v>0</v>
      </c>
      <c r="AE392" s="70">
        <f t="shared" si="89"/>
        <v>1.6121442409350513</v>
      </c>
      <c r="AF392" s="70">
        <f t="shared" si="90"/>
        <v>1.6121442409350513</v>
      </c>
      <c r="AG392" s="70">
        <f t="shared" si="91"/>
        <v>14.50929816841546</v>
      </c>
      <c r="AH392" s="70">
        <f t="shared" si="92"/>
        <v>80.607212046752565</v>
      </c>
    </row>
    <row r="393" spans="4:34" ht="15" customHeight="1" x14ac:dyDescent="0.35">
      <c r="D393" t="s">
        <v>294</v>
      </c>
      <c r="E393" t="s">
        <v>92</v>
      </c>
      <c r="F393" t="s">
        <v>304</v>
      </c>
      <c r="G393" s="70">
        <f t="shared" si="82"/>
        <v>15</v>
      </c>
      <c r="H393" s="159" t="str">
        <f>+'Input Road PUD schedule'!AG78</f>
        <v>ECOMMERCE - 75</v>
      </c>
      <c r="I393" s="165" t="str">
        <f>+'Input Road PUD schedule'!AH78</f>
        <v>5-Friday</v>
      </c>
      <c r="J393" s="160">
        <f>+'Input Road PUD schedule'!AI78</f>
        <v>0.65598184364951517</v>
      </c>
      <c r="K393" s="159" t="str">
        <f>+'Input Road PUD schedule'!AJ78</f>
        <v>Van</v>
      </c>
      <c r="L393" s="159" t="str">
        <f>+'Input Road PUD schedule'!AK78</f>
        <v>loose van</v>
      </c>
      <c r="M393" s="159">
        <f>+'Input Road PUD schedule'!AL78</f>
        <v>0</v>
      </c>
      <c r="N393" s="164">
        <f>+'Input Road PUD schedule'!AM78</f>
        <v>97.607212046752565</v>
      </c>
      <c r="O393" s="164">
        <f>+'Input Road PUD schedule'!AN78</f>
        <v>0</v>
      </c>
      <c r="P393" s="163">
        <f>+'Input Road PUD schedule'!AO78</f>
        <v>0</v>
      </c>
      <c r="Q393" s="157">
        <f>+'Input Road PUD schedule'!AP78</f>
        <v>0.78</v>
      </c>
      <c r="R393" s="157">
        <f>+'Input Road PUD schedule'!AQ78</f>
        <v>0</v>
      </c>
      <c r="S393" s="157">
        <f>+'Input Road PUD schedule'!AR78</f>
        <v>0</v>
      </c>
      <c r="T393" s="157">
        <f>+'Input Road PUD schedule'!AS78</f>
        <v>0.02</v>
      </c>
      <c r="U393" s="158">
        <f>+'Input Road PUD schedule'!AT78</f>
        <v>0.02</v>
      </c>
      <c r="V393" s="162">
        <f>+'Input Road PUD schedule'!AU78</f>
        <v>0.18</v>
      </c>
      <c r="W393" s="174">
        <f>+'Input Road PUD schedule'!AV78</f>
        <v>1</v>
      </c>
      <c r="X393" s="163">
        <v>0</v>
      </c>
      <c r="Y393" s="162">
        <f t="shared" si="83"/>
        <v>1</v>
      </c>
      <c r="Z393" s="161">
        <f t="shared" si="84"/>
        <v>6.6559818436495153</v>
      </c>
      <c r="AA393" s="70">
        <f t="shared" si="85"/>
        <v>0</v>
      </c>
      <c r="AB393" s="70">
        <f t="shared" si="86"/>
        <v>76.133625396466996</v>
      </c>
      <c r="AC393" s="70">
        <f t="shared" si="87"/>
        <v>0</v>
      </c>
      <c r="AD393" s="70">
        <f t="shared" si="88"/>
        <v>0</v>
      </c>
      <c r="AE393" s="70">
        <f t="shared" si="89"/>
        <v>1.9521442409350513</v>
      </c>
      <c r="AF393" s="70">
        <f t="shared" si="90"/>
        <v>1.9521442409350513</v>
      </c>
      <c r="AG393" s="70">
        <f t="shared" si="91"/>
        <v>17.569298168415461</v>
      </c>
      <c r="AH393" s="70">
        <f t="shared" si="92"/>
        <v>97.607212046752565</v>
      </c>
    </row>
    <row r="394" spans="4:34" ht="15" customHeight="1" x14ac:dyDescent="0.35">
      <c r="D394" t="s">
        <v>294</v>
      </c>
      <c r="E394" t="s">
        <v>92</v>
      </c>
      <c r="F394" t="s">
        <v>304</v>
      </c>
      <c r="G394" s="70">
        <f t="shared" si="82"/>
        <v>15</v>
      </c>
      <c r="H394" s="159" t="str">
        <f>+'Input Road PUD schedule'!AG79</f>
        <v>ECOMMERCE - 76</v>
      </c>
      <c r="I394" s="165" t="str">
        <f>+'Input Road PUD schedule'!AH79</f>
        <v>5-Friday</v>
      </c>
      <c r="J394" s="160">
        <f>+'Input Road PUD schedule'!AI79</f>
        <v>0.66347413512227749</v>
      </c>
      <c r="K394" s="159" t="str">
        <f>+'Input Road PUD schedule'!AJ79</f>
        <v>Van</v>
      </c>
      <c r="L394" s="159" t="str">
        <f>+'Input Road PUD schedule'!AK79</f>
        <v>loose van</v>
      </c>
      <c r="M394" s="159">
        <f>+'Input Road PUD schedule'!AL79</f>
        <v>0</v>
      </c>
      <c r="N394" s="164">
        <f>+'Input Road PUD schedule'!AM79</f>
        <v>79.607212046752565</v>
      </c>
      <c r="O394" s="164">
        <f>+'Input Road PUD schedule'!AN79</f>
        <v>0</v>
      </c>
      <c r="P394" s="163">
        <f>+'Input Road PUD schedule'!AO79</f>
        <v>0</v>
      </c>
      <c r="Q394" s="157">
        <f>+'Input Road PUD schedule'!AP79</f>
        <v>0.78</v>
      </c>
      <c r="R394" s="157">
        <f>+'Input Road PUD schedule'!AQ79</f>
        <v>0</v>
      </c>
      <c r="S394" s="157">
        <f>+'Input Road PUD schedule'!AR79</f>
        <v>0</v>
      </c>
      <c r="T394" s="157">
        <f>+'Input Road PUD schedule'!AS79</f>
        <v>0.02</v>
      </c>
      <c r="U394" s="158">
        <f>+'Input Road PUD schedule'!AT79</f>
        <v>0.02</v>
      </c>
      <c r="V394" s="162">
        <f>+'Input Road PUD schedule'!AU79</f>
        <v>0.18</v>
      </c>
      <c r="W394" s="174">
        <f>+'Input Road PUD schedule'!AV79</f>
        <v>1</v>
      </c>
      <c r="X394" s="163">
        <v>0</v>
      </c>
      <c r="Y394" s="162">
        <f t="shared" si="83"/>
        <v>1</v>
      </c>
      <c r="Z394" s="161">
        <f t="shared" si="84"/>
        <v>6.6634741351222777</v>
      </c>
      <c r="AA394" s="70">
        <f t="shared" si="85"/>
        <v>0</v>
      </c>
      <c r="AB394" s="70">
        <f t="shared" si="86"/>
        <v>62.093625396467004</v>
      </c>
      <c r="AC394" s="70">
        <f t="shared" si="87"/>
        <v>0</v>
      </c>
      <c r="AD394" s="70">
        <f t="shared" si="88"/>
        <v>0</v>
      </c>
      <c r="AE394" s="70">
        <f t="shared" si="89"/>
        <v>1.5921442409350512</v>
      </c>
      <c r="AF394" s="70">
        <f t="shared" si="90"/>
        <v>1.5921442409350512</v>
      </c>
      <c r="AG394" s="70">
        <f t="shared" si="91"/>
        <v>14.329298168415461</v>
      </c>
      <c r="AH394" s="70">
        <f t="shared" si="92"/>
        <v>79.607212046752565</v>
      </c>
    </row>
    <row r="395" spans="4:34" ht="15" customHeight="1" x14ac:dyDescent="0.35">
      <c r="D395" t="s">
        <v>294</v>
      </c>
      <c r="E395" t="s">
        <v>92</v>
      </c>
      <c r="F395" t="s">
        <v>304</v>
      </c>
      <c r="G395" s="70">
        <f t="shared" si="82"/>
        <v>15</v>
      </c>
      <c r="H395" s="159" t="str">
        <f>+'Input Road PUD schedule'!AG80</f>
        <v>ECOMMERCE - 77</v>
      </c>
      <c r="I395" s="165" t="str">
        <f>+'Input Road PUD schedule'!AH80</f>
        <v>5-Friday</v>
      </c>
      <c r="J395" s="160">
        <f>+'Input Road PUD schedule'!AI80</f>
        <v>0.65503285079674278</v>
      </c>
      <c r="K395" s="159" t="str">
        <f>+'Input Road PUD schedule'!AJ80</f>
        <v>Van</v>
      </c>
      <c r="L395" s="159" t="str">
        <f>+'Input Road PUD schedule'!AK80</f>
        <v>loose van</v>
      </c>
      <c r="M395" s="159">
        <f>+'Input Road PUD schedule'!AL80</f>
        <v>0</v>
      </c>
      <c r="N395" s="164">
        <f>+'Input Road PUD schedule'!AM80</f>
        <v>81.607212046752565</v>
      </c>
      <c r="O395" s="164">
        <f>+'Input Road PUD schedule'!AN80</f>
        <v>0</v>
      </c>
      <c r="P395" s="163">
        <f>+'Input Road PUD schedule'!AO80</f>
        <v>0</v>
      </c>
      <c r="Q395" s="157">
        <f>+'Input Road PUD schedule'!AP80</f>
        <v>0.78</v>
      </c>
      <c r="R395" s="157">
        <f>+'Input Road PUD schedule'!AQ80</f>
        <v>0</v>
      </c>
      <c r="S395" s="157">
        <f>+'Input Road PUD schedule'!AR80</f>
        <v>0</v>
      </c>
      <c r="T395" s="157">
        <f>+'Input Road PUD schedule'!AS80</f>
        <v>0.02</v>
      </c>
      <c r="U395" s="158">
        <f>+'Input Road PUD schedule'!AT80</f>
        <v>0.02</v>
      </c>
      <c r="V395" s="162">
        <f>+'Input Road PUD schedule'!AU80</f>
        <v>0.18</v>
      </c>
      <c r="W395" s="174">
        <f>+'Input Road PUD schedule'!AV80</f>
        <v>1</v>
      </c>
      <c r="X395" s="163">
        <v>0</v>
      </c>
      <c r="Y395" s="162">
        <f t="shared" si="83"/>
        <v>1</v>
      </c>
      <c r="Z395" s="161">
        <f t="shared" si="84"/>
        <v>6.6550328507967427</v>
      </c>
      <c r="AA395" s="70">
        <f t="shared" si="85"/>
        <v>0</v>
      </c>
      <c r="AB395" s="70">
        <f t="shared" si="86"/>
        <v>63.653625396467</v>
      </c>
      <c r="AC395" s="70">
        <f t="shared" si="87"/>
        <v>0</v>
      </c>
      <c r="AD395" s="70">
        <f t="shared" si="88"/>
        <v>0</v>
      </c>
      <c r="AE395" s="70">
        <f t="shared" si="89"/>
        <v>1.6321442409350513</v>
      </c>
      <c r="AF395" s="70">
        <f t="shared" si="90"/>
        <v>1.6321442409350513</v>
      </c>
      <c r="AG395" s="70">
        <f t="shared" si="91"/>
        <v>14.689298168415462</v>
      </c>
      <c r="AH395" s="70">
        <f t="shared" si="92"/>
        <v>81.607212046752565</v>
      </c>
    </row>
    <row r="396" spans="4:34" ht="15" customHeight="1" x14ac:dyDescent="0.35">
      <c r="D396" t="s">
        <v>294</v>
      </c>
      <c r="E396" t="s">
        <v>92</v>
      </c>
      <c r="F396" t="s">
        <v>304</v>
      </c>
      <c r="G396" s="70">
        <f t="shared" si="82"/>
        <v>15</v>
      </c>
      <c r="H396" s="159" t="str">
        <f>+'Input Road PUD schedule'!AG81</f>
        <v>ECOMMERCE - 78</v>
      </c>
      <c r="I396" s="165" t="str">
        <f>+'Input Road PUD schedule'!AH81</f>
        <v>5-Friday</v>
      </c>
      <c r="J396" s="160">
        <f>+'Input Road PUD schedule'!AI81</f>
        <v>0.63481113606232564</v>
      </c>
      <c r="K396" s="159" t="str">
        <f>+'Input Road PUD schedule'!AJ81</f>
        <v>Van</v>
      </c>
      <c r="L396" s="159" t="str">
        <f>+'Input Road PUD schedule'!AK81</f>
        <v>loose van</v>
      </c>
      <c r="M396" s="159">
        <f>+'Input Road PUD schedule'!AL81</f>
        <v>0</v>
      </c>
      <c r="N396" s="164">
        <f>+'Input Road PUD schedule'!AM81</f>
        <v>100.60721204675257</v>
      </c>
      <c r="O396" s="164">
        <f>+'Input Road PUD schedule'!AN81</f>
        <v>0</v>
      </c>
      <c r="P396" s="163">
        <f>+'Input Road PUD schedule'!AO81</f>
        <v>0</v>
      </c>
      <c r="Q396" s="157">
        <f>+'Input Road PUD schedule'!AP81</f>
        <v>0.78</v>
      </c>
      <c r="R396" s="157">
        <f>+'Input Road PUD schedule'!AQ81</f>
        <v>0</v>
      </c>
      <c r="S396" s="157">
        <f>+'Input Road PUD schedule'!AR81</f>
        <v>0</v>
      </c>
      <c r="T396" s="157">
        <f>+'Input Road PUD schedule'!AS81</f>
        <v>0.02</v>
      </c>
      <c r="U396" s="158">
        <f>+'Input Road PUD schedule'!AT81</f>
        <v>0.02</v>
      </c>
      <c r="V396" s="162">
        <f>+'Input Road PUD schedule'!AU81</f>
        <v>0.18</v>
      </c>
      <c r="W396" s="174">
        <f>+'Input Road PUD schedule'!AV81</f>
        <v>1</v>
      </c>
      <c r="X396" s="163">
        <v>0</v>
      </c>
      <c r="Y396" s="162">
        <f t="shared" si="83"/>
        <v>1</v>
      </c>
      <c r="Z396" s="161">
        <f t="shared" si="84"/>
        <v>6.6348111360623259</v>
      </c>
      <c r="AA396" s="70">
        <f t="shared" si="85"/>
        <v>0</v>
      </c>
      <c r="AB396" s="70">
        <f t="shared" si="86"/>
        <v>78.473625396467</v>
      </c>
      <c r="AC396" s="70">
        <f t="shared" si="87"/>
        <v>0</v>
      </c>
      <c r="AD396" s="70">
        <f t="shared" si="88"/>
        <v>0</v>
      </c>
      <c r="AE396" s="70">
        <f t="shared" si="89"/>
        <v>2.0121442409350512</v>
      </c>
      <c r="AF396" s="70">
        <f t="shared" si="90"/>
        <v>2.0121442409350512</v>
      </c>
      <c r="AG396" s="70">
        <f t="shared" si="91"/>
        <v>18.10929816841546</v>
      </c>
      <c r="AH396" s="70">
        <f t="shared" si="92"/>
        <v>100.60721204675258</v>
      </c>
    </row>
    <row r="397" spans="4:34" ht="15" customHeight="1" x14ac:dyDescent="0.35">
      <c r="D397" t="s">
        <v>294</v>
      </c>
      <c r="E397" t="s">
        <v>92</v>
      </c>
      <c r="F397" t="s">
        <v>304</v>
      </c>
      <c r="G397" s="70">
        <f t="shared" si="82"/>
        <v>15</v>
      </c>
      <c r="H397" s="159" t="str">
        <f>+'Input Road PUD schedule'!AG82</f>
        <v>ECOMMERCE - 79</v>
      </c>
      <c r="I397" s="165" t="str">
        <f>+'Input Road PUD schedule'!AH82</f>
        <v>5-Friday</v>
      </c>
      <c r="J397" s="160">
        <f>+'Input Road PUD schedule'!AI82</f>
        <v>0.66292446049311748</v>
      </c>
      <c r="K397" s="159" t="str">
        <f>+'Input Road PUD schedule'!AJ82</f>
        <v>Van</v>
      </c>
      <c r="L397" s="159" t="str">
        <f>+'Input Road PUD schedule'!AK82</f>
        <v>loose van</v>
      </c>
      <c r="M397" s="159">
        <f>+'Input Road PUD schedule'!AL82</f>
        <v>0</v>
      </c>
      <c r="N397" s="164">
        <f>+'Input Road PUD schedule'!AM82</f>
        <v>78.607212046752565</v>
      </c>
      <c r="O397" s="164">
        <f>+'Input Road PUD schedule'!AN82</f>
        <v>0</v>
      </c>
      <c r="P397" s="163">
        <f>+'Input Road PUD schedule'!AO82</f>
        <v>0</v>
      </c>
      <c r="Q397" s="157">
        <f>+'Input Road PUD schedule'!AP82</f>
        <v>0.78</v>
      </c>
      <c r="R397" s="157">
        <f>+'Input Road PUD schedule'!AQ82</f>
        <v>0</v>
      </c>
      <c r="S397" s="157">
        <f>+'Input Road PUD schedule'!AR82</f>
        <v>0</v>
      </c>
      <c r="T397" s="157">
        <f>+'Input Road PUD schedule'!AS82</f>
        <v>0.02</v>
      </c>
      <c r="U397" s="158">
        <f>+'Input Road PUD schedule'!AT82</f>
        <v>0.02</v>
      </c>
      <c r="V397" s="162">
        <f>+'Input Road PUD schedule'!AU82</f>
        <v>0.18</v>
      </c>
      <c r="W397" s="174">
        <f>+'Input Road PUD schedule'!AV82</f>
        <v>1</v>
      </c>
      <c r="X397" s="163">
        <v>0</v>
      </c>
      <c r="Y397" s="162">
        <f t="shared" si="83"/>
        <v>1</v>
      </c>
      <c r="Z397" s="161">
        <f t="shared" si="84"/>
        <v>6.6629244604931177</v>
      </c>
      <c r="AA397" s="70">
        <f t="shared" si="85"/>
        <v>0</v>
      </c>
      <c r="AB397" s="70">
        <f t="shared" si="86"/>
        <v>61.313625396467003</v>
      </c>
      <c r="AC397" s="70">
        <f t="shared" si="87"/>
        <v>0</v>
      </c>
      <c r="AD397" s="70">
        <f t="shared" si="88"/>
        <v>0</v>
      </c>
      <c r="AE397" s="70">
        <f t="shared" si="89"/>
        <v>1.5721442409350512</v>
      </c>
      <c r="AF397" s="70">
        <f t="shared" si="90"/>
        <v>1.5721442409350512</v>
      </c>
      <c r="AG397" s="70">
        <f t="shared" si="91"/>
        <v>14.149298168415461</v>
      </c>
      <c r="AH397" s="70">
        <f t="shared" si="92"/>
        <v>78.607212046752565</v>
      </c>
    </row>
    <row r="398" spans="4:34" ht="15" customHeight="1" x14ac:dyDescent="0.35">
      <c r="D398" t="s">
        <v>294</v>
      </c>
      <c r="E398" t="s">
        <v>92</v>
      </c>
      <c r="F398" t="s">
        <v>304</v>
      </c>
      <c r="G398" s="70">
        <f t="shared" si="82"/>
        <v>15</v>
      </c>
      <c r="H398" s="159" t="str">
        <f>+'Input Road PUD schedule'!AG83</f>
        <v>ECOMMERCE - 80</v>
      </c>
      <c r="I398" s="165" t="str">
        <f>+'Input Road PUD schedule'!AH83</f>
        <v>5-Friday</v>
      </c>
      <c r="J398" s="160">
        <f>+'Input Road PUD schedule'!AI83</f>
        <v>0.6348104639315284</v>
      </c>
      <c r="K398" s="159" t="str">
        <f>+'Input Road PUD schedule'!AJ83</f>
        <v>Van</v>
      </c>
      <c r="L398" s="159" t="str">
        <f>+'Input Road PUD schedule'!AK83</f>
        <v>loose van</v>
      </c>
      <c r="M398" s="159">
        <f>+'Input Road PUD schedule'!AL83</f>
        <v>0</v>
      </c>
      <c r="N398" s="164">
        <f>+'Input Road PUD schedule'!AM83</f>
        <v>91.607212046752565</v>
      </c>
      <c r="O398" s="164">
        <f>+'Input Road PUD schedule'!AN83</f>
        <v>0</v>
      </c>
      <c r="P398" s="163">
        <f>+'Input Road PUD schedule'!AO83</f>
        <v>0</v>
      </c>
      <c r="Q398" s="157">
        <f>+'Input Road PUD schedule'!AP83</f>
        <v>0.78</v>
      </c>
      <c r="R398" s="157">
        <f>+'Input Road PUD schedule'!AQ83</f>
        <v>0</v>
      </c>
      <c r="S398" s="157">
        <f>+'Input Road PUD schedule'!AR83</f>
        <v>0</v>
      </c>
      <c r="T398" s="157">
        <f>+'Input Road PUD schedule'!AS83</f>
        <v>0.02</v>
      </c>
      <c r="U398" s="158">
        <f>+'Input Road PUD schedule'!AT83</f>
        <v>0.02</v>
      </c>
      <c r="V398" s="162">
        <f>+'Input Road PUD schedule'!AU83</f>
        <v>0.18</v>
      </c>
      <c r="W398" s="174">
        <f>+'Input Road PUD schedule'!AV83</f>
        <v>1</v>
      </c>
      <c r="X398" s="163">
        <v>0</v>
      </c>
      <c r="Y398" s="162">
        <f t="shared" si="83"/>
        <v>1</v>
      </c>
      <c r="Z398" s="161">
        <f t="shared" si="84"/>
        <v>6.6348104639315286</v>
      </c>
      <c r="AA398" s="70">
        <f t="shared" si="85"/>
        <v>0</v>
      </c>
      <c r="AB398" s="70">
        <f t="shared" si="86"/>
        <v>71.453625396467004</v>
      </c>
      <c r="AC398" s="70">
        <f t="shared" si="87"/>
        <v>0</v>
      </c>
      <c r="AD398" s="70">
        <f t="shared" si="88"/>
        <v>0</v>
      </c>
      <c r="AE398" s="70">
        <f t="shared" si="89"/>
        <v>1.8321442409350512</v>
      </c>
      <c r="AF398" s="70">
        <f t="shared" si="90"/>
        <v>1.8321442409350512</v>
      </c>
      <c r="AG398" s="70">
        <f t="shared" si="91"/>
        <v>16.489298168415463</v>
      </c>
      <c r="AH398" s="70">
        <f t="shared" si="92"/>
        <v>91.607212046752565</v>
      </c>
    </row>
    <row r="399" spans="4:34" ht="15" customHeight="1" x14ac:dyDescent="0.35">
      <c r="D399" t="s">
        <v>294</v>
      </c>
      <c r="E399" t="s">
        <v>92</v>
      </c>
      <c r="F399" t="s">
        <v>304</v>
      </c>
      <c r="G399" s="70">
        <f t="shared" si="82"/>
        <v>15</v>
      </c>
      <c r="H399" s="159" t="str">
        <f>+'Input Road PUD schedule'!AG84</f>
        <v>ECOMMERCE - 81</v>
      </c>
      <c r="I399" s="165" t="str">
        <f>+'Input Road PUD schedule'!AH84</f>
        <v>5-Friday</v>
      </c>
      <c r="J399" s="160">
        <f>+'Input Road PUD schedule'!AI84</f>
        <v>0.66498185026418188</v>
      </c>
      <c r="K399" s="159" t="str">
        <f>+'Input Road PUD schedule'!AJ84</f>
        <v>Van</v>
      </c>
      <c r="L399" s="159" t="str">
        <f>+'Input Road PUD schedule'!AK84</f>
        <v>loose van</v>
      </c>
      <c r="M399" s="159">
        <f>+'Input Road PUD schedule'!AL84</f>
        <v>0</v>
      </c>
      <c r="N399" s="164">
        <f>+'Input Road PUD schedule'!AM84</f>
        <v>89.607212046752565</v>
      </c>
      <c r="O399" s="164">
        <f>+'Input Road PUD schedule'!AN84</f>
        <v>0</v>
      </c>
      <c r="P399" s="163">
        <f>+'Input Road PUD schedule'!AO84</f>
        <v>0</v>
      </c>
      <c r="Q399" s="157">
        <f>+'Input Road PUD schedule'!AP84</f>
        <v>0.78</v>
      </c>
      <c r="R399" s="157">
        <f>+'Input Road PUD schedule'!AQ84</f>
        <v>0</v>
      </c>
      <c r="S399" s="157">
        <f>+'Input Road PUD schedule'!AR84</f>
        <v>0</v>
      </c>
      <c r="T399" s="157">
        <f>+'Input Road PUD schedule'!AS84</f>
        <v>0.02</v>
      </c>
      <c r="U399" s="158">
        <f>+'Input Road PUD schedule'!AT84</f>
        <v>0.02</v>
      </c>
      <c r="V399" s="162">
        <f>+'Input Road PUD schedule'!AU84</f>
        <v>0.18</v>
      </c>
      <c r="W399" s="174">
        <f>+'Input Road PUD schedule'!AV84</f>
        <v>1</v>
      </c>
      <c r="X399" s="163">
        <v>0</v>
      </c>
      <c r="Y399" s="162">
        <f t="shared" si="83"/>
        <v>1</v>
      </c>
      <c r="Z399" s="161">
        <f t="shared" si="84"/>
        <v>6.6649818502641818</v>
      </c>
      <c r="AA399" s="70">
        <f t="shared" si="85"/>
        <v>0</v>
      </c>
      <c r="AB399" s="70">
        <f t="shared" si="86"/>
        <v>69.893625396467002</v>
      </c>
      <c r="AC399" s="70">
        <f t="shared" si="87"/>
        <v>0</v>
      </c>
      <c r="AD399" s="70">
        <f t="shared" si="88"/>
        <v>0</v>
      </c>
      <c r="AE399" s="70">
        <f t="shared" si="89"/>
        <v>1.7921442409350514</v>
      </c>
      <c r="AF399" s="70">
        <f t="shared" si="90"/>
        <v>1.7921442409350514</v>
      </c>
      <c r="AG399" s="70">
        <f t="shared" si="91"/>
        <v>16.12929816841546</v>
      </c>
      <c r="AH399" s="70">
        <f t="shared" si="92"/>
        <v>89.607212046752551</v>
      </c>
    </row>
    <row r="400" spans="4:34" ht="15" customHeight="1" x14ac:dyDescent="0.35">
      <c r="D400" t="s">
        <v>294</v>
      </c>
      <c r="E400" t="s">
        <v>92</v>
      </c>
      <c r="F400" t="s">
        <v>304</v>
      </c>
      <c r="G400" s="70">
        <f t="shared" si="82"/>
        <v>15</v>
      </c>
      <c r="H400" s="159" t="str">
        <f>+'Input Road PUD schedule'!AG85</f>
        <v>ECOMMERCE - 82</v>
      </c>
      <c r="I400" s="165" t="str">
        <f>+'Input Road PUD schedule'!AH85</f>
        <v>5-Friday</v>
      </c>
      <c r="J400" s="160">
        <f>+'Input Road PUD schedule'!AI85</f>
        <v>0.63363318793154344</v>
      </c>
      <c r="K400" s="159" t="str">
        <f>+'Input Road PUD schedule'!AJ85</f>
        <v>Van</v>
      </c>
      <c r="L400" s="159" t="str">
        <f>+'Input Road PUD schedule'!AK85</f>
        <v>loose van</v>
      </c>
      <c r="M400" s="159">
        <f>+'Input Road PUD schedule'!AL85</f>
        <v>0</v>
      </c>
      <c r="N400" s="164">
        <f>+'Input Road PUD schedule'!AM85</f>
        <v>75.607212046752565</v>
      </c>
      <c r="O400" s="164">
        <f>+'Input Road PUD schedule'!AN85</f>
        <v>0</v>
      </c>
      <c r="P400" s="163">
        <f>+'Input Road PUD schedule'!AO85</f>
        <v>0</v>
      </c>
      <c r="Q400" s="157">
        <f>+'Input Road PUD schedule'!AP85</f>
        <v>0.78</v>
      </c>
      <c r="R400" s="157">
        <f>+'Input Road PUD schedule'!AQ85</f>
        <v>0</v>
      </c>
      <c r="S400" s="157">
        <f>+'Input Road PUD schedule'!AR85</f>
        <v>0</v>
      </c>
      <c r="T400" s="157">
        <f>+'Input Road PUD schedule'!AS85</f>
        <v>0.02</v>
      </c>
      <c r="U400" s="158">
        <f>+'Input Road PUD schedule'!AT85</f>
        <v>0.02</v>
      </c>
      <c r="V400" s="162">
        <f>+'Input Road PUD schedule'!AU85</f>
        <v>0.18</v>
      </c>
      <c r="W400" s="174">
        <f>+'Input Road PUD schedule'!AV85</f>
        <v>1</v>
      </c>
      <c r="X400" s="163">
        <v>0</v>
      </c>
      <c r="Y400" s="162">
        <f t="shared" si="83"/>
        <v>1</v>
      </c>
      <c r="Z400" s="161">
        <f t="shared" si="84"/>
        <v>6.6336331879315438</v>
      </c>
      <c r="AA400" s="70">
        <f t="shared" si="85"/>
        <v>0</v>
      </c>
      <c r="AB400" s="70">
        <f t="shared" si="86"/>
        <v>58.973625396467</v>
      </c>
      <c r="AC400" s="70">
        <f t="shared" si="87"/>
        <v>0</v>
      </c>
      <c r="AD400" s="70">
        <f t="shared" si="88"/>
        <v>0</v>
      </c>
      <c r="AE400" s="70">
        <f t="shared" si="89"/>
        <v>1.5121442409350514</v>
      </c>
      <c r="AF400" s="70">
        <f t="shared" si="90"/>
        <v>1.5121442409350514</v>
      </c>
      <c r="AG400" s="70">
        <f t="shared" si="91"/>
        <v>13.609298168415462</v>
      </c>
      <c r="AH400" s="70">
        <f t="shared" si="92"/>
        <v>75.607212046752565</v>
      </c>
    </row>
    <row r="401" spans="4:34" ht="15" customHeight="1" x14ac:dyDescent="0.35">
      <c r="D401" t="s">
        <v>294</v>
      </c>
      <c r="E401" t="s">
        <v>92</v>
      </c>
      <c r="F401" t="s">
        <v>304</v>
      </c>
      <c r="G401" s="70">
        <f t="shared" si="82"/>
        <v>15</v>
      </c>
      <c r="H401" s="159" t="str">
        <f>+'Input Road PUD schedule'!AG86</f>
        <v>ECOMMERCE - 83</v>
      </c>
      <c r="I401" s="165" t="str">
        <f>+'Input Road PUD schedule'!AH86</f>
        <v>5-Friday</v>
      </c>
      <c r="J401" s="160">
        <f>+'Input Road PUD schedule'!AI86</f>
        <v>0.65290197353054646</v>
      </c>
      <c r="K401" s="159" t="str">
        <f>+'Input Road PUD schedule'!AJ86</f>
        <v>Van</v>
      </c>
      <c r="L401" s="159" t="str">
        <f>+'Input Road PUD schedule'!AK86</f>
        <v>loose van</v>
      </c>
      <c r="M401" s="159">
        <f>+'Input Road PUD schedule'!AL86</f>
        <v>0</v>
      </c>
      <c r="N401" s="164">
        <f>+'Input Road PUD schedule'!AM86</f>
        <v>92.607212046752565</v>
      </c>
      <c r="O401" s="164">
        <f>+'Input Road PUD schedule'!AN86</f>
        <v>0</v>
      </c>
      <c r="P401" s="163">
        <f>+'Input Road PUD schedule'!AO86</f>
        <v>0</v>
      </c>
      <c r="Q401" s="157">
        <f>+'Input Road PUD schedule'!AP86</f>
        <v>0.78</v>
      </c>
      <c r="R401" s="157">
        <f>+'Input Road PUD schedule'!AQ86</f>
        <v>0</v>
      </c>
      <c r="S401" s="157">
        <f>+'Input Road PUD schedule'!AR86</f>
        <v>0</v>
      </c>
      <c r="T401" s="157">
        <f>+'Input Road PUD schedule'!AS86</f>
        <v>0.02</v>
      </c>
      <c r="U401" s="158">
        <f>+'Input Road PUD schedule'!AT86</f>
        <v>0.02</v>
      </c>
      <c r="V401" s="162">
        <f>+'Input Road PUD schedule'!AU86</f>
        <v>0.18</v>
      </c>
      <c r="W401" s="174">
        <f>+'Input Road PUD schedule'!AV86</f>
        <v>1</v>
      </c>
      <c r="X401" s="163">
        <v>0</v>
      </c>
      <c r="Y401" s="162">
        <f t="shared" si="83"/>
        <v>1</v>
      </c>
      <c r="Z401" s="161">
        <f t="shared" si="84"/>
        <v>6.6529019735305468</v>
      </c>
      <c r="AA401" s="70">
        <f t="shared" si="85"/>
        <v>0</v>
      </c>
      <c r="AB401" s="70">
        <f t="shared" si="86"/>
        <v>72.233625396467005</v>
      </c>
      <c r="AC401" s="70">
        <f t="shared" si="87"/>
        <v>0</v>
      </c>
      <c r="AD401" s="70">
        <f t="shared" si="88"/>
        <v>0</v>
      </c>
      <c r="AE401" s="70">
        <f t="shared" si="89"/>
        <v>1.8521442409350513</v>
      </c>
      <c r="AF401" s="70">
        <f t="shared" si="90"/>
        <v>1.8521442409350513</v>
      </c>
      <c r="AG401" s="70">
        <f t="shared" si="91"/>
        <v>16.669298168415462</v>
      </c>
      <c r="AH401" s="70">
        <f t="shared" si="92"/>
        <v>92.607212046752565</v>
      </c>
    </row>
    <row r="402" spans="4:34" ht="15" customHeight="1" x14ac:dyDescent="0.35">
      <c r="D402" t="s">
        <v>294</v>
      </c>
      <c r="E402" t="s">
        <v>92</v>
      </c>
      <c r="F402" t="s">
        <v>304</v>
      </c>
      <c r="G402" s="70">
        <f t="shared" si="82"/>
        <v>15</v>
      </c>
      <c r="H402" s="159" t="str">
        <f>+'Input Road PUD schedule'!AG87</f>
        <v>ECOMMERCE - 84</v>
      </c>
      <c r="I402" s="165" t="str">
        <f>+'Input Road PUD schedule'!AH87</f>
        <v>5-Friday</v>
      </c>
      <c r="J402" s="160">
        <f>+'Input Road PUD schedule'!AI87</f>
        <v>0.65774126928199195</v>
      </c>
      <c r="K402" s="159" t="str">
        <f>+'Input Road PUD schedule'!AJ87</f>
        <v>Van</v>
      </c>
      <c r="L402" s="159" t="str">
        <f>+'Input Road PUD schedule'!AK87</f>
        <v>loose van</v>
      </c>
      <c r="M402" s="159">
        <f>+'Input Road PUD schedule'!AL87</f>
        <v>0</v>
      </c>
      <c r="N402" s="164">
        <f>+'Input Road PUD schedule'!AM87</f>
        <v>92.607212046752565</v>
      </c>
      <c r="O402" s="164">
        <f>+'Input Road PUD schedule'!AN87</f>
        <v>0</v>
      </c>
      <c r="P402" s="163">
        <f>+'Input Road PUD schedule'!AO87</f>
        <v>0</v>
      </c>
      <c r="Q402" s="157">
        <f>+'Input Road PUD schedule'!AP87</f>
        <v>0.78</v>
      </c>
      <c r="R402" s="157">
        <f>+'Input Road PUD schedule'!AQ87</f>
        <v>0</v>
      </c>
      <c r="S402" s="157">
        <f>+'Input Road PUD schedule'!AR87</f>
        <v>0</v>
      </c>
      <c r="T402" s="157">
        <f>+'Input Road PUD schedule'!AS87</f>
        <v>0.02</v>
      </c>
      <c r="U402" s="158">
        <f>+'Input Road PUD schedule'!AT87</f>
        <v>0.02</v>
      </c>
      <c r="V402" s="162">
        <f>+'Input Road PUD schedule'!AU87</f>
        <v>0.18</v>
      </c>
      <c r="W402" s="174">
        <f>+'Input Road PUD schedule'!AV87</f>
        <v>1</v>
      </c>
      <c r="X402" s="163">
        <v>0</v>
      </c>
      <c r="Y402" s="162">
        <f t="shared" si="83"/>
        <v>1</v>
      </c>
      <c r="Z402" s="161">
        <f t="shared" si="84"/>
        <v>6.6577412692819919</v>
      </c>
      <c r="AA402" s="70">
        <f t="shared" si="85"/>
        <v>0</v>
      </c>
      <c r="AB402" s="70">
        <f t="shared" si="86"/>
        <v>72.233625396467005</v>
      </c>
      <c r="AC402" s="70">
        <f t="shared" si="87"/>
        <v>0</v>
      </c>
      <c r="AD402" s="70">
        <f t="shared" si="88"/>
        <v>0</v>
      </c>
      <c r="AE402" s="70">
        <f t="shared" si="89"/>
        <v>1.8521442409350513</v>
      </c>
      <c r="AF402" s="70">
        <f t="shared" si="90"/>
        <v>1.8521442409350513</v>
      </c>
      <c r="AG402" s="70">
        <f t="shared" si="91"/>
        <v>16.669298168415462</v>
      </c>
      <c r="AH402" s="70">
        <f t="shared" si="92"/>
        <v>92.607212046752565</v>
      </c>
    </row>
    <row r="403" spans="4:34" ht="15" customHeight="1" x14ac:dyDescent="0.35">
      <c r="D403" t="s">
        <v>294</v>
      </c>
      <c r="E403" t="s">
        <v>92</v>
      </c>
      <c r="F403" t="s">
        <v>304</v>
      </c>
      <c r="G403" s="70">
        <f t="shared" si="82"/>
        <v>16</v>
      </c>
      <c r="H403" s="159" t="str">
        <f>+'Input Road PUD schedule'!AG88</f>
        <v>ECOMMERCE - 85</v>
      </c>
      <c r="I403" s="165" t="str">
        <f>+'Input Road PUD schedule'!AH88</f>
        <v>5-Friday</v>
      </c>
      <c r="J403" s="160">
        <f>+'Input Road PUD schedule'!AI88</f>
        <v>0.6828158368692856</v>
      </c>
      <c r="K403" s="159" t="str">
        <f>+'Input Road PUD schedule'!AJ88</f>
        <v>Van</v>
      </c>
      <c r="L403" s="159" t="str">
        <f>+'Input Road PUD schedule'!AK88</f>
        <v>loose van</v>
      </c>
      <c r="M403" s="159">
        <f>+'Input Road PUD schedule'!AL88</f>
        <v>0</v>
      </c>
      <c r="N403" s="164">
        <f>+'Input Road PUD schedule'!AM88</f>
        <v>79.607212046752565</v>
      </c>
      <c r="O403" s="164">
        <f>+'Input Road PUD schedule'!AN88</f>
        <v>0</v>
      </c>
      <c r="P403" s="163">
        <f>+'Input Road PUD schedule'!AO88</f>
        <v>0</v>
      </c>
      <c r="Q403" s="157">
        <f>+'Input Road PUD schedule'!AP88</f>
        <v>0.78</v>
      </c>
      <c r="R403" s="157">
        <f>+'Input Road PUD schedule'!AQ88</f>
        <v>0</v>
      </c>
      <c r="S403" s="157">
        <f>+'Input Road PUD schedule'!AR88</f>
        <v>0</v>
      </c>
      <c r="T403" s="157">
        <f>+'Input Road PUD schedule'!AS88</f>
        <v>0.02</v>
      </c>
      <c r="U403" s="158">
        <f>+'Input Road PUD schedule'!AT88</f>
        <v>0.02</v>
      </c>
      <c r="V403" s="162">
        <f>+'Input Road PUD schedule'!AU88</f>
        <v>0.18</v>
      </c>
      <c r="W403" s="174">
        <f>+'Input Road PUD schedule'!AV88</f>
        <v>1</v>
      </c>
      <c r="X403" s="163">
        <v>0</v>
      </c>
      <c r="Y403" s="162">
        <f t="shared" si="83"/>
        <v>1</v>
      </c>
      <c r="Z403" s="161">
        <f t="shared" si="84"/>
        <v>6.6828158368692856</v>
      </c>
      <c r="AA403" s="70">
        <f t="shared" si="85"/>
        <v>0</v>
      </c>
      <c r="AB403" s="70">
        <f t="shared" si="86"/>
        <v>62.093625396467004</v>
      </c>
      <c r="AC403" s="70">
        <f t="shared" si="87"/>
        <v>0</v>
      </c>
      <c r="AD403" s="70">
        <f t="shared" si="88"/>
        <v>0</v>
      </c>
      <c r="AE403" s="70">
        <f t="shared" si="89"/>
        <v>1.5921442409350512</v>
      </c>
      <c r="AF403" s="70">
        <f t="shared" si="90"/>
        <v>1.5921442409350512</v>
      </c>
      <c r="AG403" s="70">
        <f t="shared" si="91"/>
        <v>14.329298168415461</v>
      </c>
      <c r="AH403" s="70">
        <f t="shared" si="92"/>
        <v>79.607212046752565</v>
      </c>
    </row>
    <row r="404" spans="4:34" ht="15" customHeight="1" x14ac:dyDescent="0.35">
      <c r="D404" t="s">
        <v>294</v>
      </c>
      <c r="E404" t="s">
        <v>92</v>
      </c>
      <c r="F404" t="s">
        <v>304</v>
      </c>
      <c r="G404" s="70">
        <f t="shared" si="82"/>
        <v>16</v>
      </c>
      <c r="H404" s="159" t="str">
        <f>+'Input Road PUD schedule'!AG89</f>
        <v>ECOMMERCE - 86</v>
      </c>
      <c r="I404" s="165" t="str">
        <f>+'Input Road PUD schedule'!AH89</f>
        <v>5-Friday</v>
      </c>
      <c r="J404" s="160">
        <f>+'Input Road PUD schedule'!AI89</f>
        <v>0.67652977629777444</v>
      </c>
      <c r="K404" s="159" t="str">
        <f>+'Input Road PUD schedule'!AJ89</f>
        <v>Van</v>
      </c>
      <c r="L404" s="159" t="str">
        <f>+'Input Road PUD schedule'!AK89</f>
        <v>loose van</v>
      </c>
      <c r="M404" s="159">
        <f>+'Input Road PUD schedule'!AL89</f>
        <v>0</v>
      </c>
      <c r="N404" s="164">
        <f>+'Input Road PUD schedule'!AM89</f>
        <v>99.607212046752565</v>
      </c>
      <c r="O404" s="164">
        <f>+'Input Road PUD schedule'!AN89</f>
        <v>0</v>
      </c>
      <c r="P404" s="163">
        <f>+'Input Road PUD schedule'!AO89</f>
        <v>0</v>
      </c>
      <c r="Q404" s="157">
        <f>+'Input Road PUD schedule'!AP89</f>
        <v>0.78</v>
      </c>
      <c r="R404" s="157">
        <f>+'Input Road PUD schedule'!AQ89</f>
        <v>0</v>
      </c>
      <c r="S404" s="157">
        <f>+'Input Road PUD schedule'!AR89</f>
        <v>0</v>
      </c>
      <c r="T404" s="157">
        <f>+'Input Road PUD schedule'!AS89</f>
        <v>0.02</v>
      </c>
      <c r="U404" s="158">
        <f>+'Input Road PUD schedule'!AT89</f>
        <v>0.02</v>
      </c>
      <c r="V404" s="162">
        <f>+'Input Road PUD schedule'!AU89</f>
        <v>0.18</v>
      </c>
      <c r="W404" s="174">
        <f>+'Input Road PUD schedule'!AV89</f>
        <v>1</v>
      </c>
      <c r="X404" s="163">
        <v>0</v>
      </c>
      <c r="Y404" s="162">
        <f t="shared" si="83"/>
        <v>1</v>
      </c>
      <c r="Z404" s="161">
        <f t="shared" si="84"/>
        <v>6.6765297762977749</v>
      </c>
      <c r="AA404" s="70">
        <f t="shared" si="85"/>
        <v>0</v>
      </c>
      <c r="AB404" s="70">
        <f t="shared" si="86"/>
        <v>77.693625396466999</v>
      </c>
      <c r="AC404" s="70">
        <f t="shared" si="87"/>
        <v>0</v>
      </c>
      <c r="AD404" s="70">
        <f t="shared" si="88"/>
        <v>0</v>
      </c>
      <c r="AE404" s="70">
        <f t="shared" si="89"/>
        <v>1.9921442409350514</v>
      </c>
      <c r="AF404" s="70">
        <f t="shared" si="90"/>
        <v>1.9921442409350514</v>
      </c>
      <c r="AG404" s="70">
        <f t="shared" si="91"/>
        <v>17.92929816841546</v>
      </c>
      <c r="AH404" s="70">
        <f t="shared" si="92"/>
        <v>99.607212046752551</v>
      </c>
    </row>
    <row r="405" spans="4:34" ht="15" customHeight="1" x14ac:dyDescent="0.35">
      <c r="D405" t="s">
        <v>294</v>
      </c>
      <c r="E405" t="s">
        <v>92</v>
      </c>
      <c r="F405" t="s">
        <v>304</v>
      </c>
      <c r="G405" s="70">
        <f t="shared" si="82"/>
        <v>15</v>
      </c>
      <c r="H405" s="159" t="str">
        <f>+'Input Road PUD schedule'!AG90</f>
        <v>ECOMMERCE - 87</v>
      </c>
      <c r="I405" s="165" t="str">
        <f>+'Input Road PUD schedule'!AH90</f>
        <v>5-Friday</v>
      </c>
      <c r="J405" s="160">
        <f>+'Input Road PUD schedule'!AI90</f>
        <v>0.62807641582844698</v>
      </c>
      <c r="K405" s="159" t="str">
        <f>+'Input Road PUD schedule'!AJ90</f>
        <v>Van</v>
      </c>
      <c r="L405" s="159" t="str">
        <f>+'Input Road PUD schedule'!AK90</f>
        <v>loose van</v>
      </c>
      <c r="M405" s="159">
        <f>+'Input Road PUD schedule'!AL90</f>
        <v>0</v>
      </c>
      <c r="N405" s="164">
        <f>+'Input Road PUD schedule'!AM90</f>
        <v>94.607212046752565</v>
      </c>
      <c r="O405" s="164">
        <f>+'Input Road PUD schedule'!AN90</f>
        <v>0</v>
      </c>
      <c r="P405" s="163">
        <f>+'Input Road PUD schedule'!AO90</f>
        <v>0</v>
      </c>
      <c r="Q405" s="157">
        <f>+'Input Road PUD schedule'!AP90</f>
        <v>0.78</v>
      </c>
      <c r="R405" s="157">
        <f>+'Input Road PUD schedule'!AQ90</f>
        <v>0</v>
      </c>
      <c r="S405" s="157">
        <f>+'Input Road PUD schedule'!AR90</f>
        <v>0</v>
      </c>
      <c r="T405" s="157">
        <f>+'Input Road PUD schedule'!AS90</f>
        <v>0.02</v>
      </c>
      <c r="U405" s="158">
        <f>+'Input Road PUD schedule'!AT90</f>
        <v>0.02</v>
      </c>
      <c r="V405" s="162">
        <f>+'Input Road PUD schedule'!AU90</f>
        <v>0.18</v>
      </c>
      <c r="W405" s="174">
        <f>+'Input Road PUD schedule'!AV90</f>
        <v>1</v>
      </c>
      <c r="X405" s="163">
        <v>0</v>
      </c>
      <c r="Y405" s="162">
        <f t="shared" si="83"/>
        <v>1</v>
      </c>
      <c r="Z405" s="161">
        <f t="shared" si="84"/>
        <v>6.6280764158284473</v>
      </c>
      <c r="AA405" s="70">
        <f t="shared" si="85"/>
        <v>0</v>
      </c>
      <c r="AB405" s="70">
        <f t="shared" si="86"/>
        <v>73.793625396467007</v>
      </c>
      <c r="AC405" s="70">
        <f t="shared" si="87"/>
        <v>0</v>
      </c>
      <c r="AD405" s="70">
        <f t="shared" si="88"/>
        <v>0</v>
      </c>
      <c r="AE405" s="70">
        <f t="shared" si="89"/>
        <v>1.8921442409350513</v>
      </c>
      <c r="AF405" s="70">
        <f t="shared" si="90"/>
        <v>1.8921442409350513</v>
      </c>
      <c r="AG405" s="70">
        <f t="shared" si="91"/>
        <v>17.029298168415462</v>
      </c>
      <c r="AH405" s="70">
        <f t="shared" si="92"/>
        <v>94.607212046752579</v>
      </c>
    </row>
    <row r="406" spans="4:34" ht="15" customHeight="1" x14ac:dyDescent="0.35">
      <c r="D406" t="s">
        <v>294</v>
      </c>
      <c r="E406" t="s">
        <v>92</v>
      </c>
      <c r="F406" t="s">
        <v>304</v>
      </c>
      <c r="G406" s="70">
        <f t="shared" si="82"/>
        <v>15</v>
      </c>
      <c r="H406" s="159" t="str">
        <f>+'Input Road PUD schedule'!AG91</f>
        <v>ECOMMERCE - 88</v>
      </c>
      <c r="I406" s="165" t="str">
        <f>+'Input Road PUD schedule'!AH91</f>
        <v>5-Friday</v>
      </c>
      <c r="J406" s="160">
        <f>+'Input Road PUD schedule'!AI91</f>
        <v>0.64151927481959925</v>
      </c>
      <c r="K406" s="159" t="str">
        <f>+'Input Road PUD schedule'!AJ91</f>
        <v>Van</v>
      </c>
      <c r="L406" s="159" t="str">
        <f>+'Input Road PUD schedule'!AK91</f>
        <v>loose van</v>
      </c>
      <c r="M406" s="159">
        <f>+'Input Road PUD schedule'!AL91</f>
        <v>0</v>
      </c>
      <c r="N406" s="164">
        <f>+'Input Road PUD schedule'!AM91</f>
        <v>99.607212046752565</v>
      </c>
      <c r="O406" s="164">
        <f>+'Input Road PUD schedule'!AN91</f>
        <v>0</v>
      </c>
      <c r="P406" s="163">
        <f>+'Input Road PUD schedule'!AO91</f>
        <v>0</v>
      </c>
      <c r="Q406" s="157">
        <f>+'Input Road PUD schedule'!AP91</f>
        <v>0.78</v>
      </c>
      <c r="R406" s="157">
        <f>+'Input Road PUD schedule'!AQ91</f>
        <v>0</v>
      </c>
      <c r="S406" s="157">
        <f>+'Input Road PUD schedule'!AR91</f>
        <v>0</v>
      </c>
      <c r="T406" s="157">
        <f>+'Input Road PUD schedule'!AS91</f>
        <v>0.02</v>
      </c>
      <c r="U406" s="158">
        <f>+'Input Road PUD schedule'!AT91</f>
        <v>0.02</v>
      </c>
      <c r="V406" s="162">
        <f>+'Input Road PUD schedule'!AU91</f>
        <v>0.18</v>
      </c>
      <c r="W406" s="174">
        <f>+'Input Road PUD schedule'!AV91</f>
        <v>1</v>
      </c>
      <c r="X406" s="163">
        <v>0</v>
      </c>
      <c r="Y406" s="162">
        <f t="shared" si="83"/>
        <v>1</v>
      </c>
      <c r="Z406" s="161">
        <f t="shared" si="84"/>
        <v>6.6415192748195988</v>
      </c>
      <c r="AA406" s="70">
        <f t="shared" si="85"/>
        <v>0</v>
      </c>
      <c r="AB406" s="70">
        <f t="shared" si="86"/>
        <v>77.693625396466999</v>
      </c>
      <c r="AC406" s="70">
        <f t="shared" si="87"/>
        <v>0</v>
      </c>
      <c r="AD406" s="70">
        <f t="shared" si="88"/>
        <v>0</v>
      </c>
      <c r="AE406" s="70">
        <f t="shared" si="89"/>
        <v>1.9921442409350514</v>
      </c>
      <c r="AF406" s="70">
        <f t="shared" si="90"/>
        <v>1.9921442409350514</v>
      </c>
      <c r="AG406" s="70">
        <f t="shared" si="91"/>
        <v>17.92929816841546</v>
      </c>
      <c r="AH406" s="70">
        <f t="shared" si="92"/>
        <v>99.607212046752551</v>
      </c>
    </row>
    <row r="407" spans="4:34" ht="15" customHeight="1" x14ac:dyDescent="0.35">
      <c r="D407" t="s">
        <v>294</v>
      </c>
      <c r="E407" t="s">
        <v>92</v>
      </c>
      <c r="F407" t="s">
        <v>304</v>
      </c>
      <c r="G407" s="70">
        <f t="shared" si="82"/>
        <v>15</v>
      </c>
      <c r="H407" s="159" t="str">
        <f>+'Input Road PUD schedule'!AG92</f>
        <v>ECOMMERCE - 89</v>
      </c>
      <c r="I407" s="165" t="str">
        <f>+'Input Road PUD schedule'!AH92</f>
        <v>5-Friday</v>
      </c>
      <c r="J407" s="160">
        <f>+'Input Road PUD schedule'!AI92</f>
        <v>0.65752681201947039</v>
      </c>
      <c r="K407" s="159" t="str">
        <f>+'Input Road PUD schedule'!AJ92</f>
        <v>Van</v>
      </c>
      <c r="L407" s="159" t="str">
        <f>+'Input Road PUD schedule'!AK92</f>
        <v>loose van</v>
      </c>
      <c r="M407" s="159">
        <f>+'Input Road PUD schedule'!AL92</f>
        <v>0</v>
      </c>
      <c r="N407" s="164">
        <f>+'Input Road PUD schedule'!AM92</f>
        <v>81.607212046752565</v>
      </c>
      <c r="O407" s="164">
        <f>+'Input Road PUD schedule'!AN92</f>
        <v>0</v>
      </c>
      <c r="P407" s="163">
        <f>+'Input Road PUD schedule'!AO92</f>
        <v>0</v>
      </c>
      <c r="Q407" s="157">
        <f>+'Input Road PUD schedule'!AP92</f>
        <v>0.78</v>
      </c>
      <c r="R407" s="157">
        <f>+'Input Road PUD schedule'!AQ92</f>
        <v>0</v>
      </c>
      <c r="S407" s="157">
        <f>+'Input Road PUD schedule'!AR92</f>
        <v>0</v>
      </c>
      <c r="T407" s="157">
        <f>+'Input Road PUD schedule'!AS92</f>
        <v>0.02</v>
      </c>
      <c r="U407" s="158">
        <f>+'Input Road PUD schedule'!AT92</f>
        <v>0.02</v>
      </c>
      <c r="V407" s="162">
        <f>+'Input Road PUD schedule'!AU92</f>
        <v>0.18</v>
      </c>
      <c r="W407" s="174">
        <f>+'Input Road PUD schedule'!AV92</f>
        <v>1</v>
      </c>
      <c r="X407" s="163">
        <v>0</v>
      </c>
      <c r="Y407" s="162">
        <f t="shared" si="83"/>
        <v>1</v>
      </c>
      <c r="Z407" s="161">
        <f t="shared" si="84"/>
        <v>6.6575268120194702</v>
      </c>
      <c r="AA407" s="70">
        <f t="shared" si="85"/>
        <v>0</v>
      </c>
      <c r="AB407" s="70">
        <f t="shared" si="86"/>
        <v>63.653625396467</v>
      </c>
      <c r="AC407" s="70">
        <f t="shared" si="87"/>
        <v>0</v>
      </c>
      <c r="AD407" s="70">
        <f t="shared" si="88"/>
        <v>0</v>
      </c>
      <c r="AE407" s="70">
        <f t="shared" si="89"/>
        <v>1.6321442409350513</v>
      </c>
      <c r="AF407" s="70">
        <f t="shared" si="90"/>
        <v>1.6321442409350513</v>
      </c>
      <c r="AG407" s="70">
        <f t="shared" si="91"/>
        <v>14.689298168415462</v>
      </c>
      <c r="AH407" s="70">
        <f t="shared" si="92"/>
        <v>81.607212046752565</v>
      </c>
    </row>
    <row r="408" spans="4:34" ht="15" customHeight="1" x14ac:dyDescent="0.35">
      <c r="D408" t="s">
        <v>294</v>
      </c>
      <c r="E408" t="s">
        <v>92</v>
      </c>
      <c r="F408" t="s">
        <v>304</v>
      </c>
      <c r="G408" s="70">
        <f t="shared" si="82"/>
        <v>15</v>
      </c>
      <c r="H408" s="159" t="str">
        <f>+'Input Road PUD schedule'!AG93</f>
        <v>ECOMMERCE - 90</v>
      </c>
      <c r="I408" s="165" t="str">
        <f>+'Input Road PUD schedule'!AH93</f>
        <v>5-Friday</v>
      </c>
      <c r="J408" s="160">
        <f>+'Input Road PUD schedule'!AI93</f>
        <v>0.65140714411742329</v>
      </c>
      <c r="K408" s="159" t="str">
        <f>+'Input Road PUD schedule'!AJ93</f>
        <v>Van</v>
      </c>
      <c r="L408" s="159" t="str">
        <f>+'Input Road PUD schedule'!AK93</f>
        <v>loose van</v>
      </c>
      <c r="M408" s="159">
        <f>+'Input Road PUD schedule'!AL93</f>
        <v>0</v>
      </c>
      <c r="N408" s="164">
        <f>+'Input Road PUD schedule'!AM93</f>
        <v>100.60721204675257</v>
      </c>
      <c r="O408" s="164">
        <f>+'Input Road PUD schedule'!AN93</f>
        <v>0</v>
      </c>
      <c r="P408" s="163">
        <f>+'Input Road PUD schedule'!AO93</f>
        <v>0</v>
      </c>
      <c r="Q408" s="157">
        <f>+'Input Road PUD schedule'!AP93</f>
        <v>0.78</v>
      </c>
      <c r="R408" s="157">
        <f>+'Input Road PUD schedule'!AQ93</f>
        <v>0</v>
      </c>
      <c r="S408" s="157">
        <f>+'Input Road PUD schedule'!AR93</f>
        <v>0</v>
      </c>
      <c r="T408" s="157">
        <f>+'Input Road PUD schedule'!AS93</f>
        <v>0.02</v>
      </c>
      <c r="U408" s="158">
        <f>+'Input Road PUD schedule'!AT93</f>
        <v>0.02</v>
      </c>
      <c r="V408" s="162">
        <f>+'Input Road PUD schedule'!AU93</f>
        <v>0.18</v>
      </c>
      <c r="W408" s="174">
        <f>+'Input Road PUD schedule'!AV93</f>
        <v>1</v>
      </c>
      <c r="X408" s="163">
        <v>0</v>
      </c>
      <c r="Y408" s="162">
        <f t="shared" si="83"/>
        <v>1</v>
      </c>
      <c r="Z408" s="161">
        <f t="shared" si="84"/>
        <v>6.6514071441174236</v>
      </c>
      <c r="AA408" s="70">
        <f t="shared" si="85"/>
        <v>0</v>
      </c>
      <c r="AB408" s="70">
        <f t="shared" si="86"/>
        <v>78.473625396467</v>
      </c>
      <c r="AC408" s="70">
        <f t="shared" si="87"/>
        <v>0</v>
      </c>
      <c r="AD408" s="70">
        <f t="shared" si="88"/>
        <v>0</v>
      </c>
      <c r="AE408" s="70">
        <f t="shared" si="89"/>
        <v>2.0121442409350512</v>
      </c>
      <c r="AF408" s="70">
        <f t="shared" si="90"/>
        <v>2.0121442409350512</v>
      </c>
      <c r="AG408" s="70">
        <f t="shared" si="91"/>
        <v>18.10929816841546</v>
      </c>
      <c r="AH408" s="70">
        <f t="shared" si="92"/>
        <v>100.60721204675258</v>
      </c>
    </row>
    <row r="409" spans="4:34" ht="15" customHeight="1" x14ac:dyDescent="0.35">
      <c r="D409" t="s">
        <v>294</v>
      </c>
      <c r="E409" t="s">
        <v>92</v>
      </c>
      <c r="F409" t="s">
        <v>304</v>
      </c>
      <c r="G409" s="70">
        <f t="shared" si="82"/>
        <v>16</v>
      </c>
      <c r="H409" s="159" t="str">
        <f>+'Input Road PUD schedule'!AG94</f>
        <v>ECOMMERCE - 91</v>
      </c>
      <c r="I409" s="165" t="str">
        <f>+'Input Road PUD schedule'!AH94</f>
        <v>5-Friday</v>
      </c>
      <c r="J409" s="160">
        <f>+'Input Road PUD schedule'!AI94</f>
        <v>0.6786140755043425</v>
      </c>
      <c r="K409" s="159" t="str">
        <f>+'Input Road PUD schedule'!AJ94</f>
        <v>Van</v>
      </c>
      <c r="L409" s="159" t="str">
        <f>+'Input Road PUD schedule'!AK94</f>
        <v>loose van</v>
      </c>
      <c r="M409" s="159">
        <f>+'Input Road PUD schedule'!AL94</f>
        <v>0</v>
      </c>
      <c r="N409" s="164">
        <f>+'Input Road PUD schedule'!AM94</f>
        <v>91.607212046752565</v>
      </c>
      <c r="O409" s="164">
        <f>+'Input Road PUD schedule'!AN94</f>
        <v>0</v>
      </c>
      <c r="P409" s="163">
        <f>+'Input Road PUD schedule'!AO94</f>
        <v>0</v>
      </c>
      <c r="Q409" s="157">
        <f>+'Input Road PUD schedule'!AP94</f>
        <v>0.78</v>
      </c>
      <c r="R409" s="157">
        <f>+'Input Road PUD schedule'!AQ94</f>
        <v>0</v>
      </c>
      <c r="S409" s="157">
        <f>+'Input Road PUD schedule'!AR94</f>
        <v>0</v>
      </c>
      <c r="T409" s="157">
        <f>+'Input Road PUD schedule'!AS94</f>
        <v>0.02</v>
      </c>
      <c r="U409" s="158">
        <f>+'Input Road PUD schedule'!AT94</f>
        <v>0.02</v>
      </c>
      <c r="V409" s="162">
        <f>+'Input Road PUD schedule'!AU94</f>
        <v>0.18</v>
      </c>
      <c r="W409" s="174">
        <f>+'Input Road PUD schedule'!AV94</f>
        <v>1</v>
      </c>
      <c r="X409" s="163">
        <v>0</v>
      </c>
      <c r="Y409" s="162">
        <f t="shared" si="83"/>
        <v>1</v>
      </c>
      <c r="Z409" s="161">
        <f t="shared" si="84"/>
        <v>6.6786140755043428</v>
      </c>
      <c r="AA409" s="70">
        <f t="shared" si="85"/>
        <v>0</v>
      </c>
      <c r="AB409" s="70">
        <f t="shared" si="86"/>
        <v>71.453625396467004</v>
      </c>
      <c r="AC409" s="70">
        <f t="shared" si="87"/>
        <v>0</v>
      </c>
      <c r="AD409" s="70">
        <f t="shared" si="88"/>
        <v>0</v>
      </c>
      <c r="AE409" s="70">
        <f t="shared" si="89"/>
        <v>1.8321442409350512</v>
      </c>
      <c r="AF409" s="70">
        <f t="shared" si="90"/>
        <v>1.8321442409350512</v>
      </c>
      <c r="AG409" s="70">
        <f t="shared" si="91"/>
        <v>16.489298168415463</v>
      </c>
      <c r="AH409" s="70">
        <f t="shared" si="92"/>
        <v>91.607212046752565</v>
      </c>
    </row>
    <row r="410" spans="4:34" ht="15" customHeight="1" x14ac:dyDescent="0.35">
      <c r="D410" t="s">
        <v>294</v>
      </c>
      <c r="E410" t="s">
        <v>92</v>
      </c>
      <c r="F410" t="s">
        <v>304</v>
      </c>
      <c r="G410" s="70">
        <f t="shared" si="82"/>
        <v>16</v>
      </c>
      <c r="H410" s="159" t="str">
        <f>+'Input Road PUD schedule'!AG95</f>
        <v>ECOMMERCE - 92</v>
      </c>
      <c r="I410" s="165" t="str">
        <f>+'Input Road PUD schedule'!AH95</f>
        <v>5-Friday</v>
      </c>
      <c r="J410" s="160">
        <f>+'Input Road PUD schedule'!AI95</f>
        <v>0.67780366689096694</v>
      </c>
      <c r="K410" s="159" t="str">
        <f>+'Input Road PUD schedule'!AJ95</f>
        <v>Van</v>
      </c>
      <c r="L410" s="159" t="str">
        <f>+'Input Road PUD schedule'!AK95</f>
        <v>loose van</v>
      </c>
      <c r="M410" s="159">
        <f>+'Input Road PUD schedule'!AL95</f>
        <v>0</v>
      </c>
      <c r="N410" s="164">
        <f>+'Input Road PUD schedule'!AM95</f>
        <v>92.607212046752565</v>
      </c>
      <c r="O410" s="164">
        <f>+'Input Road PUD schedule'!AN95</f>
        <v>0</v>
      </c>
      <c r="P410" s="163">
        <f>+'Input Road PUD schedule'!AO95</f>
        <v>0</v>
      </c>
      <c r="Q410" s="157">
        <f>+'Input Road PUD schedule'!AP95</f>
        <v>0.78</v>
      </c>
      <c r="R410" s="157">
        <f>+'Input Road PUD schedule'!AQ95</f>
        <v>0</v>
      </c>
      <c r="S410" s="157">
        <f>+'Input Road PUD schedule'!AR95</f>
        <v>0</v>
      </c>
      <c r="T410" s="157">
        <f>+'Input Road PUD schedule'!AS95</f>
        <v>0.02</v>
      </c>
      <c r="U410" s="158">
        <f>+'Input Road PUD schedule'!AT95</f>
        <v>0.02</v>
      </c>
      <c r="V410" s="162">
        <f>+'Input Road PUD schedule'!AU95</f>
        <v>0.18</v>
      </c>
      <c r="W410" s="174">
        <f>+'Input Road PUD schedule'!AV95</f>
        <v>1</v>
      </c>
      <c r="X410" s="163">
        <v>0</v>
      </c>
      <c r="Y410" s="162">
        <f t="shared" si="83"/>
        <v>1</v>
      </c>
      <c r="Z410" s="161">
        <f t="shared" si="84"/>
        <v>6.6778036668909673</v>
      </c>
      <c r="AA410" s="70">
        <f t="shared" si="85"/>
        <v>0</v>
      </c>
      <c r="AB410" s="70">
        <f t="shared" si="86"/>
        <v>72.233625396467005</v>
      </c>
      <c r="AC410" s="70">
        <f t="shared" si="87"/>
        <v>0</v>
      </c>
      <c r="AD410" s="70">
        <f t="shared" si="88"/>
        <v>0</v>
      </c>
      <c r="AE410" s="70">
        <f t="shared" si="89"/>
        <v>1.8521442409350513</v>
      </c>
      <c r="AF410" s="70">
        <f t="shared" si="90"/>
        <v>1.8521442409350513</v>
      </c>
      <c r="AG410" s="70">
        <f t="shared" si="91"/>
        <v>16.669298168415462</v>
      </c>
      <c r="AH410" s="70">
        <f t="shared" si="92"/>
        <v>92.607212046752565</v>
      </c>
    </row>
    <row r="411" spans="4:34" ht="15" customHeight="1" x14ac:dyDescent="0.35">
      <c r="D411" t="s">
        <v>294</v>
      </c>
      <c r="E411" t="s">
        <v>92</v>
      </c>
      <c r="F411" t="s">
        <v>304</v>
      </c>
      <c r="G411" s="70">
        <f t="shared" si="82"/>
        <v>15</v>
      </c>
      <c r="H411" s="159" t="str">
        <f>+'Input Road PUD schedule'!AG96</f>
        <v>ECOMMERCE - 93</v>
      </c>
      <c r="I411" s="165" t="str">
        <f>+'Input Road PUD schedule'!AH96</f>
        <v>5-Friday</v>
      </c>
      <c r="J411" s="160">
        <f>+'Input Road PUD schedule'!AI96</f>
        <v>0.66123120218010434</v>
      </c>
      <c r="K411" s="159" t="str">
        <f>+'Input Road PUD schedule'!AJ96</f>
        <v>Van</v>
      </c>
      <c r="L411" s="159" t="str">
        <f>+'Input Road PUD schedule'!AK96</f>
        <v>loose van</v>
      </c>
      <c r="M411" s="159">
        <f>+'Input Road PUD schedule'!AL96</f>
        <v>0</v>
      </c>
      <c r="N411" s="164">
        <f>+'Input Road PUD schedule'!AM96</f>
        <v>83.607212046752565</v>
      </c>
      <c r="O411" s="164">
        <f>+'Input Road PUD schedule'!AN96</f>
        <v>0</v>
      </c>
      <c r="P411" s="163">
        <f>+'Input Road PUD schedule'!AO96</f>
        <v>0</v>
      </c>
      <c r="Q411" s="157">
        <f>+'Input Road PUD schedule'!AP96</f>
        <v>0.78</v>
      </c>
      <c r="R411" s="157">
        <f>+'Input Road PUD schedule'!AQ96</f>
        <v>0</v>
      </c>
      <c r="S411" s="157">
        <f>+'Input Road PUD schedule'!AR96</f>
        <v>0</v>
      </c>
      <c r="T411" s="157">
        <f>+'Input Road PUD schedule'!AS96</f>
        <v>0.02</v>
      </c>
      <c r="U411" s="158">
        <f>+'Input Road PUD schedule'!AT96</f>
        <v>0.02</v>
      </c>
      <c r="V411" s="162">
        <f>+'Input Road PUD schedule'!AU96</f>
        <v>0.18</v>
      </c>
      <c r="W411" s="174">
        <f>+'Input Road PUD schedule'!AV96</f>
        <v>1</v>
      </c>
      <c r="X411" s="163">
        <v>0</v>
      </c>
      <c r="Y411" s="162">
        <f t="shared" si="83"/>
        <v>1</v>
      </c>
      <c r="Z411" s="161">
        <f t="shared" si="84"/>
        <v>6.6612312021801046</v>
      </c>
      <c r="AA411" s="70">
        <f t="shared" si="85"/>
        <v>0</v>
      </c>
      <c r="AB411" s="70">
        <f t="shared" si="86"/>
        <v>65.213625396467009</v>
      </c>
      <c r="AC411" s="70">
        <f t="shared" si="87"/>
        <v>0</v>
      </c>
      <c r="AD411" s="70">
        <f t="shared" si="88"/>
        <v>0</v>
      </c>
      <c r="AE411" s="70">
        <f t="shared" si="89"/>
        <v>1.6721442409350513</v>
      </c>
      <c r="AF411" s="70">
        <f t="shared" si="90"/>
        <v>1.6721442409350513</v>
      </c>
      <c r="AG411" s="70">
        <f t="shared" si="91"/>
        <v>15.049298168415461</v>
      </c>
      <c r="AH411" s="70">
        <f t="shared" si="92"/>
        <v>83.607212046752579</v>
      </c>
    </row>
    <row r="412" spans="4:34" ht="15" customHeight="1" x14ac:dyDescent="0.35">
      <c r="D412" t="s">
        <v>294</v>
      </c>
      <c r="E412" t="s">
        <v>92</v>
      </c>
      <c r="F412" t="s">
        <v>304</v>
      </c>
      <c r="G412" s="70">
        <f t="shared" si="82"/>
        <v>15</v>
      </c>
      <c r="H412" s="159" t="str">
        <f>+'Input Road PUD schedule'!AG97</f>
        <v>ECOMMERCE - 94</v>
      </c>
      <c r="I412" s="165" t="str">
        <f>+'Input Road PUD schedule'!AH97</f>
        <v>5-Friday</v>
      </c>
      <c r="J412" s="160">
        <f>+'Input Road PUD schedule'!AI97</f>
        <v>0.6407252012179665</v>
      </c>
      <c r="K412" s="159" t="str">
        <f>+'Input Road PUD schedule'!AJ97</f>
        <v>Van</v>
      </c>
      <c r="L412" s="159" t="str">
        <f>+'Input Road PUD schedule'!AK97</f>
        <v>loose van</v>
      </c>
      <c r="M412" s="159">
        <f>+'Input Road PUD schedule'!AL97</f>
        <v>0</v>
      </c>
      <c r="N412" s="164">
        <f>+'Input Road PUD schedule'!AM97</f>
        <v>78.607212046752565</v>
      </c>
      <c r="O412" s="164">
        <f>+'Input Road PUD schedule'!AN97</f>
        <v>0</v>
      </c>
      <c r="P412" s="163">
        <f>+'Input Road PUD schedule'!AO97</f>
        <v>0</v>
      </c>
      <c r="Q412" s="157">
        <f>+'Input Road PUD schedule'!AP97</f>
        <v>0.78</v>
      </c>
      <c r="R412" s="157">
        <f>+'Input Road PUD schedule'!AQ97</f>
        <v>0</v>
      </c>
      <c r="S412" s="157">
        <f>+'Input Road PUD schedule'!AR97</f>
        <v>0</v>
      </c>
      <c r="T412" s="157">
        <f>+'Input Road PUD schedule'!AS97</f>
        <v>0.02</v>
      </c>
      <c r="U412" s="158">
        <f>+'Input Road PUD schedule'!AT97</f>
        <v>0.02</v>
      </c>
      <c r="V412" s="162">
        <f>+'Input Road PUD schedule'!AU97</f>
        <v>0.18</v>
      </c>
      <c r="W412" s="174">
        <f>+'Input Road PUD schedule'!AV97</f>
        <v>1</v>
      </c>
      <c r="X412" s="163">
        <v>0</v>
      </c>
      <c r="Y412" s="162">
        <f t="shared" si="83"/>
        <v>1</v>
      </c>
      <c r="Z412" s="161">
        <f t="shared" si="84"/>
        <v>6.6407252012179665</v>
      </c>
      <c r="AA412" s="70">
        <f t="shared" si="85"/>
        <v>0</v>
      </c>
      <c r="AB412" s="70">
        <f t="shared" si="86"/>
        <v>61.313625396467003</v>
      </c>
      <c r="AC412" s="70">
        <f t="shared" si="87"/>
        <v>0</v>
      </c>
      <c r="AD412" s="70">
        <f t="shared" si="88"/>
        <v>0</v>
      </c>
      <c r="AE412" s="70">
        <f t="shared" si="89"/>
        <v>1.5721442409350512</v>
      </c>
      <c r="AF412" s="70">
        <f t="shared" si="90"/>
        <v>1.5721442409350512</v>
      </c>
      <c r="AG412" s="70">
        <f t="shared" si="91"/>
        <v>14.149298168415461</v>
      </c>
      <c r="AH412" s="70">
        <f t="shared" si="92"/>
        <v>78.607212046752565</v>
      </c>
    </row>
    <row r="413" spans="4:34" ht="15" customHeight="1" x14ac:dyDescent="0.35">
      <c r="D413" t="s">
        <v>294</v>
      </c>
      <c r="E413" t="s">
        <v>92</v>
      </c>
      <c r="F413" t="s">
        <v>304</v>
      </c>
      <c r="G413" s="70">
        <f t="shared" si="82"/>
        <v>16</v>
      </c>
      <c r="H413" s="159" t="str">
        <f>+'Input Road PUD schedule'!AG98</f>
        <v>ECOMMERCE - 95</v>
      </c>
      <c r="I413" s="165" t="str">
        <f>+'Input Road PUD schedule'!AH98</f>
        <v>5-Friday</v>
      </c>
      <c r="J413" s="160">
        <f>+'Input Road PUD schedule'!AI98</f>
        <v>0.68373545290424909</v>
      </c>
      <c r="K413" s="159" t="str">
        <f>+'Input Road PUD schedule'!AJ98</f>
        <v>Van</v>
      </c>
      <c r="L413" s="159" t="str">
        <f>+'Input Road PUD schedule'!AK98</f>
        <v>loose van</v>
      </c>
      <c r="M413" s="159">
        <f>+'Input Road PUD schedule'!AL98</f>
        <v>0</v>
      </c>
      <c r="N413" s="164">
        <f>+'Input Road PUD schedule'!AM98</f>
        <v>93.607212046752565</v>
      </c>
      <c r="O413" s="164">
        <f>+'Input Road PUD schedule'!AN98</f>
        <v>0</v>
      </c>
      <c r="P413" s="163">
        <f>+'Input Road PUD schedule'!AO98</f>
        <v>0</v>
      </c>
      <c r="Q413" s="157">
        <f>+'Input Road PUD schedule'!AP98</f>
        <v>0.78</v>
      </c>
      <c r="R413" s="157">
        <f>+'Input Road PUD schedule'!AQ98</f>
        <v>0</v>
      </c>
      <c r="S413" s="157">
        <f>+'Input Road PUD schedule'!AR98</f>
        <v>0</v>
      </c>
      <c r="T413" s="157">
        <f>+'Input Road PUD schedule'!AS98</f>
        <v>0.02</v>
      </c>
      <c r="U413" s="158">
        <f>+'Input Road PUD schedule'!AT98</f>
        <v>0.02</v>
      </c>
      <c r="V413" s="162">
        <f>+'Input Road PUD schedule'!AU98</f>
        <v>0.18</v>
      </c>
      <c r="W413" s="174">
        <f>+'Input Road PUD schedule'!AV98</f>
        <v>1</v>
      </c>
      <c r="X413" s="163">
        <v>0</v>
      </c>
      <c r="Y413" s="162">
        <f t="shared" si="83"/>
        <v>1</v>
      </c>
      <c r="Z413" s="161">
        <f t="shared" si="84"/>
        <v>6.6837354529042488</v>
      </c>
      <c r="AA413" s="70">
        <f t="shared" si="85"/>
        <v>0</v>
      </c>
      <c r="AB413" s="70">
        <f t="shared" si="86"/>
        <v>73.013625396467006</v>
      </c>
      <c r="AC413" s="70">
        <f t="shared" si="87"/>
        <v>0</v>
      </c>
      <c r="AD413" s="70">
        <f t="shared" si="88"/>
        <v>0</v>
      </c>
      <c r="AE413" s="70">
        <f t="shared" si="89"/>
        <v>1.8721442409350513</v>
      </c>
      <c r="AF413" s="70">
        <f t="shared" si="90"/>
        <v>1.8721442409350513</v>
      </c>
      <c r="AG413" s="70">
        <f t="shared" si="91"/>
        <v>16.849298168415462</v>
      </c>
      <c r="AH413" s="70">
        <f t="shared" si="92"/>
        <v>93.607212046752579</v>
      </c>
    </row>
    <row r="414" spans="4:34" ht="15" customHeight="1" x14ac:dyDescent="0.35">
      <c r="D414" t="s">
        <v>294</v>
      </c>
      <c r="E414" t="s">
        <v>92</v>
      </c>
      <c r="F414" t="s">
        <v>304</v>
      </c>
      <c r="G414" s="70">
        <f t="shared" si="82"/>
        <v>15</v>
      </c>
      <c r="H414" s="159" t="str">
        <f>+'Input Road PUD schedule'!AG99</f>
        <v>ECOMMERCE - 96</v>
      </c>
      <c r="I414" s="165" t="str">
        <f>+'Input Road PUD schedule'!AH99</f>
        <v>5-Friday</v>
      </c>
      <c r="J414" s="160">
        <f>+'Input Road PUD schedule'!AI99</f>
        <v>0.66427181915041766</v>
      </c>
      <c r="K414" s="159" t="str">
        <f>+'Input Road PUD schedule'!AJ99</f>
        <v>Van</v>
      </c>
      <c r="L414" s="159" t="str">
        <f>+'Input Road PUD schedule'!AK99</f>
        <v>loose van</v>
      </c>
      <c r="M414" s="159">
        <f>+'Input Road PUD schedule'!AL99</f>
        <v>0</v>
      </c>
      <c r="N414" s="164">
        <f>+'Input Road PUD schedule'!AM99</f>
        <v>92.607212046752565</v>
      </c>
      <c r="O414" s="164">
        <f>+'Input Road PUD schedule'!AN99</f>
        <v>0</v>
      </c>
      <c r="P414" s="163">
        <f>+'Input Road PUD schedule'!AO99</f>
        <v>0</v>
      </c>
      <c r="Q414" s="157">
        <f>+'Input Road PUD schedule'!AP99</f>
        <v>0.78</v>
      </c>
      <c r="R414" s="157">
        <f>+'Input Road PUD schedule'!AQ99</f>
        <v>0</v>
      </c>
      <c r="S414" s="157">
        <f>+'Input Road PUD schedule'!AR99</f>
        <v>0</v>
      </c>
      <c r="T414" s="157">
        <f>+'Input Road PUD schedule'!AS99</f>
        <v>0.02</v>
      </c>
      <c r="U414" s="158">
        <f>+'Input Road PUD schedule'!AT99</f>
        <v>0.02</v>
      </c>
      <c r="V414" s="162">
        <f>+'Input Road PUD schedule'!AU99</f>
        <v>0.18</v>
      </c>
      <c r="W414" s="174">
        <f>+'Input Road PUD schedule'!AV99</f>
        <v>1</v>
      </c>
      <c r="X414" s="163">
        <v>0</v>
      </c>
      <c r="Y414" s="162">
        <f t="shared" si="83"/>
        <v>1</v>
      </c>
      <c r="Z414" s="161">
        <f t="shared" si="84"/>
        <v>6.664271819150418</v>
      </c>
      <c r="AA414" s="70">
        <f t="shared" si="85"/>
        <v>0</v>
      </c>
      <c r="AB414" s="70">
        <f t="shared" si="86"/>
        <v>72.233625396467005</v>
      </c>
      <c r="AC414" s="70">
        <f t="shared" si="87"/>
        <v>0</v>
      </c>
      <c r="AD414" s="70">
        <f t="shared" si="88"/>
        <v>0</v>
      </c>
      <c r="AE414" s="70">
        <f t="shared" si="89"/>
        <v>1.8521442409350513</v>
      </c>
      <c r="AF414" s="70">
        <f t="shared" si="90"/>
        <v>1.8521442409350513</v>
      </c>
      <c r="AG414" s="70">
        <f t="shared" si="91"/>
        <v>16.669298168415462</v>
      </c>
      <c r="AH414" s="70">
        <f t="shared" si="92"/>
        <v>92.607212046752565</v>
      </c>
    </row>
    <row r="415" spans="4:34" ht="15" customHeight="1" x14ac:dyDescent="0.35">
      <c r="D415" t="s">
        <v>294</v>
      </c>
      <c r="E415" t="s">
        <v>92</v>
      </c>
      <c r="F415" t="s">
        <v>304</v>
      </c>
      <c r="G415" s="70">
        <f t="shared" si="82"/>
        <v>15</v>
      </c>
      <c r="H415" s="159" t="str">
        <f>+'Input Road PUD schedule'!AG100</f>
        <v>ECOMMERCE - 97</v>
      </c>
      <c r="I415" s="165" t="str">
        <f>+'Input Road PUD schedule'!AH100</f>
        <v>5-Friday</v>
      </c>
      <c r="J415" s="160">
        <f>+'Input Road PUD schedule'!AI100</f>
        <v>0.65402603541120274</v>
      </c>
      <c r="K415" s="159" t="str">
        <f>+'Input Road PUD schedule'!AJ100</f>
        <v>Van</v>
      </c>
      <c r="L415" s="159" t="str">
        <f>+'Input Road PUD schedule'!AK100</f>
        <v>loose van</v>
      </c>
      <c r="M415" s="159">
        <f>+'Input Road PUD schedule'!AL100</f>
        <v>0</v>
      </c>
      <c r="N415" s="164">
        <f>+'Input Road PUD schedule'!AM100</f>
        <v>92.607212046752565</v>
      </c>
      <c r="O415" s="164">
        <f>+'Input Road PUD schedule'!AN100</f>
        <v>0</v>
      </c>
      <c r="P415" s="163">
        <f>+'Input Road PUD schedule'!AO100</f>
        <v>0</v>
      </c>
      <c r="Q415" s="157">
        <f>+'Input Road PUD schedule'!AP100</f>
        <v>0.78</v>
      </c>
      <c r="R415" s="157">
        <f>+'Input Road PUD schedule'!AQ100</f>
        <v>0</v>
      </c>
      <c r="S415" s="157">
        <f>+'Input Road PUD schedule'!AR100</f>
        <v>0</v>
      </c>
      <c r="T415" s="157">
        <f>+'Input Road PUD schedule'!AS100</f>
        <v>0.02</v>
      </c>
      <c r="U415" s="158">
        <f>+'Input Road PUD schedule'!AT100</f>
        <v>0.02</v>
      </c>
      <c r="V415" s="162">
        <f>+'Input Road PUD schedule'!AU100</f>
        <v>0.18</v>
      </c>
      <c r="W415" s="174">
        <f>+'Input Road PUD schedule'!AV100</f>
        <v>1</v>
      </c>
      <c r="X415" s="163">
        <v>0</v>
      </c>
      <c r="Y415" s="162">
        <f t="shared" si="83"/>
        <v>1</v>
      </c>
      <c r="Z415" s="161">
        <f t="shared" si="84"/>
        <v>6.6540260354112029</v>
      </c>
      <c r="AA415" s="70">
        <f t="shared" si="85"/>
        <v>0</v>
      </c>
      <c r="AB415" s="70">
        <f t="shared" si="86"/>
        <v>72.233625396467005</v>
      </c>
      <c r="AC415" s="70">
        <f t="shared" si="87"/>
        <v>0</v>
      </c>
      <c r="AD415" s="70">
        <f t="shared" si="88"/>
        <v>0</v>
      </c>
      <c r="AE415" s="70">
        <f t="shared" si="89"/>
        <v>1.8521442409350513</v>
      </c>
      <c r="AF415" s="70">
        <f t="shared" si="90"/>
        <v>1.8521442409350513</v>
      </c>
      <c r="AG415" s="70">
        <f t="shared" si="91"/>
        <v>16.669298168415462</v>
      </c>
      <c r="AH415" s="70">
        <f t="shared" si="92"/>
        <v>92.607212046752565</v>
      </c>
    </row>
    <row r="416" spans="4:34" ht="15" customHeight="1" x14ac:dyDescent="0.35">
      <c r="D416" t="s">
        <v>294</v>
      </c>
      <c r="E416" t="s">
        <v>92</v>
      </c>
      <c r="F416" t="s">
        <v>304</v>
      </c>
      <c r="G416" s="70">
        <f t="shared" si="82"/>
        <v>15</v>
      </c>
      <c r="H416" s="159" t="str">
        <f>+'Input Road PUD schedule'!AG101</f>
        <v>ECOMMERCE - 98</v>
      </c>
      <c r="I416" s="165" t="str">
        <f>+'Input Road PUD schedule'!AH101</f>
        <v>5-Friday</v>
      </c>
      <c r="J416" s="160">
        <f>+'Input Road PUD schedule'!AI101</f>
        <v>0.65672411158745769</v>
      </c>
      <c r="K416" s="159" t="str">
        <f>+'Input Road PUD schedule'!AJ101</f>
        <v>Van</v>
      </c>
      <c r="L416" s="159" t="str">
        <f>+'Input Road PUD schedule'!AK101</f>
        <v>loose van</v>
      </c>
      <c r="M416" s="159">
        <f>+'Input Road PUD schedule'!AL101</f>
        <v>0</v>
      </c>
      <c r="N416" s="164">
        <f>+'Input Road PUD schedule'!AM101</f>
        <v>99.607212046752565</v>
      </c>
      <c r="O416" s="164">
        <f>+'Input Road PUD schedule'!AN101</f>
        <v>0</v>
      </c>
      <c r="P416" s="163">
        <f>+'Input Road PUD schedule'!AO101</f>
        <v>0</v>
      </c>
      <c r="Q416" s="157">
        <f>+'Input Road PUD schedule'!AP101</f>
        <v>0.78</v>
      </c>
      <c r="R416" s="157">
        <f>+'Input Road PUD schedule'!AQ101</f>
        <v>0</v>
      </c>
      <c r="S416" s="157">
        <f>+'Input Road PUD schedule'!AR101</f>
        <v>0</v>
      </c>
      <c r="T416" s="157">
        <f>+'Input Road PUD schedule'!AS101</f>
        <v>0.02</v>
      </c>
      <c r="U416" s="158">
        <f>+'Input Road PUD schedule'!AT101</f>
        <v>0.02</v>
      </c>
      <c r="V416" s="162">
        <f>+'Input Road PUD schedule'!AU101</f>
        <v>0.18</v>
      </c>
      <c r="W416" s="174">
        <f>+'Input Road PUD schedule'!AV101</f>
        <v>1</v>
      </c>
      <c r="X416" s="163">
        <v>0</v>
      </c>
      <c r="Y416" s="162">
        <f t="shared" si="83"/>
        <v>1</v>
      </c>
      <c r="Z416" s="161">
        <f t="shared" si="84"/>
        <v>6.656724111587458</v>
      </c>
      <c r="AA416" s="70">
        <f t="shared" si="85"/>
        <v>0</v>
      </c>
      <c r="AB416" s="70">
        <f t="shared" si="86"/>
        <v>77.693625396466999</v>
      </c>
      <c r="AC416" s="70">
        <f t="shared" si="87"/>
        <v>0</v>
      </c>
      <c r="AD416" s="70">
        <f t="shared" si="88"/>
        <v>0</v>
      </c>
      <c r="AE416" s="70">
        <f t="shared" si="89"/>
        <v>1.9921442409350514</v>
      </c>
      <c r="AF416" s="70">
        <f t="shared" si="90"/>
        <v>1.9921442409350514</v>
      </c>
      <c r="AG416" s="70">
        <f t="shared" si="91"/>
        <v>17.92929816841546</v>
      </c>
      <c r="AH416" s="70">
        <f t="shared" si="92"/>
        <v>99.607212046752551</v>
      </c>
    </row>
    <row r="417" spans="4:34" ht="15" customHeight="1" x14ac:dyDescent="0.35">
      <c r="D417" t="s">
        <v>294</v>
      </c>
      <c r="E417" t="s">
        <v>92</v>
      </c>
      <c r="F417" t="s">
        <v>304</v>
      </c>
      <c r="G417" s="70">
        <f t="shared" si="82"/>
        <v>15</v>
      </c>
      <c r="H417" s="159" t="str">
        <f>+'Input Road PUD schedule'!AG102</f>
        <v>ECOMMERCE - 99</v>
      </c>
      <c r="I417" s="165" t="str">
        <f>+'Input Road PUD schedule'!AH102</f>
        <v>5-Friday</v>
      </c>
      <c r="J417" s="160">
        <f>+'Input Road PUD schedule'!AI102</f>
        <v>0.64196997635648501</v>
      </c>
      <c r="K417" s="159" t="str">
        <f>+'Input Road PUD schedule'!AJ102</f>
        <v>Van</v>
      </c>
      <c r="L417" s="159" t="str">
        <f>+'Input Road PUD schedule'!AK102</f>
        <v>loose van</v>
      </c>
      <c r="M417" s="159">
        <f>+'Input Road PUD schedule'!AL102</f>
        <v>0</v>
      </c>
      <c r="N417" s="164">
        <f>+'Input Road PUD schedule'!AM102</f>
        <v>101.60721204675257</v>
      </c>
      <c r="O417" s="164">
        <f>+'Input Road PUD schedule'!AN102</f>
        <v>0</v>
      </c>
      <c r="P417" s="163">
        <f>+'Input Road PUD schedule'!AO102</f>
        <v>0</v>
      </c>
      <c r="Q417" s="157">
        <f>+'Input Road PUD schedule'!AP102</f>
        <v>0.78</v>
      </c>
      <c r="R417" s="157">
        <f>+'Input Road PUD schedule'!AQ102</f>
        <v>0</v>
      </c>
      <c r="S417" s="157">
        <f>+'Input Road PUD schedule'!AR102</f>
        <v>0</v>
      </c>
      <c r="T417" s="157">
        <f>+'Input Road PUD schedule'!AS102</f>
        <v>0.02</v>
      </c>
      <c r="U417" s="158">
        <f>+'Input Road PUD schedule'!AT102</f>
        <v>0.02</v>
      </c>
      <c r="V417" s="162">
        <f>+'Input Road PUD schedule'!AU102</f>
        <v>0.18</v>
      </c>
      <c r="W417" s="174">
        <f>+'Input Road PUD schedule'!AV102</f>
        <v>1</v>
      </c>
      <c r="X417" s="163">
        <v>0</v>
      </c>
      <c r="Y417" s="162">
        <f t="shared" si="83"/>
        <v>1</v>
      </c>
      <c r="Z417" s="161">
        <f t="shared" si="84"/>
        <v>6.641969976356485</v>
      </c>
      <c r="AA417" s="70">
        <f t="shared" si="85"/>
        <v>0</v>
      </c>
      <c r="AB417" s="70">
        <f t="shared" si="86"/>
        <v>79.253625396467001</v>
      </c>
      <c r="AC417" s="70">
        <f t="shared" si="87"/>
        <v>0</v>
      </c>
      <c r="AD417" s="70">
        <f t="shared" si="88"/>
        <v>0</v>
      </c>
      <c r="AE417" s="70">
        <f t="shared" si="89"/>
        <v>2.0321442409350512</v>
      </c>
      <c r="AF417" s="70">
        <f t="shared" si="90"/>
        <v>2.0321442409350512</v>
      </c>
      <c r="AG417" s="70">
        <f t="shared" si="91"/>
        <v>18.28929816841546</v>
      </c>
      <c r="AH417" s="70">
        <f t="shared" si="92"/>
        <v>101.60721204675257</v>
      </c>
    </row>
    <row r="418" spans="4:34" ht="15" customHeight="1" x14ac:dyDescent="0.35">
      <c r="D418" t="s">
        <v>294</v>
      </c>
      <c r="E418" t="s">
        <v>92</v>
      </c>
      <c r="F418" t="s">
        <v>304</v>
      </c>
      <c r="G418" s="70">
        <f t="shared" si="82"/>
        <v>15</v>
      </c>
      <c r="H418" s="159" t="str">
        <f>+'Input Road PUD schedule'!AG103</f>
        <v>ECOMMERCE - 100</v>
      </c>
      <c r="I418" s="165" t="str">
        <f>+'Input Road PUD schedule'!AH103</f>
        <v>5-Friday</v>
      </c>
      <c r="J418" s="160">
        <f>+'Input Road PUD schedule'!AI103</f>
        <v>0.62623547487217512</v>
      </c>
      <c r="K418" s="159" t="str">
        <f>+'Input Road PUD schedule'!AJ103</f>
        <v>Van</v>
      </c>
      <c r="L418" s="159" t="str">
        <f>+'Input Road PUD schedule'!AK103</f>
        <v>loose van</v>
      </c>
      <c r="M418" s="159">
        <f>+'Input Road PUD schedule'!AL103</f>
        <v>0</v>
      </c>
      <c r="N418" s="164">
        <f>+'Input Road PUD schedule'!AM103</f>
        <v>102.60721204675257</v>
      </c>
      <c r="O418" s="164">
        <f>+'Input Road PUD schedule'!AN103</f>
        <v>0</v>
      </c>
      <c r="P418" s="163">
        <f>+'Input Road PUD schedule'!AO103</f>
        <v>0</v>
      </c>
      <c r="Q418" s="157">
        <f>+'Input Road PUD schedule'!AP103</f>
        <v>0.78</v>
      </c>
      <c r="R418" s="157">
        <f>+'Input Road PUD schedule'!AQ103</f>
        <v>0</v>
      </c>
      <c r="S418" s="157">
        <f>+'Input Road PUD schedule'!AR103</f>
        <v>0</v>
      </c>
      <c r="T418" s="157">
        <f>+'Input Road PUD schedule'!AS103</f>
        <v>0.02</v>
      </c>
      <c r="U418" s="158">
        <f>+'Input Road PUD schedule'!AT103</f>
        <v>0.02</v>
      </c>
      <c r="V418" s="162">
        <f>+'Input Road PUD schedule'!AU103</f>
        <v>0.18</v>
      </c>
      <c r="W418" s="174">
        <f>+'Input Road PUD schedule'!AV103</f>
        <v>1</v>
      </c>
      <c r="X418" s="163">
        <v>0</v>
      </c>
      <c r="Y418" s="162">
        <f t="shared" si="83"/>
        <v>1</v>
      </c>
      <c r="Z418" s="161">
        <f t="shared" si="84"/>
        <v>6.6262354748721748</v>
      </c>
      <c r="AA418" s="70">
        <f t="shared" si="85"/>
        <v>0</v>
      </c>
      <c r="AB418" s="70">
        <f t="shared" si="86"/>
        <v>80.033625396467002</v>
      </c>
      <c r="AC418" s="70">
        <f t="shared" si="87"/>
        <v>0</v>
      </c>
      <c r="AD418" s="70">
        <f t="shared" si="88"/>
        <v>0</v>
      </c>
      <c r="AE418" s="70">
        <f t="shared" si="89"/>
        <v>2.0521442409350512</v>
      </c>
      <c r="AF418" s="70">
        <f t="shared" si="90"/>
        <v>2.0521442409350512</v>
      </c>
      <c r="AG418" s="70">
        <f t="shared" si="91"/>
        <v>18.46929816841546</v>
      </c>
      <c r="AH418" s="70">
        <f t="shared" si="92"/>
        <v>102.60721204675257</v>
      </c>
    </row>
    <row r="419" spans="4:34" ht="15" customHeight="1" x14ac:dyDescent="0.35">
      <c r="D419" t="s">
        <v>294</v>
      </c>
      <c r="E419" t="s">
        <v>92</v>
      </c>
      <c r="F419" t="s">
        <v>304</v>
      </c>
      <c r="G419" s="70">
        <f t="shared" si="82"/>
        <v>15</v>
      </c>
      <c r="H419" s="159" t="str">
        <f>+'Input Road PUD schedule'!AG104</f>
        <v>ECOMMERCE - 101</v>
      </c>
      <c r="I419" s="165" t="str">
        <f>+'Input Road PUD schedule'!AH104</f>
        <v>5-Friday</v>
      </c>
      <c r="J419" s="160">
        <f>+'Input Road PUD schedule'!AI104</f>
        <v>0.64500753466187177</v>
      </c>
      <c r="K419" s="159" t="str">
        <f>+'Input Road PUD schedule'!AJ104</f>
        <v>Van</v>
      </c>
      <c r="L419" s="159" t="str">
        <f>+'Input Road PUD schedule'!AK104</f>
        <v>loose van</v>
      </c>
      <c r="M419" s="159">
        <f>+'Input Road PUD schedule'!AL104</f>
        <v>0</v>
      </c>
      <c r="N419" s="164">
        <f>+'Input Road PUD schedule'!AM104</f>
        <v>90.607212046752565</v>
      </c>
      <c r="O419" s="164">
        <f>+'Input Road PUD schedule'!AN104</f>
        <v>0</v>
      </c>
      <c r="P419" s="163">
        <f>+'Input Road PUD schedule'!AO104</f>
        <v>0</v>
      </c>
      <c r="Q419" s="157">
        <f>+'Input Road PUD schedule'!AP104</f>
        <v>0.78</v>
      </c>
      <c r="R419" s="157">
        <f>+'Input Road PUD schedule'!AQ104</f>
        <v>0</v>
      </c>
      <c r="S419" s="157">
        <f>+'Input Road PUD schedule'!AR104</f>
        <v>0</v>
      </c>
      <c r="T419" s="157">
        <f>+'Input Road PUD schedule'!AS104</f>
        <v>0.02</v>
      </c>
      <c r="U419" s="158">
        <f>+'Input Road PUD schedule'!AT104</f>
        <v>0.02</v>
      </c>
      <c r="V419" s="162">
        <f>+'Input Road PUD schedule'!AU104</f>
        <v>0.18</v>
      </c>
      <c r="W419" s="174">
        <f>+'Input Road PUD schedule'!AV104</f>
        <v>1</v>
      </c>
      <c r="X419" s="163">
        <v>0</v>
      </c>
      <c r="Y419" s="162">
        <f t="shared" si="83"/>
        <v>1</v>
      </c>
      <c r="Z419" s="161">
        <f t="shared" si="84"/>
        <v>6.6450075346618718</v>
      </c>
      <c r="AA419" s="70">
        <f t="shared" si="85"/>
        <v>0</v>
      </c>
      <c r="AB419" s="70">
        <f t="shared" si="86"/>
        <v>70.673625396467003</v>
      </c>
      <c r="AC419" s="70">
        <f t="shared" si="87"/>
        <v>0</v>
      </c>
      <c r="AD419" s="70">
        <f t="shared" si="88"/>
        <v>0</v>
      </c>
      <c r="AE419" s="70">
        <f t="shared" si="89"/>
        <v>1.8121442409350514</v>
      </c>
      <c r="AF419" s="70">
        <f t="shared" si="90"/>
        <v>1.8121442409350514</v>
      </c>
      <c r="AG419" s="70">
        <f t="shared" si="91"/>
        <v>16.309298168415459</v>
      </c>
      <c r="AH419" s="70">
        <f t="shared" si="92"/>
        <v>90.607212046752579</v>
      </c>
    </row>
    <row r="420" spans="4:34" ht="15" customHeight="1" x14ac:dyDescent="0.35">
      <c r="D420" t="s">
        <v>294</v>
      </c>
      <c r="E420" t="s">
        <v>92</v>
      </c>
      <c r="F420" t="s">
        <v>304</v>
      </c>
      <c r="G420" s="70">
        <f t="shared" si="82"/>
        <v>15</v>
      </c>
      <c r="H420" s="159" t="str">
        <f>+'Input Road PUD schedule'!AG105</f>
        <v>ECOMMERCE - 102</v>
      </c>
      <c r="I420" s="165" t="str">
        <f>+'Input Road PUD schedule'!AH105</f>
        <v>5-Friday</v>
      </c>
      <c r="J420" s="160">
        <f>+'Input Road PUD schedule'!AI105</f>
        <v>0.62564437704673104</v>
      </c>
      <c r="K420" s="159" t="str">
        <f>+'Input Road PUD schedule'!AJ105</f>
        <v>Van</v>
      </c>
      <c r="L420" s="159" t="str">
        <f>+'Input Road PUD schedule'!AK105</f>
        <v>loose van</v>
      </c>
      <c r="M420" s="159">
        <f>+'Input Road PUD schedule'!AL105</f>
        <v>0</v>
      </c>
      <c r="N420" s="164">
        <f>+'Input Road PUD schedule'!AM105</f>
        <v>75.607212046752565</v>
      </c>
      <c r="O420" s="164">
        <f>+'Input Road PUD schedule'!AN105</f>
        <v>0</v>
      </c>
      <c r="P420" s="163">
        <f>+'Input Road PUD schedule'!AO105</f>
        <v>0</v>
      </c>
      <c r="Q420" s="157">
        <f>+'Input Road PUD schedule'!AP105</f>
        <v>0.78</v>
      </c>
      <c r="R420" s="157">
        <f>+'Input Road PUD schedule'!AQ105</f>
        <v>0</v>
      </c>
      <c r="S420" s="157">
        <f>+'Input Road PUD schedule'!AR105</f>
        <v>0</v>
      </c>
      <c r="T420" s="157">
        <f>+'Input Road PUD schedule'!AS105</f>
        <v>0.02</v>
      </c>
      <c r="U420" s="158">
        <f>+'Input Road PUD schedule'!AT105</f>
        <v>0.02</v>
      </c>
      <c r="V420" s="162">
        <f>+'Input Road PUD schedule'!AU105</f>
        <v>0.18</v>
      </c>
      <c r="W420" s="174">
        <f>+'Input Road PUD schedule'!AV105</f>
        <v>1</v>
      </c>
      <c r="X420" s="163">
        <v>0</v>
      </c>
      <c r="Y420" s="162">
        <f t="shared" si="83"/>
        <v>1</v>
      </c>
      <c r="Z420" s="161">
        <f t="shared" si="84"/>
        <v>6.625644377046731</v>
      </c>
      <c r="AA420" s="70">
        <f t="shared" si="85"/>
        <v>0</v>
      </c>
      <c r="AB420" s="70">
        <f t="shared" si="86"/>
        <v>58.973625396467</v>
      </c>
      <c r="AC420" s="70">
        <f t="shared" si="87"/>
        <v>0</v>
      </c>
      <c r="AD420" s="70">
        <f t="shared" si="88"/>
        <v>0</v>
      </c>
      <c r="AE420" s="70">
        <f t="shared" si="89"/>
        <v>1.5121442409350514</v>
      </c>
      <c r="AF420" s="70">
        <f t="shared" si="90"/>
        <v>1.5121442409350514</v>
      </c>
      <c r="AG420" s="70">
        <f t="shared" si="91"/>
        <v>13.609298168415462</v>
      </c>
      <c r="AH420" s="70">
        <f t="shared" si="92"/>
        <v>75.607212046752565</v>
      </c>
    </row>
    <row r="421" spans="4:34" ht="15" customHeight="1" x14ac:dyDescent="0.35">
      <c r="D421" t="s">
        <v>294</v>
      </c>
      <c r="E421" t="s">
        <v>92</v>
      </c>
      <c r="F421" t="s">
        <v>304</v>
      </c>
      <c r="G421" s="70">
        <f t="shared" si="82"/>
        <v>15</v>
      </c>
      <c r="H421" s="159" t="str">
        <f>+'Input Road PUD schedule'!AG106</f>
        <v>ECOMMERCE - 103</v>
      </c>
      <c r="I421" s="165" t="str">
        <f>+'Input Road PUD schedule'!AH106</f>
        <v>5-Friday</v>
      </c>
      <c r="J421" s="160">
        <f>+'Input Road PUD schedule'!AI106</f>
        <v>0.66112443168201096</v>
      </c>
      <c r="K421" s="159" t="str">
        <f>+'Input Road PUD schedule'!AJ106</f>
        <v>Van</v>
      </c>
      <c r="L421" s="159" t="str">
        <f>+'Input Road PUD schedule'!AK106</f>
        <v>loose van</v>
      </c>
      <c r="M421" s="159">
        <f>+'Input Road PUD schedule'!AL106</f>
        <v>0</v>
      </c>
      <c r="N421" s="164">
        <f>+'Input Road PUD schedule'!AM106</f>
        <v>90.607212046752565</v>
      </c>
      <c r="O421" s="164">
        <f>+'Input Road PUD schedule'!AN106</f>
        <v>0</v>
      </c>
      <c r="P421" s="163">
        <f>+'Input Road PUD schedule'!AO106</f>
        <v>0</v>
      </c>
      <c r="Q421" s="157">
        <f>+'Input Road PUD schedule'!AP106</f>
        <v>0.78</v>
      </c>
      <c r="R421" s="157">
        <f>+'Input Road PUD schedule'!AQ106</f>
        <v>0</v>
      </c>
      <c r="S421" s="157">
        <f>+'Input Road PUD schedule'!AR106</f>
        <v>0</v>
      </c>
      <c r="T421" s="157">
        <f>+'Input Road PUD schedule'!AS106</f>
        <v>0.02</v>
      </c>
      <c r="U421" s="158">
        <f>+'Input Road PUD schedule'!AT106</f>
        <v>0.02</v>
      </c>
      <c r="V421" s="162">
        <f>+'Input Road PUD schedule'!AU106</f>
        <v>0.18</v>
      </c>
      <c r="W421" s="174">
        <f>+'Input Road PUD schedule'!AV106</f>
        <v>1</v>
      </c>
      <c r="X421" s="163">
        <v>0</v>
      </c>
      <c r="Y421" s="162">
        <f t="shared" si="83"/>
        <v>1</v>
      </c>
      <c r="Z421" s="161">
        <f t="shared" si="84"/>
        <v>6.6611244316820111</v>
      </c>
      <c r="AA421" s="70">
        <f t="shared" si="85"/>
        <v>0</v>
      </c>
      <c r="AB421" s="70">
        <f t="shared" si="86"/>
        <v>70.673625396467003</v>
      </c>
      <c r="AC421" s="70">
        <f t="shared" si="87"/>
        <v>0</v>
      </c>
      <c r="AD421" s="70">
        <f t="shared" si="88"/>
        <v>0</v>
      </c>
      <c r="AE421" s="70">
        <f t="shared" si="89"/>
        <v>1.8121442409350514</v>
      </c>
      <c r="AF421" s="70">
        <f t="shared" si="90"/>
        <v>1.8121442409350514</v>
      </c>
      <c r="AG421" s="70">
        <f t="shared" si="91"/>
        <v>16.309298168415459</v>
      </c>
      <c r="AH421" s="70">
        <f t="shared" si="92"/>
        <v>90.607212046752579</v>
      </c>
    </row>
    <row r="422" spans="4:34" ht="15" customHeight="1" x14ac:dyDescent="0.35">
      <c r="D422" t="s">
        <v>294</v>
      </c>
      <c r="E422" t="s">
        <v>92</v>
      </c>
      <c r="F422" t="s">
        <v>304</v>
      </c>
      <c r="G422" s="70">
        <f t="shared" si="82"/>
        <v>16</v>
      </c>
      <c r="H422" s="159" t="str">
        <f>+'Input Road PUD schedule'!AG107</f>
        <v>ECOMMERCE - 104</v>
      </c>
      <c r="I422" s="165" t="str">
        <f>+'Input Road PUD schedule'!AH107</f>
        <v>5-Friday</v>
      </c>
      <c r="J422" s="160">
        <f>+'Input Road PUD schedule'!AI107</f>
        <v>0.68130581982306615</v>
      </c>
      <c r="K422" s="159" t="str">
        <f>+'Input Road PUD schedule'!AJ107</f>
        <v>Van</v>
      </c>
      <c r="L422" s="159" t="str">
        <f>+'Input Road PUD schedule'!AK107</f>
        <v>loose van</v>
      </c>
      <c r="M422" s="159">
        <f>+'Input Road PUD schedule'!AL107</f>
        <v>0</v>
      </c>
      <c r="N422" s="164">
        <f>+'Input Road PUD schedule'!AM107</f>
        <v>83.607212046752565</v>
      </c>
      <c r="O422" s="164">
        <f>+'Input Road PUD schedule'!AN107</f>
        <v>0</v>
      </c>
      <c r="P422" s="163">
        <f>+'Input Road PUD schedule'!AO107</f>
        <v>0</v>
      </c>
      <c r="Q422" s="157">
        <f>+'Input Road PUD schedule'!AP107</f>
        <v>0.78</v>
      </c>
      <c r="R422" s="157">
        <f>+'Input Road PUD schedule'!AQ107</f>
        <v>0</v>
      </c>
      <c r="S422" s="157">
        <f>+'Input Road PUD schedule'!AR107</f>
        <v>0</v>
      </c>
      <c r="T422" s="157">
        <f>+'Input Road PUD schedule'!AS107</f>
        <v>0.02</v>
      </c>
      <c r="U422" s="158">
        <f>+'Input Road PUD schedule'!AT107</f>
        <v>0.02</v>
      </c>
      <c r="V422" s="162">
        <f>+'Input Road PUD schedule'!AU107</f>
        <v>0.18</v>
      </c>
      <c r="W422" s="174">
        <f>+'Input Road PUD schedule'!AV107</f>
        <v>1</v>
      </c>
      <c r="X422" s="163">
        <v>0</v>
      </c>
      <c r="Y422" s="162">
        <f t="shared" si="83"/>
        <v>1</v>
      </c>
      <c r="Z422" s="161">
        <f t="shared" si="84"/>
        <v>6.6813058198230664</v>
      </c>
      <c r="AA422" s="70">
        <f t="shared" si="85"/>
        <v>0</v>
      </c>
      <c r="AB422" s="70">
        <f t="shared" si="86"/>
        <v>65.213625396467009</v>
      </c>
      <c r="AC422" s="70">
        <f t="shared" si="87"/>
        <v>0</v>
      </c>
      <c r="AD422" s="70">
        <f t="shared" si="88"/>
        <v>0</v>
      </c>
      <c r="AE422" s="70">
        <f t="shared" si="89"/>
        <v>1.6721442409350513</v>
      </c>
      <c r="AF422" s="70">
        <f t="shared" si="90"/>
        <v>1.6721442409350513</v>
      </c>
      <c r="AG422" s="70">
        <f t="shared" si="91"/>
        <v>15.049298168415461</v>
      </c>
      <c r="AH422" s="70">
        <f t="shared" si="92"/>
        <v>83.607212046752579</v>
      </c>
    </row>
    <row r="423" spans="4:34" ht="15" customHeight="1" x14ac:dyDescent="0.35">
      <c r="D423" t="s">
        <v>294</v>
      </c>
      <c r="E423" t="s">
        <v>92</v>
      </c>
      <c r="F423" t="s">
        <v>304</v>
      </c>
      <c r="G423" s="70">
        <f t="shared" si="82"/>
        <v>16</v>
      </c>
      <c r="H423" s="159" t="str">
        <f>+'Input Road PUD schedule'!AG108</f>
        <v>ECOMMERCE - 105</v>
      </c>
      <c r="I423" s="165" t="str">
        <f>+'Input Road PUD schedule'!AH108</f>
        <v>5-Friday</v>
      </c>
      <c r="J423" s="160">
        <f>+'Input Road PUD schedule'!AI108</f>
        <v>0.67549128817294557</v>
      </c>
      <c r="K423" s="159" t="str">
        <f>+'Input Road PUD schedule'!AJ108</f>
        <v>Van</v>
      </c>
      <c r="L423" s="159" t="str">
        <f>+'Input Road PUD schedule'!AK108</f>
        <v>loose van</v>
      </c>
      <c r="M423" s="159">
        <f>+'Input Road PUD schedule'!AL108</f>
        <v>0</v>
      </c>
      <c r="N423" s="164">
        <f>+'Input Road PUD schedule'!AM108</f>
        <v>78.607212046752565</v>
      </c>
      <c r="O423" s="164">
        <f>+'Input Road PUD schedule'!AN108</f>
        <v>0</v>
      </c>
      <c r="P423" s="163">
        <f>+'Input Road PUD schedule'!AO108</f>
        <v>0</v>
      </c>
      <c r="Q423" s="157">
        <f>+'Input Road PUD schedule'!AP108</f>
        <v>0.78</v>
      </c>
      <c r="R423" s="157">
        <f>+'Input Road PUD schedule'!AQ108</f>
        <v>0</v>
      </c>
      <c r="S423" s="157">
        <f>+'Input Road PUD schedule'!AR108</f>
        <v>0</v>
      </c>
      <c r="T423" s="157">
        <f>+'Input Road PUD schedule'!AS108</f>
        <v>0.02</v>
      </c>
      <c r="U423" s="158">
        <f>+'Input Road PUD schedule'!AT108</f>
        <v>0.02</v>
      </c>
      <c r="V423" s="162">
        <f>+'Input Road PUD schedule'!AU108</f>
        <v>0.18</v>
      </c>
      <c r="W423" s="174">
        <f>+'Input Road PUD schedule'!AV108</f>
        <v>1</v>
      </c>
      <c r="X423" s="163">
        <v>0</v>
      </c>
      <c r="Y423" s="162">
        <f t="shared" si="83"/>
        <v>1</v>
      </c>
      <c r="Z423" s="161">
        <f t="shared" si="84"/>
        <v>6.675491288172946</v>
      </c>
      <c r="AA423" s="70">
        <f t="shared" si="85"/>
        <v>0</v>
      </c>
      <c r="AB423" s="70">
        <f t="shared" si="86"/>
        <v>61.313625396467003</v>
      </c>
      <c r="AC423" s="70">
        <f t="shared" si="87"/>
        <v>0</v>
      </c>
      <c r="AD423" s="70">
        <f t="shared" si="88"/>
        <v>0</v>
      </c>
      <c r="AE423" s="70">
        <f t="shared" si="89"/>
        <v>1.5721442409350512</v>
      </c>
      <c r="AF423" s="70">
        <f t="shared" si="90"/>
        <v>1.5721442409350512</v>
      </c>
      <c r="AG423" s="70">
        <f t="shared" si="91"/>
        <v>14.149298168415461</v>
      </c>
      <c r="AH423" s="70">
        <f t="shared" si="92"/>
        <v>78.607212046752565</v>
      </c>
    </row>
    <row r="424" spans="4:34" ht="15" customHeight="1" x14ac:dyDescent="0.35">
      <c r="D424" t="s">
        <v>294</v>
      </c>
      <c r="E424" t="s">
        <v>92</v>
      </c>
      <c r="F424" t="s">
        <v>304</v>
      </c>
      <c r="G424" s="70">
        <f t="shared" si="82"/>
        <v>16</v>
      </c>
      <c r="H424" s="159" t="str">
        <f>+'Input Road PUD schedule'!AG109</f>
        <v>ECOMMERCE - 106</v>
      </c>
      <c r="I424" s="165" t="str">
        <f>+'Input Road PUD schedule'!AH109</f>
        <v>5-Friday</v>
      </c>
      <c r="J424" s="160">
        <f>+'Input Road PUD schedule'!AI109</f>
        <v>0.67727585157885162</v>
      </c>
      <c r="K424" s="159" t="str">
        <f>+'Input Road PUD schedule'!AJ109</f>
        <v>Van</v>
      </c>
      <c r="L424" s="159" t="str">
        <f>+'Input Road PUD schedule'!AK109</f>
        <v>loose van</v>
      </c>
      <c r="M424" s="159">
        <f>+'Input Road PUD schedule'!AL109</f>
        <v>0</v>
      </c>
      <c r="N424" s="164">
        <f>+'Input Road PUD schedule'!AM109</f>
        <v>92.607212046752565</v>
      </c>
      <c r="O424" s="164">
        <f>+'Input Road PUD schedule'!AN109</f>
        <v>0</v>
      </c>
      <c r="P424" s="163">
        <f>+'Input Road PUD schedule'!AO109</f>
        <v>0</v>
      </c>
      <c r="Q424" s="157">
        <f>+'Input Road PUD schedule'!AP109</f>
        <v>0.78</v>
      </c>
      <c r="R424" s="157">
        <f>+'Input Road PUD schedule'!AQ109</f>
        <v>0</v>
      </c>
      <c r="S424" s="157">
        <f>+'Input Road PUD schedule'!AR109</f>
        <v>0</v>
      </c>
      <c r="T424" s="157">
        <f>+'Input Road PUD schedule'!AS109</f>
        <v>0.02</v>
      </c>
      <c r="U424" s="158">
        <f>+'Input Road PUD schedule'!AT109</f>
        <v>0.02</v>
      </c>
      <c r="V424" s="162">
        <f>+'Input Road PUD schedule'!AU109</f>
        <v>0.18</v>
      </c>
      <c r="W424" s="174">
        <f>+'Input Road PUD schedule'!AV109</f>
        <v>1</v>
      </c>
      <c r="X424" s="163">
        <v>0</v>
      </c>
      <c r="Y424" s="162">
        <f t="shared" si="83"/>
        <v>1</v>
      </c>
      <c r="Z424" s="161">
        <f t="shared" si="84"/>
        <v>6.6772758515788517</v>
      </c>
      <c r="AA424" s="70">
        <f t="shared" si="85"/>
        <v>0</v>
      </c>
      <c r="AB424" s="70">
        <f t="shared" si="86"/>
        <v>72.233625396467005</v>
      </c>
      <c r="AC424" s="70">
        <f t="shared" si="87"/>
        <v>0</v>
      </c>
      <c r="AD424" s="70">
        <f t="shared" si="88"/>
        <v>0</v>
      </c>
      <c r="AE424" s="70">
        <f t="shared" si="89"/>
        <v>1.8521442409350513</v>
      </c>
      <c r="AF424" s="70">
        <f t="shared" si="90"/>
        <v>1.8521442409350513</v>
      </c>
      <c r="AG424" s="70">
        <f t="shared" si="91"/>
        <v>16.669298168415462</v>
      </c>
      <c r="AH424" s="70">
        <f t="shared" si="92"/>
        <v>92.607212046752565</v>
      </c>
    </row>
    <row r="425" spans="4:34" ht="15" customHeight="1" x14ac:dyDescent="0.35">
      <c r="D425" t="s">
        <v>294</v>
      </c>
      <c r="E425" t="s">
        <v>92</v>
      </c>
      <c r="F425" t="s">
        <v>304</v>
      </c>
      <c r="G425" s="70">
        <f t="shared" si="82"/>
        <v>16</v>
      </c>
      <c r="H425" s="159" t="str">
        <f>+'Input Road PUD schedule'!AG110</f>
        <v>ECOMMERCE - 107</v>
      </c>
      <c r="I425" s="165" t="str">
        <f>+'Input Road PUD schedule'!AH110</f>
        <v>5-Friday</v>
      </c>
      <c r="J425" s="160">
        <f>+'Input Road PUD schedule'!AI110</f>
        <v>0.67086056632866609</v>
      </c>
      <c r="K425" s="159" t="str">
        <f>+'Input Road PUD schedule'!AJ110</f>
        <v>Van</v>
      </c>
      <c r="L425" s="159" t="str">
        <f>+'Input Road PUD schedule'!AK110</f>
        <v>loose van</v>
      </c>
      <c r="M425" s="159">
        <f>+'Input Road PUD schedule'!AL110</f>
        <v>0</v>
      </c>
      <c r="N425" s="164">
        <f>+'Input Road PUD schedule'!AM110</f>
        <v>93.607212046752565</v>
      </c>
      <c r="O425" s="164">
        <f>+'Input Road PUD schedule'!AN110</f>
        <v>0</v>
      </c>
      <c r="P425" s="163">
        <f>+'Input Road PUD schedule'!AO110</f>
        <v>0</v>
      </c>
      <c r="Q425" s="157">
        <f>+'Input Road PUD schedule'!AP110</f>
        <v>0.78</v>
      </c>
      <c r="R425" s="157">
        <f>+'Input Road PUD schedule'!AQ110</f>
        <v>0</v>
      </c>
      <c r="S425" s="157">
        <f>+'Input Road PUD schedule'!AR110</f>
        <v>0</v>
      </c>
      <c r="T425" s="157">
        <f>+'Input Road PUD schedule'!AS110</f>
        <v>0.02</v>
      </c>
      <c r="U425" s="158">
        <f>+'Input Road PUD schedule'!AT110</f>
        <v>0.02</v>
      </c>
      <c r="V425" s="162">
        <f>+'Input Road PUD schedule'!AU110</f>
        <v>0.18</v>
      </c>
      <c r="W425" s="174">
        <f>+'Input Road PUD schedule'!AV110</f>
        <v>1</v>
      </c>
      <c r="X425" s="163">
        <v>0</v>
      </c>
      <c r="Y425" s="162">
        <f t="shared" si="83"/>
        <v>1</v>
      </c>
      <c r="Z425" s="161">
        <f t="shared" si="84"/>
        <v>6.670860566328666</v>
      </c>
      <c r="AA425" s="70">
        <f t="shared" si="85"/>
        <v>0</v>
      </c>
      <c r="AB425" s="70">
        <f t="shared" si="86"/>
        <v>73.013625396467006</v>
      </c>
      <c r="AC425" s="70">
        <f t="shared" si="87"/>
        <v>0</v>
      </c>
      <c r="AD425" s="70">
        <f t="shared" si="88"/>
        <v>0</v>
      </c>
      <c r="AE425" s="70">
        <f t="shared" si="89"/>
        <v>1.8721442409350513</v>
      </c>
      <c r="AF425" s="70">
        <f t="shared" si="90"/>
        <v>1.8721442409350513</v>
      </c>
      <c r="AG425" s="70">
        <f t="shared" si="91"/>
        <v>16.849298168415462</v>
      </c>
      <c r="AH425" s="70">
        <f t="shared" si="92"/>
        <v>93.607212046752579</v>
      </c>
    </row>
    <row r="426" spans="4:34" ht="15" customHeight="1" x14ac:dyDescent="0.35">
      <c r="D426" t="s">
        <v>294</v>
      </c>
      <c r="E426" t="s">
        <v>92</v>
      </c>
      <c r="F426" t="s">
        <v>304</v>
      </c>
      <c r="G426" s="70">
        <f t="shared" si="82"/>
        <v>15</v>
      </c>
      <c r="H426" s="159" t="str">
        <f>+'Input Road PUD schedule'!AG111</f>
        <v>ECOMMERCE - 108</v>
      </c>
      <c r="I426" s="165" t="str">
        <f>+'Input Road PUD schedule'!AH111</f>
        <v>5-Friday</v>
      </c>
      <c r="J426" s="160">
        <f>+'Input Road PUD schedule'!AI111</f>
        <v>0.665872304420841</v>
      </c>
      <c r="K426" s="159" t="str">
        <f>+'Input Road PUD schedule'!AJ111</f>
        <v>Van</v>
      </c>
      <c r="L426" s="159" t="str">
        <f>+'Input Road PUD schedule'!AK111</f>
        <v>loose van</v>
      </c>
      <c r="M426" s="159">
        <f>+'Input Road PUD schedule'!AL111</f>
        <v>0</v>
      </c>
      <c r="N426" s="164">
        <f>+'Input Road PUD schedule'!AM111</f>
        <v>81.607212046752565</v>
      </c>
      <c r="O426" s="164">
        <f>+'Input Road PUD schedule'!AN111</f>
        <v>0</v>
      </c>
      <c r="P426" s="163">
        <f>+'Input Road PUD schedule'!AO111</f>
        <v>0</v>
      </c>
      <c r="Q426" s="157">
        <f>+'Input Road PUD schedule'!AP111</f>
        <v>0.78</v>
      </c>
      <c r="R426" s="157">
        <f>+'Input Road PUD schedule'!AQ111</f>
        <v>0</v>
      </c>
      <c r="S426" s="157">
        <f>+'Input Road PUD schedule'!AR111</f>
        <v>0</v>
      </c>
      <c r="T426" s="157">
        <f>+'Input Road PUD schedule'!AS111</f>
        <v>0.02</v>
      </c>
      <c r="U426" s="158">
        <f>+'Input Road PUD schedule'!AT111</f>
        <v>0.02</v>
      </c>
      <c r="V426" s="162">
        <f>+'Input Road PUD schedule'!AU111</f>
        <v>0.18</v>
      </c>
      <c r="W426" s="174">
        <f>+'Input Road PUD schedule'!AV111</f>
        <v>1</v>
      </c>
      <c r="X426" s="163">
        <v>0</v>
      </c>
      <c r="Y426" s="162">
        <f t="shared" si="83"/>
        <v>1</v>
      </c>
      <c r="Z426" s="161">
        <f t="shared" si="84"/>
        <v>6.6658723044208408</v>
      </c>
      <c r="AA426" s="70">
        <f t="shared" si="85"/>
        <v>0</v>
      </c>
      <c r="AB426" s="70">
        <f t="shared" si="86"/>
        <v>63.653625396467</v>
      </c>
      <c r="AC426" s="70">
        <f t="shared" si="87"/>
        <v>0</v>
      </c>
      <c r="AD426" s="70">
        <f t="shared" si="88"/>
        <v>0</v>
      </c>
      <c r="AE426" s="70">
        <f t="shared" si="89"/>
        <v>1.6321442409350513</v>
      </c>
      <c r="AF426" s="70">
        <f t="shared" si="90"/>
        <v>1.6321442409350513</v>
      </c>
      <c r="AG426" s="70">
        <f t="shared" si="91"/>
        <v>14.689298168415462</v>
      </c>
      <c r="AH426" s="70">
        <f t="shared" si="92"/>
        <v>81.607212046752565</v>
      </c>
    </row>
    <row r="427" spans="4:34" ht="15" customHeight="1" x14ac:dyDescent="0.35">
      <c r="D427" t="s">
        <v>294</v>
      </c>
      <c r="E427" t="s">
        <v>92</v>
      </c>
      <c r="F427" t="s">
        <v>304</v>
      </c>
      <c r="G427" s="70">
        <f t="shared" si="82"/>
        <v>15</v>
      </c>
      <c r="H427" s="159" t="str">
        <f>+'Input Road PUD schedule'!AG112</f>
        <v>ECOMMERCE - 109</v>
      </c>
      <c r="I427" s="165" t="str">
        <f>+'Input Road PUD schedule'!AH112</f>
        <v>5-Friday</v>
      </c>
      <c r="J427" s="160">
        <f>+'Input Road PUD schedule'!AI112</f>
        <v>0.63626553687747911</v>
      </c>
      <c r="K427" s="159" t="str">
        <f>+'Input Road PUD schedule'!AJ112</f>
        <v>Van</v>
      </c>
      <c r="L427" s="159" t="str">
        <f>+'Input Road PUD schedule'!AK112</f>
        <v>loose van</v>
      </c>
      <c r="M427" s="159">
        <f>+'Input Road PUD schedule'!AL112</f>
        <v>0</v>
      </c>
      <c r="N427" s="164">
        <f>+'Input Road PUD schedule'!AM112</f>
        <v>88.607212046752565</v>
      </c>
      <c r="O427" s="164">
        <f>+'Input Road PUD schedule'!AN112</f>
        <v>0</v>
      </c>
      <c r="P427" s="163">
        <f>+'Input Road PUD schedule'!AO112</f>
        <v>0</v>
      </c>
      <c r="Q427" s="157">
        <f>+'Input Road PUD schedule'!AP112</f>
        <v>0.78</v>
      </c>
      <c r="R427" s="157">
        <f>+'Input Road PUD schedule'!AQ112</f>
        <v>0</v>
      </c>
      <c r="S427" s="157">
        <f>+'Input Road PUD schedule'!AR112</f>
        <v>0</v>
      </c>
      <c r="T427" s="157">
        <f>+'Input Road PUD schedule'!AS112</f>
        <v>0.02</v>
      </c>
      <c r="U427" s="158">
        <f>+'Input Road PUD schedule'!AT112</f>
        <v>0.02</v>
      </c>
      <c r="V427" s="162">
        <f>+'Input Road PUD schedule'!AU112</f>
        <v>0.18</v>
      </c>
      <c r="W427" s="174">
        <f>+'Input Road PUD schedule'!AV112</f>
        <v>1</v>
      </c>
      <c r="X427" s="163">
        <v>0</v>
      </c>
      <c r="Y427" s="162">
        <f t="shared" si="83"/>
        <v>1</v>
      </c>
      <c r="Z427" s="161">
        <f t="shared" si="84"/>
        <v>6.6362655368774792</v>
      </c>
      <c r="AA427" s="70">
        <f t="shared" si="85"/>
        <v>0</v>
      </c>
      <c r="AB427" s="70">
        <f t="shared" si="86"/>
        <v>69.113625396467</v>
      </c>
      <c r="AC427" s="70">
        <f t="shared" si="87"/>
        <v>0</v>
      </c>
      <c r="AD427" s="70">
        <f t="shared" si="88"/>
        <v>0</v>
      </c>
      <c r="AE427" s="70">
        <f t="shared" si="89"/>
        <v>1.7721442409350514</v>
      </c>
      <c r="AF427" s="70">
        <f t="shared" si="90"/>
        <v>1.7721442409350514</v>
      </c>
      <c r="AG427" s="70">
        <f t="shared" si="91"/>
        <v>15.949298168415462</v>
      </c>
      <c r="AH427" s="70">
        <f t="shared" si="92"/>
        <v>88.607212046752565</v>
      </c>
    </row>
    <row r="428" spans="4:34" ht="15" customHeight="1" x14ac:dyDescent="0.35">
      <c r="D428" t="s">
        <v>294</v>
      </c>
      <c r="E428" t="s">
        <v>92</v>
      </c>
      <c r="F428" t="s">
        <v>304</v>
      </c>
      <c r="G428" s="70">
        <f t="shared" si="82"/>
        <v>15</v>
      </c>
      <c r="H428" s="159" t="str">
        <f>+'Input Road PUD schedule'!AG113</f>
        <v>ECOMMERCE - 110</v>
      </c>
      <c r="I428" s="165" t="str">
        <f>+'Input Road PUD schedule'!AH113</f>
        <v>5-Friday</v>
      </c>
      <c r="J428" s="160">
        <f>+'Input Road PUD schedule'!AI113</f>
        <v>0.64918649716185839</v>
      </c>
      <c r="K428" s="159" t="str">
        <f>+'Input Road PUD schedule'!AJ113</f>
        <v>Van</v>
      </c>
      <c r="L428" s="159" t="str">
        <f>+'Input Road PUD schedule'!AK113</f>
        <v>loose van</v>
      </c>
      <c r="M428" s="159">
        <f>+'Input Road PUD schedule'!AL113</f>
        <v>0</v>
      </c>
      <c r="N428" s="164">
        <f>+'Input Road PUD schedule'!AM113</f>
        <v>87.607212046752565</v>
      </c>
      <c r="O428" s="164">
        <f>+'Input Road PUD schedule'!AN113</f>
        <v>0</v>
      </c>
      <c r="P428" s="163">
        <f>+'Input Road PUD schedule'!AO113</f>
        <v>0</v>
      </c>
      <c r="Q428" s="157">
        <f>+'Input Road PUD schedule'!AP113</f>
        <v>0.78</v>
      </c>
      <c r="R428" s="157">
        <f>+'Input Road PUD schedule'!AQ113</f>
        <v>0</v>
      </c>
      <c r="S428" s="157">
        <f>+'Input Road PUD schedule'!AR113</f>
        <v>0</v>
      </c>
      <c r="T428" s="157">
        <f>+'Input Road PUD schedule'!AS113</f>
        <v>0.02</v>
      </c>
      <c r="U428" s="158">
        <f>+'Input Road PUD schedule'!AT113</f>
        <v>0.02</v>
      </c>
      <c r="V428" s="162">
        <f>+'Input Road PUD schedule'!AU113</f>
        <v>0.18</v>
      </c>
      <c r="W428" s="174">
        <f>+'Input Road PUD schedule'!AV113</f>
        <v>1</v>
      </c>
      <c r="X428" s="163">
        <v>0</v>
      </c>
      <c r="Y428" s="162">
        <f t="shared" si="83"/>
        <v>1</v>
      </c>
      <c r="Z428" s="161">
        <f t="shared" si="84"/>
        <v>6.6491864971618586</v>
      </c>
      <c r="AA428" s="70">
        <f t="shared" si="85"/>
        <v>0</v>
      </c>
      <c r="AB428" s="70">
        <f t="shared" si="86"/>
        <v>68.333625396466999</v>
      </c>
      <c r="AC428" s="70">
        <f t="shared" si="87"/>
        <v>0</v>
      </c>
      <c r="AD428" s="70">
        <f t="shared" si="88"/>
        <v>0</v>
      </c>
      <c r="AE428" s="70">
        <f t="shared" si="89"/>
        <v>1.7521442409350514</v>
      </c>
      <c r="AF428" s="70">
        <f t="shared" si="90"/>
        <v>1.7521442409350514</v>
      </c>
      <c r="AG428" s="70">
        <f t="shared" si="91"/>
        <v>15.76929816841546</v>
      </c>
      <c r="AH428" s="70">
        <f t="shared" si="92"/>
        <v>87.607212046752565</v>
      </c>
    </row>
    <row r="429" spans="4:34" ht="15" customHeight="1" x14ac:dyDescent="0.35">
      <c r="D429" t="s">
        <v>294</v>
      </c>
      <c r="E429" t="s">
        <v>92</v>
      </c>
      <c r="F429" t="s">
        <v>304</v>
      </c>
      <c r="G429" s="70">
        <f t="shared" si="82"/>
        <v>16</v>
      </c>
      <c r="H429" s="159" t="str">
        <f>+'Input Road PUD schedule'!AG114</f>
        <v>ECOMMERCE - 111</v>
      </c>
      <c r="I429" s="165" t="str">
        <f>+'Input Road PUD schedule'!AH114</f>
        <v>5-Friday</v>
      </c>
      <c r="J429" s="160">
        <f>+'Input Road PUD schedule'!AI114</f>
        <v>0.6704864553680967</v>
      </c>
      <c r="K429" s="159" t="str">
        <f>+'Input Road PUD schedule'!AJ114</f>
        <v>Van</v>
      </c>
      <c r="L429" s="159" t="str">
        <f>+'Input Road PUD schedule'!AK114</f>
        <v>loose van</v>
      </c>
      <c r="M429" s="159">
        <f>+'Input Road PUD schedule'!AL114</f>
        <v>0</v>
      </c>
      <c r="N429" s="164">
        <f>+'Input Road PUD schedule'!AM114</f>
        <v>75.607212046752565</v>
      </c>
      <c r="O429" s="164">
        <f>+'Input Road PUD schedule'!AN114</f>
        <v>0</v>
      </c>
      <c r="P429" s="163">
        <f>+'Input Road PUD schedule'!AO114</f>
        <v>0</v>
      </c>
      <c r="Q429" s="157">
        <f>+'Input Road PUD schedule'!AP114</f>
        <v>0.78</v>
      </c>
      <c r="R429" s="157">
        <f>+'Input Road PUD schedule'!AQ114</f>
        <v>0</v>
      </c>
      <c r="S429" s="157">
        <f>+'Input Road PUD schedule'!AR114</f>
        <v>0</v>
      </c>
      <c r="T429" s="157">
        <f>+'Input Road PUD schedule'!AS114</f>
        <v>0.02</v>
      </c>
      <c r="U429" s="158">
        <f>+'Input Road PUD schedule'!AT114</f>
        <v>0.02</v>
      </c>
      <c r="V429" s="162">
        <f>+'Input Road PUD schedule'!AU114</f>
        <v>0.18</v>
      </c>
      <c r="W429" s="174">
        <f>+'Input Road PUD schedule'!AV114</f>
        <v>1</v>
      </c>
      <c r="X429" s="163">
        <v>0</v>
      </c>
      <c r="Y429" s="162">
        <f t="shared" si="83"/>
        <v>1</v>
      </c>
      <c r="Z429" s="161">
        <f t="shared" si="84"/>
        <v>6.6704864553680965</v>
      </c>
      <c r="AA429" s="70">
        <f t="shared" si="85"/>
        <v>0</v>
      </c>
      <c r="AB429" s="70">
        <f t="shared" si="86"/>
        <v>58.973625396467</v>
      </c>
      <c r="AC429" s="70">
        <f t="shared" si="87"/>
        <v>0</v>
      </c>
      <c r="AD429" s="70">
        <f t="shared" si="88"/>
        <v>0</v>
      </c>
      <c r="AE429" s="70">
        <f t="shared" si="89"/>
        <v>1.5121442409350514</v>
      </c>
      <c r="AF429" s="70">
        <f t="shared" si="90"/>
        <v>1.5121442409350514</v>
      </c>
      <c r="AG429" s="70">
        <f t="shared" si="91"/>
        <v>13.609298168415462</v>
      </c>
      <c r="AH429" s="70">
        <f t="shared" si="92"/>
        <v>75.607212046752565</v>
      </c>
    </row>
    <row r="430" spans="4:34" ht="15" customHeight="1" x14ac:dyDescent="0.35">
      <c r="D430" t="s">
        <v>294</v>
      </c>
      <c r="E430" t="s">
        <v>92</v>
      </c>
      <c r="F430" t="s">
        <v>304</v>
      </c>
      <c r="G430" s="70">
        <f t="shared" si="82"/>
        <v>15</v>
      </c>
      <c r="H430" s="159" t="str">
        <f>+'Input Road PUD schedule'!AG115</f>
        <v>ECOMMERCE - 112</v>
      </c>
      <c r="I430" s="165" t="str">
        <f>+'Input Road PUD schedule'!AH115</f>
        <v>5-Friday</v>
      </c>
      <c r="J430" s="160">
        <f>+'Input Road PUD schedule'!AI115</f>
        <v>0.65916146270161746</v>
      </c>
      <c r="K430" s="159" t="str">
        <f>+'Input Road PUD schedule'!AJ115</f>
        <v>Van</v>
      </c>
      <c r="L430" s="159" t="str">
        <f>+'Input Road PUD schedule'!AK115</f>
        <v>loose van</v>
      </c>
      <c r="M430" s="159">
        <f>+'Input Road PUD schedule'!AL115</f>
        <v>0</v>
      </c>
      <c r="N430" s="164">
        <f>+'Input Road PUD schedule'!AM115</f>
        <v>83.607212046752565</v>
      </c>
      <c r="O430" s="164">
        <f>+'Input Road PUD schedule'!AN115</f>
        <v>0</v>
      </c>
      <c r="P430" s="163">
        <f>+'Input Road PUD schedule'!AO115</f>
        <v>0</v>
      </c>
      <c r="Q430" s="157">
        <f>+'Input Road PUD schedule'!AP115</f>
        <v>0.78</v>
      </c>
      <c r="R430" s="157">
        <f>+'Input Road PUD schedule'!AQ115</f>
        <v>0</v>
      </c>
      <c r="S430" s="157">
        <f>+'Input Road PUD schedule'!AR115</f>
        <v>0</v>
      </c>
      <c r="T430" s="157">
        <f>+'Input Road PUD schedule'!AS115</f>
        <v>0.02</v>
      </c>
      <c r="U430" s="158">
        <f>+'Input Road PUD schedule'!AT115</f>
        <v>0.02</v>
      </c>
      <c r="V430" s="162">
        <f>+'Input Road PUD schedule'!AU115</f>
        <v>0.18</v>
      </c>
      <c r="W430" s="174">
        <f>+'Input Road PUD schedule'!AV115</f>
        <v>1</v>
      </c>
      <c r="X430" s="163">
        <v>0</v>
      </c>
      <c r="Y430" s="162">
        <f t="shared" si="83"/>
        <v>1</v>
      </c>
      <c r="Z430" s="161">
        <f t="shared" si="84"/>
        <v>6.6591614627016176</v>
      </c>
      <c r="AA430" s="70">
        <f t="shared" si="85"/>
        <v>0</v>
      </c>
      <c r="AB430" s="70">
        <f t="shared" si="86"/>
        <v>65.213625396467009</v>
      </c>
      <c r="AC430" s="70">
        <f t="shared" si="87"/>
        <v>0</v>
      </c>
      <c r="AD430" s="70">
        <f t="shared" si="88"/>
        <v>0</v>
      </c>
      <c r="AE430" s="70">
        <f t="shared" si="89"/>
        <v>1.6721442409350513</v>
      </c>
      <c r="AF430" s="70">
        <f t="shared" si="90"/>
        <v>1.6721442409350513</v>
      </c>
      <c r="AG430" s="70">
        <f t="shared" si="91"/>
        <v>15.049298168415461</v>
      </c>
      <c r="AH430" s="70">
        <f t="shared" si="92"/>
        <v>83.607212046752579</v>
      </c>
    </row>
    <row r="431" spans="4:34" ht="15" customHeight="1" x14ac:dyDescent="0.35">
      <c r="D431" t="s">
        <v>294</v>
      </c>
      <c r="E431" t="s">
        <v>92</v>
      </c>
      <c r="F431" t="s">
        <v>304</v>
      </c>
      <c r="G431" s="70">
        <f t="shared" si="82"/>
        <v>16</v>
      </c>
      <c r="H431" s="159" t="str">
        <f>+'Input Road PUD schedule'!AG116</f>
        <v>ECOMMERCE - 113</v>
      </c>
      <c r="I431" s="165" t="str">
        <f>+'Input Road PUD schedule'!AH116</f>
        <v>5-Friday</v>
      </c>
      <c r="J431" s="160">
        <f>+'Input Road PUD schedule'!AI116</f>
        <v>0.66711445239903444</v>
      </c>
      <c r="K431" s="159" t="str">
        <f>+'Input Road PUD schedule'!AJ116</f>
        <v>Van</v>
      </c>
      <c r="L431" s="159" t="str">
        <f>+'Input Road PUD schedule'!AK116</f>
        <v>loose van</v>
      </c>
      <c r="M431" s="159">
        <f>+'Input Road PUD schedule'!AL116</f>
        <v>0</v>
      </c>
      <c r="N431" s="164">
        <f>+'Input Road PUD schedule'!AM116</f>
        <v>80.607212046752565</v>
      </c>
      <c r="O431" s="164">
        <f>+'Input Road PUD schedule'!AN116</f>
        <v>0</v>
      </c>
      <c r="P431" s="163">
        <f>+'Input Road PUD schedule'!AO116</f>
        <v>0</v>
      </c>
      <c r="Q431" s="157">
        <f>+'Input Road PUD schedule'!AP116</f>
        <v>0.78</v>
      </c>
      <c r="R431" s="157">
        <f>+'Input Road PUD schedule'!AQ116</f>
        <v>0</v>
      </c>
      <c r="S431" s="157">
        <f>+'Input Road PUD schedule'!AR116</f>
        <v>0</v>
      </c>
      <c r="T431" s="157">
        <f>+'Input Road PUD schedule'!AS116</f>
        <v>0.02</v>
      </c>
      <c r="U431" s="158">
        <f>+'Input Road PUD schedule'!AT116</f>
        <v>0.02</v>
      </c>
      <c r="V431" s="162">
        <f>+'Input Road PUD schedule'!AU116</f>
        <v>0.18</v>
      </c>
      <c r="W431" s="174">
        <f>+'Input Road PUD schedule'!AV116</f>
        <v>1</v>
      </c>
      <c r="X431" s="163">
        <v>0</v>
      </c>
      <c r="Y431" s="162">
        <f t="shared" si="83"/>
        <v>1</v>
      </c>
      <c r="Z431" s="161">
        <f t="shared" si="84"/>
        <v>6.6671144523990344</v>
      </c>
      <c r="AA431" s="70">
        <f t="shared" si="85"/>
        <v>0</v>
      </c>
      <c r="AB431" s="70">
        <f t="shared" si="86"/>
        <v>62.873625396467006</v>
      </c>
      <c r="AC431" s="70">
        <f t="shared" si="87"/>
        <v>0</v>
      </c>
      <c r="AD431" s="70">
        <f t="shared" si="88"/>
        <v>0</v>
      </c>
      <c r="AE431" s="70">
        <f t="shared" si="89"/>
        <v>1.6121442409350513</v>
      </c>
      <c r="AF431" s="70">
        <f t="shared" si="90"/>
        <v>1.6121442409350513</v>
      </c>
      <c r="AG431" s="70">
        <f t="shared" si="91"/>
        <v>14.50929816841546</v>
      </c>
      <c r="AH431" s="70">
        <f t="shared" si="92"/>
        <v>80.607212046752565</v>
      </c>
    </row>
    <row r="432" spans="4:34" ht="15" customHeight="1" x14ac:dyDescent="0.35">
      <c r="D432" t="s">
        <v>294</v>
      </c>
      <c r="E432" t="s">
        <v>92</v>
      </c>
      <c r="F432" t="s">
        <v>304</v>
      </c>
      <c r="G432" s="70">
        <f t="shared" si="82"/>
        <v>15</v>
      </c>
      <c r="H432" s="159" t="str">
        <f>+'Input Road PUD schedule'!AG117</f>
        <v>ECOMMERCE - 114</v>
      </c>
      <c r="I432" s="165" t="str">
        <f>+'Input Road PUD schedule'!AH117</f>
        <v>5-Friday</v>
      </c>
      <c r="J432" s="160">
        <f>+'Input Road PUD schedule'!AI117</f>
        <v>0.63040265453995437</v>
      </c>
      <c r="K432" s="159" t="str">
        <f>+'Input Road PUD schedule'!AJ117</f>
        <v>Van</v>
      </c>
      <c r="L432" s="159" t="str">
        <f>+'Input Road PUD schedule'!AK117</f>
        <v>loose van</v>
      </c>
      <c r="M432" s="159">
        <f>+'Input Road PUD schedule'!AL117</f>
        <v>0</v>
      </c>
      <c r="N432" s="164">
        <f>+'Input Road PUD schedule'!AM117</f>
        <v>82.607212046752565</v>
      </c>
      <c r="O432" s="164">
        <f>+'Input Road PUD schedule'!AN117</f>
        <v>0</v>
      </c>
      <c r="P432" s="163">
        <f>+'Input Road PUD schedule'!AO117</f>
        <v>0</v>
      </c>
      <c r="Q432" s="157">
        <f>+'Input Road PUD schedule'!AP117</f>
        <v>0.78</v>
      </c>
      <c r="R432" s="157">
        <f>+'Input Road PUD schedule'!AQ117</f>
        <v>0</v>
      </c>
      <c r="S432" s="157">
        <f>+'Input Road PUD schedule'!AR117</f>
        <v>0</v>
      </c>
      <c r="T432" s="157">
        <f>+'Input Road PUD schedule'!AS117</f>
        <v>0.02</v>
      </c>
      <c r="U432" s="158">
        <f>+'Input Road PUD schedule'!AT117</f>
        <v>0.02</v>
      </c>
      <c r="V432" s="162">
        <f>+'Input Road PUD schedule'!AU117</f>
        <v>0.18</v>
      </c>
      <c r="W432" s="174">
        <f>+'Input Road PUD schedule'!AV117</f>
        <v>1</v>
      </c>
      <c r="X432" s="163">
        <v>0</v>
      </c>
      <c r="Y432" s="162">
        <f t="shared" si="83"/>
        <v>1</v>
      </c>
      <c r="Z432" s="161">
        <f t="shared" si="84"/>
        <v>6.6304026545399548</v>
      </c>
      <c r="AA432" s="70">
        <f t="shared" si="85"/>
        <v>0</v>
      </c>
      <c r="AB432" s="70">
        <f t="shared" si="86"/>
        <v>64.433625396467008</v>
      </c>
      <c r="AC432" s="70">
        <f t="shared" si="87"/>
        <v>0</v>
      </c>
      <c r="AD432" s="70">
        <f t="shared" si="88"/>
        <v>0</v>
      </c>
      <c r="AE432" s="70">
        <f t="shared" si="89"/>
        <v>1.6521442409350513</v>
      </c>
      <c r="AF432" s="70">
        <f t="shared" si="90"/>
        <v>1.6521442409350513</v>
      </c>
      <c r="AG432" s="70">
        <f t="shared" si="91"/>
        <v>14.869298168415462</v>
      </c>
      <c r="AH432" s="70">
        <f t="shared" si="92"/>
        <v>82.607212046752579</v>
      </c>
    </row>
    <row r="433" spans="4:34" ht="15" customHeight="1" x14ac:dyDescent="0.35">
      <c r="D433" t="s">
        <v>294</v>
      </c>
      <c r="E433" t="s">
        <v>92</v>
      </c>
      <c r="F433" t="s">
        <v>304</v>
      </c>
      <c r="G433" s="70">
        <f t="shared" si="82"/>
        <v>15</v>
      </c>
      <c r="H433" s="159" t="str">
        <f>+'Input Road PUD schedule'!AG118</f>
        <v>ECOMMERCE - 115</v>
      </c>
      <c r="I433" s="165" t="str">
        <f>+'Input Road PUD schedule'!AH118</f>
        <v>5-Friday</v>
      </c>
      <c r="J433" s="160">
        <f>+'Input Road PUD schedule'!AI118</f>
        <v>0.62754079323382927</v>
      </c>
      <c r="K433" s="159" t="str">
        <f>+'Input Road PUD schedule'!AJ118</f>
        <v>Van</v>
      </c>
      <c r="L433" s="159" t="str">
        <f>+'Input Road PUD schedule'!AK118</f>
        <v>loose van</v>
      </c>
      <c r="M433" s="159">
        <f>+'Input Road PUD schedule'!AL118</f>
        <v>0</v>
      </c>
      <c r="N433" s="164">
        <f>+'Input Road PUD schedule'!AM118</f>
        <v>96.607212046752565</v>
      </c>
      <c r="O433" s="164">
        <f>+'Input Road PUD schedule'!AN118</f>
        <v>0</v>
      </c>
      <c r="P433" s="163">
        <f>+'Input Road PUD schedule'!AO118</f>
        <v>0</v>
      </c>
      <c r="Q433" s="157">
        <f>+'Input Road PUD schedule'!AP118</f>
        <v>0.78</v>
      </c>
      <c r="R433" s="157">
        <f>+'Input Road PUD schedule'!AQ118</f>
        <v>0</v>
      </c>
      <c r="S433" s="157">
        <f>+'Input Road PUD schedule'!AR118</f>
        <v>0</v>
      </c>
      <c r="T433" s="157">
        <f>+'Input Road PUD schedule'!AS118</f>
        <v>0.02</v>
      </c>
      <c r="U433" s="158">
        <f>+'Input Road PUD schedule'!AT118</f>
        <v>0.02</v>
      </c>
      <c r="V433" s="162">
        <f>+'Input Road PUD schedule'!AU118</f>
        <v>0.18</v>
      </c>
      <c r="W433" s="174">
        <f>+'Input Road PUD schedule'!AV118</f>
        <v>1</v>
      </c>
      <c r="X433" s="163">
        <v>0</v>
      </c>
      <c r="Y433" s="162">
        <f t="shared" si="83"/>
        <v>1</v>
      </c>
      <c r="Z433" s="161">
        <f t="shared" si="84"/>
        <v>6.6275407932338295</v>
      </c>
      <c r="AA433" s="70">
        <f t="shared" si="85"/>
        <v>0</v>
      </c>
      <c r="AB433" s="70">
        <f t="shared" si="86"/>
        <v>75.35362539646701</v>
      </c>
      <c r="AC433" s="70">
        <f t="shared" si="87"/>
        <v>0</v>
      </c>
      <c r="AD433" s="70">
        <f t="shared" si="88"/>
        <v>0</v>
      </c>
      <c r="AE433" s="70">
        <f t="shared" si="89"/>
        <v>1.9321442409350513</v>
      </c>
      <c r="AF433" s="70">
        <f t="shared" si="90"/>
        <v>1.9321442409350513</v>
      </c>
      <c r="AG433" s="70">
        <f t="shared" si="91"/>
        <v>17.389298168415461</v>
      </c>
      <c r="AH433" s="70">
        <f t="shared" si="92"/>
        <v>96.607212046752565</v>
      </c>
    </row>
    <row r="434" spans="4:34" ht="15" customHeight="1" x14ac:dyDescent="0.35">
      <c r="D434" t="s">
        <v>294</v>
      </c>
      <c r="E434" t="s">
        <v>92</v>
      </c>
      <c r="F434" t="s">
        <v>304</v>
      </c>
      <c r="G434" s="70">
        <f t="shared" si="82"/>
        <v>15</v>
      </c>
      <c r="H434" s="159" t="str">
        <f>+'Input Road PUD schedule'!AG119</f>
        <v>ECOMMERCE - 116</v>
      </c>
      <c r="I434" s="165" t="str">
        <f>+'Input Road PUD schedule'!AH119</f>
        <v>5-Friday</v>
      </c>
      <c r="J434" s="160">
        <f>+'Input Road PUD schedule'!AI119</f>
        <v>0.65123191306717965</v>
      </c>
      <c r="K434" s="159" t="str">
        <f>+'Input Road PUD schedule'!AJ119</f>
        <v>Van</v>
      </c>
      <c r="L434" s="159" t="str">
        <f>+'Input Road PUD schedule'!AK119</f>
        <v>loose van</v>
      </c>
      <c r="M434" s="159">
        <f>+'Input Road PUD schedule'!AL119</f>
        <v>0</v>
      </c>
      <c r="N434" s="164">
        <f>+'Input Road PUD schedule'!AM119</f>
        <v>73.607212046752565</v>
      </c>
      <c r="O434" s="164">
        <f>+'Input Road PUD schedule'!AN119</f>
        <v>0</v>
      </c>
      <c r="P434" s="163">
        <f>+'Input Road PUD schedule'!AO119</f>
        <v>0</v>
      </c>
      <c r="Q434" s="157">
        <f>+'Input Road PUD schedule'!AP119</f>
        <v>0.78</v>
      </c>
      <c r="R434" s="157">
        <f>+'Input Road PUD schedule'!AQ119</f>
        <v>0</v>
      </c>
      <c r="S434" s="157">
        <f>+'Input Road PUD schedule'!AR119</f>
        <v>0</v>
      </c>
      <c r="T434" s="157">
        <f>+'Input Road PUD schedule'!AS119</f>
        <v>0.02</v>
      </c>
      <c r="U434" s="158">
        <f>+'Input Road PUD schedule'!AT119</f>
        <v>0.02</v>
      </c>
      <c r="V434" s="162">
        <f>+'Input Road PUD schedule'!AU119</f>
        <v>0.18</v>
      </c>
      <c r="W434" s="174">
        <f>+'Input Road PUD schedule'!AV119</f>
        <v>1</v>
      </c>
      <c r="X434" s="163">
        <v>0</v>
      </c>
      <c r="Y434" s="162">
        <f t="shared" si="83"/>
        <v>1</v>
      </c>
      <c r="Z434" s="161">
        <f t="shared" si="84"/>
        <v>6.6512319130671793</v>
      </c>
      <c r="AA434" s="70">
        <f t="shared" si="85"/>
        <v>0</v>
      </c>
      <c r="AB434" s="70">
        <f t="shared" si="86"/>
        <v>57.413625396467005</v>
      </c>
      <c r="AC434" s="70">
        <f t="shared" si="87"/>
        <v>0</v>
      </c>
      <c r="AD434" s="70">
        <f t="shared" si="88"/>
        <v>0</v>
      </c>
      <c r="AE434" s="70">
        <f t="shared" si="89"/>
        <v>1.4721442409350514</v>
      </c>
      <c r="AF434" s="70">
        <f t="shared" si="90"/>
        <v>1.4721442409350514</v>
      </c>
      <c r="AG434" s="70">
        <f t="shared" si="91"/>
        <v>13.249298168415461</v>
      </c>
      <c r="AH434" s="70">
        <f t="shared" si="92"/>
        <v>73.607212046752565</v>
      </c>
    </row>
    <row r="435" spans="4:34" ht="15" customHeight="1" x14ac:dyDescent="0.35">
      <c r="D435" t="s">
        <v>294</v>
      </c>
      <c r="E435" t="s">
        <v>92</v>
      </c>
      <c r="F435" t="s">
        <v>304</v>
      </c>
      <c r="G435" s="70">
        <f t="shared" si="82"/>
        <v>15</v>
      </c>
      <c r="H435" s="159" t="str">
        <f>+'Input Road PUD schedule'!AG120</f>
        <v>ECOMMERCE - 117</v>
      </c>
      <c r="I435" s="165" t="str">
        <f>+'Input Road PUD schedule'!AH120</f>
        <v>5-Friday</v>
      </c>
      <c r="J435" s="160">
        <f>+'Input Road PUD schedule'!AI120</f>
        <v>0.64721425659178777</v>
      </c>
      <c r="K435" s="159" t="str">
        <f>+'Input Road PUD schedule'!AJ120</f>
        <v>Van</v>
      </c>
      <c r="L435" s="159" t="str">
        <f>+'Input Road PUD schedule'!AK120</f>
        <v>loose van</v>
      </c>
      <c r="M435" s="159">
        <f>+'Input Road PUD schedule'!AL120</f>
        <v>0</v>
      </c>
      <c r="N435" s="164">
        <f>+'Input Road PUD schedule'!AM120</f>
        <v>91.607212046752565</v>
      </c>
      <c r="O435" s="164">
        <f>+'Input Road PUD schedule'!AN120</f>
        <v>0</v>
      </c>
      <c r="P435" s="163">
        <f>+'Input Road PUD schedule'!AO120</f>
        <v>0</v>
      </c>
      <c r="Q435" s="157">
        <f>+'Input Road PUD schedule'!AP120</f>
        <v>0.78</v>
      </c>
      <c r="R435" s="157">
        <f>+'Input Road PUD schedule'!AQ120</f>
        <v>0</v>
      </c>
      <c r="S435" s="157">
        <f>+'Input Road PUD schedule'!AR120</f>
        <v>0</v>
      </c>
      <c r="T435" s="157">
        <f>+'Input Road PUD schedule'!AS120</f>
        <v>0.02</v>
      </c>
      <c r="U435" s="158">
        <f>+'Input Road PUD schedule'!AT120</f>
        <v>0.02</v>
      </c>
      <c r="V435" s="162">
        <f>+'Input Road PUD schedule'!AU120</f>
        <v>0.18</v>
      </c>
      <c r="W435" s="174">
        <f>+'Input Road PUD schedule'!AV120</f>
        <v>1</v>
      </c>
      <c r="X435" s="163">
        <v>0</v>
      </c>
      <c r="Y435" s="162">
        <f t="shared" si="83"/>
        <v>1</v>
      </c>
      <c r="Z435" s="161">
        <f t="shared" si="84"/>
        <v>6.6472142565917878</v>
      </c>
      <c r="AA435" s="70">
        <f t="shared" si="85"/>
        <v>0</v>
      </c>
      <c r="AB435" s="70">
        <f t="shared" si="86"/>
        <v>71.453625396467004</v>
      </c>
      <c r="AC435" s="70">
        <f t="shared" si="87"/>
        <v>0</v>
      </c>
      <c r="AD435" s="70">
        <f t="shared" si="88"/>
        <v>0</v>
      </c>
      <c r="AE435" s="70">
        <f t="shared" si="89"/>
        <v>1.8321442409350512</v>
      </c>
      <c r="AF435" s="70">
        <f t="shared" si="90"/>
        <v>1.8321442409350512</v>
      </c>
      <c r="AG435" s="70">
        <f t="shared" si="91"/>
        <v>16.489298168415463</v>
      </c>
      <c r="AH435" s="70">
        <f t="shared" si="92"/>
        <v>91.607212046752565</v>
      </c>
    </row>
    <row r="436" spans="4:34" ht="15" customHeight="1" x14ac:dyDescent="0.35">
      <c r="D436" t="s">
        <v>294</v>
      </c>
      <c r="E436" t="s">
        <v>92</v>
      </c>
      <c r="F436" t="s">
        <v>304</v>
      </c>
      <c r="G436" s="70">
        <f t="shared" si="82"/>
        <v>16</v>
      </c>
      <c r="H436" s="159" t="str">
        <f>+'Input Road PUD schedule'!AG121</f>
        <v>ECOMMERCE - 118</v>
      </c>
      <c r="I436" s="165" t="str">
        <f>+'Input Road PUD schedule'!AH121</f>
        <v>5-Friday</v>
      </c>
      <c r="J436" s="160">
        <f>+'Input Road PUD schedule'!AI121</f>
        <v>0.67856521363421674</v>
      </c>
      <c r="K436" s="159" t="str">
        <f>+'Input Road PUD schedule'!AJ121</f>
        <v>Van</v>
      </c>
      <c r="L436" s="159" t="str">
        <f>+'Input Road PUD schedule'!AK121</f>
        <v>loose van</v>
      </c>
      <c r="M436" s="159">
        <f>+'Input Road PUD schedule'!AL121</f>
        <v>0</v>
      </c>
      <c r="N436" s="164">
        <f>+'Input Road PUD schedule'!AM121</f>
        <v>104.60721204675257</v>
      </c>
      <c r="O436" s="164">
        <f>+'Input Road PUD schedule'!AN121</f>
        <v>0</v>
      </c>
      <c r="P436" s="163">
        <f>+'Input Road PUD schedule'!AO121</f>
        <v>0</v>
      </c>
      <c r="Q436" s="157">
        <f>+'Input Road PUD schedule'!AP121</f>
        <v>0.78</v>
      </c>
      <c r="R436" s="157">
        <f>+'Input Road PUD schedule'!AQ121</f>
        <v>0</v>
      </c>
      <c r="S436" s="157">
        <f>+'Input Road PUD schedule'!AR121</f>
        <v>0</v>
      </c>
      <c r="T436" s="157">
        <f>+'Input Road PUD schedule'!AS121</f>
        <v>0.02</v>
      </c>
      <c r="U436" s="158">
        <f>+'Input Road PUD schedule'!AT121</f>
        <v>0.02</v>
      </c>
      <c r="V436" s="162">
        <f>+'Input Road PUD schedule'!AU121</f>
        <v>0.18</v>
      </c>
      <c r="W436" s="174">
        <f>+'Input Road PUD schedule'!AV121</f>
        <v>1</v>
      </c>
      <c r="X436" s="163">
        <v>0</v>
      </c>
      <c r="Y436" s="162">
        <f t="shared" si="83"/>
        <v>1</v>
      </c>
      <c r="Z436" s="161">
        <f t="shared" si="84"/>
        <v>6.6785652136342168</v>
      </c>
      <c r="AA436" s="70">
        <f t="shared" si="85"/>
        <v>0</v>
      </c>
      <c r="AB436" s="70">
        <f t="shared" si="86"/>
        <v>81.593625396467004</v>
      </c>
      <c r="AC436" s="70">
        <f t="shared" si="87"/>
        <v>0</v>
      </c>
      <c r="AD436" s="70">
        <f t="shared" si="88"/>
        <v>0</v>
      </c>
      <c r="AE436" s="70">
        <f t="shared" si="89"/>
        <v>2.0921442409350512</v>
      </c>
      <c r="AF436" s="70">
        <f t="shared" si="90"/>
        <v>2.0921442409350512</v>
      </c>
      <c r="AG436" s="70">
        <f t="shared" si="91"/>
        <v>18.829298168415463</v>
      </c>
      <c r="AH436" s="70">
        <f t="shared" si="92"/>
        <v>104.60721204675258</v>
      </c>
    </row>
    <row r="437" spans="4:34" ht="15" customHeight="1" x14ac:dyDescent="0.35">
      <c r="D437" t="s">
        <v>294</v>
      </c>
      <c r="E437" t="s">
        <v>92</v>
      </c>
      <c r="F437" t="s">
        <v>304</v>
      </c>
      <c r="G437" s="70">
        <f t="shared" si="82"/>
        <v>15</v>
      </c>
      <c r="H437" s="159" t="str">
        <f>+'Input Road PUD schedule'!AG122</f>
        <v>ECOMMERCE - 119</v>
      </c>
      <c r="I437" s="165" t="str">
        <f>+'Input Road PUD schedule'!AH122</f>
        <v>5-Friday</v>
      </c>
      <c r="J437" s="160">
        <f>+'Input Road PUD schedule'!AI122</f>
        <v>0.62615373133221985</v>
      </c>
      <c r="K437" s="159" t="str">
        <f>+'Input Road PUD schedule'!AJ122</f>
        <v>Van</v>
      </c>
      <c r="L437" s="159" t="str">
        <f>+'Input Road PUD schedule'!AK122</f>
        <v>loose van</v>
      </c>
      <c r="M437" s="159">
        <f>+'Input Road PUD schedule'!AL122</f>
        <v>0</v>
      </c>
      <c r="N437" s="164">
        <f>+'Input Road PUD schedule'!AM122</f>
        <v>74.607212046752565</v>
      </c>
      <c r="O437" s="164">
        <f>+'Input Road PUD schedule'!AN122</f>
        <v>0</v>
      </c>
      <c r="P437" s="163">
        <f>+'Input Road PUD schedule'!AO122</f>
        <v>0</v>
      </c>
      <c r="Q437" s="157">
        <f>+'Input Road PUD schedule'!AP122</f>
        <v>0.78</v>
      </c>
      <c r="R437" s="157">
        <f>+'Input Road PUD schedule'!AQ122</f>
        <v>0</v>
      </c>
      <c r="S437" s="157">
        <f>+'Input Road PUD schedule'!AR122</f>
        <v>0</v>
      </c>
      <c r="T437" s="157">
        <f>+'Input Road PUD schedule'!AS122</f>
        <v>0.02</v>
      </c>
      <c r="U437" s="158">
        <f>+'Input Road PUD schedule'!AT122</f>
        <v>0.02</v>
      </c>
      <c r="V437" s="162">
        <f>+'Input Road PUD schedule'!AU122</f>
        <v>0.18</v>
      </c>
      <c r="W437" s="174">
        <f>+'Input Road PUD schedule'!AV122</f>
        <v>1</v>
      </c>
      <c r="X437" s="163">
        <v>0</v>
      </c>
      <c r="Y437" s="162">
        <f t="shared" si="83"/>
        <v>1</v>
      </c>
      <c r="Z437" s="161">
        <f t="shared" si="84"/>
        <v>6.6261537313322201</v>
      </c>
      <c r="AA437" s="70">
        <f t="shared" si="85"/>
        <v>0</v>
      </c>
      <c r="AB437" s="70">
        <f t="shared" si="86"/>
        <v>58.193625396467006</v>
      </c>
      <c r="AC437" s="70">
        <f t="shared" si="87"/>
        <v>0</v>
      </c>
      <c r="AD437" s="70">
        <f t="shared" si="88"/>
        <v>0</v>
      </c>
      <c r="AE437" s="70">
        <f t="shared" si="89"/>
        <v>1.4921442409350514</v>
      </c>
      <c r="AF437" s="70">
        <f t="shared" si="90"/>
        <v>1.4921442409350514</v>
      </c>
      <c r="AG437" s="70">
        <f t="shared" si="91"/>
        <v>13.42929816841546</v>
      </c>
      <c r="AH437" s="70">
        <f t="shared" si="92"/>
        <v>74.607212046752579</v>
      </c>
    </row>
    <row r="438" spans="4:34" ht="15" customHeight="1" x14ac:dyDescent="0.35">
      <c r="D438" t="s">
        <v>294</v>
      </c>
      <c r="E438" t="s">
        <v>92</v>
      </c>
      <c r="F438" t="s">
        <v>304</v>
      </c>
      <c r="G438" s="70">
        <f t="shared" si="82"/>
        <v>15</v>
      </c>
      <c r="H438" s="159" t="str">
        <f>+'Input Road PUD schedule'!AG123</f>
        <v>ECOMMERCE - 120</v>
      </c>
      <c r="I438" s="165" t="str">
        <f>+'Input Road PUD schedule'!AH123</f>
        <v>5-Friday</v>
      </c>
      <c r="J438" s="160">
        <f>+'Input Road PUD schedule'!AI123</f>
        <v>0.63831111527074169</v>
      </c>
      <c r="K438" s="159" t="str">
        <f>+'Input Road PUD schedule'!AJ123</f>
        <v>Van</v>
      </c>
      <c r="L438" s="159" t="str">
        <f>+'Input Road PUD schedule'!AK123</f>
        <v>loose van</v>
      </c>
      <c r="M438" s="159">
        <f>+'Input Road PUD schedule'!AL123</f>
        <v>0</v>
      </c>
      <c r="N438" s="164">
        <f>+'Input Road PUD schedule'!AM123</f>
        <v>92.607212046752565</v>
      </c>
      <c r="O438" s="164">
        <f>+'Input Road PUD schedule'!AN123</f>
        <v>0</v>
      </c>
      <c r="P438" s="163">
        <f>+'Input Road PUD schedule'!AO123</f>
        <v>0</v>
      </c>
      <c r="Q438" s="157">
        <f>+'Input Road PUD schedule'!AP123</f>
        <v>0.78</v>
      </c>
      <c r="R438" s="157">
        <f>+'Input Road PUD schedule'!AQ123</f>
        <v>0</v>
      </c>
      <c r="S438" s="157">
        <f>+'Input Road PUD schedule'!AR123</f>
        <v>0</v>
      </c>
      <c r="T438" s="157">
        <f>+'Input Road PUD schedule'!AS123</f>
        <v>0.02</v>
      </c>
      <c r="U438" s="158">
        <f>+'Input Road PUD schedule'!AT123</f>
        <v>0.02</v>
      </c>
      <c r="V438" s="162">
        <f>+'Input Road PUD schedule'!AU123</f>
        <v>0.18</v>
      </c>
      <c r="W438" s="174">
        <f>+'Input Road PUD schedule'!AV123</f>
        <v>1</v>
      </c>
      <c r="X438" s="163">
        <v>0</v>
      </c>
      <c r="Y438" s="162">
        <f t="shared" si="83"/>
        <v>1</v>
      </c>
      <c r="Z438" s="161">
        <f t="shared" si="84"/>
        <v>6.6383111152707421</v>
      </c>
      <c r="AA438" s="70">
        <f t="shared" si="85"/>
        <v>0</v>
      </c>
      <c r="AB438" s="70">
        <f t="shared" si="86"/>
        <v>72.233625396467005</v>
      </c>
      <c r="AC438" s="70">
        <f t="shared" si="87"/>
        <v>0</v>
      </c>
      <c r="AD438" s="70">
        <f t="shared" si="88"/>
        <v>0</v>
      </c>
      <c r="AE438" s="70">
        <f t="shared" si="89"/>
        <v>1.8521442409350513</v>
      </c>
      <c r="AF438" s="70">
        <f t="shared" si="90"/>
        <v>1.8521442409350513</v>
      </c>
      <c r="AG438" s="70">
        <f t="shared" si="91"/>
        <v>16.669298168415462</v>
      </c>
      <c r="AH438" s="70">
        <f t="shared" si="92"/>
        <v>92.607212046752565</v>
      </c>
    </row>
    <row r="439" spans="4:34" ht="15" customHeight="1" x14ac:dyDescent="0.35">
      <c r="D439" t="s">
        <v>294</v>
      </c>
      <c r="E439" t="s">
        <v>92</v>
      </c>
      <c r="F439" t="s">
        <v>304</v>
      </c>
      <c r="G439" s="70">
        <f t="shared" ref="G439:G454" si="93">+IFERROR(HOUR(J439),0)</f>
        <v>16</v>
      </c>
      <c r="H439" s="159" t="str">
        <f>+'Input Road PUD schedule'!AG124</f>
        <v>ECOMMERCE - 121</v>
      </c>
      <c r="I439" s="165" t="str">
        <f>+'Input Road PUD schedule'!AH124</f>
        <v>5-Friday</v>
      </c>
      <c r="J439" s="160">
        <f>+'Input Road PUD schedule'!AI124</f>
        <v>0.67770480597648108</v>
      </c>
      <c r="K439" s="159" t="str">
        <f>+'Input Road PUD schedule'!AJ124</f>
        <v>Van</v>
      </c>
      <c r="L439" s="159" t="str">
        <f>+'Input Road PUD schedule'!AK124</f>
        <v>loose van</v>
      </c>
      <c r="M439" s="159">
        <f>+'Input Road PUD schedule'!AL124</f>
        <v>0</v>
      </c>
      <c r="N439" s="164">
        <f>+'Input Road PUD schedule'!AM124</f>
        <v>72.607212046752565</v>
      </c>
      <c r="O439" s="164">
        <f>+'Input Road PUD schedule'!AN124</f>
        <v>0</v>
      </c>
      <c r="P439" s="163">
        <f>+'Input Road PUD schedule'!AO124</f>
        <v>0</v>
      </c>
      <c r="Q439" s="157">
        <f>+'Input Road PUD schedule'!AP124</f>
        <v>0.78</v>
      </c>
      <c r="R439" s="157">
        <f>+'Input Road PUD schedule'!AQ124</f>
        <v>0</v>
      </c>
      <c r="S439" s="157">
        <f>+'Input Road PUD schedule'!AR124</f>
        <v>0</v>
      </c>
      <c r="T439" s="157">
        <f>+'Input Road PUD schedule'!AS124</f>
        <v>0.02</v>
      </c>
      <c r="U439" s="158">
        <f>+'Input Road PUD schedule'!AT124</f>
        <v>0.02</v>
      </c>
      <c r="V439" s="162">
        <f>+'Input Road PUD schedule'!AU124</f>
        <v>0.18</v>
      </c>
      <c r="W439" s="174">
        <f>+'Input Road PUD schedule'!AV124</f>
        <v>1</v>
      </c>
      <c r="X439" s="163">
        <v>0</v>
      </c>
      <c r="Y439" s="162">
        <f t="shared" ref="Y439:Y454" si="94">1-X439</f>
        <v>1</v>
      </c>
      <c r="Z439" s="161">
        <f t="shared" ref="Z439:Z454" si="95">IFERROR((VALUE(J439)+VALUE(LEFT(I439,1))+1),"")</f>
        <v>6.6777048059764814</v>
      </c>
      <c r="AA439" s="70">
        <f t="shared" si="85"/>
        <v>0</v>
      </c>
      <c r="AB439" s="70">
        <f t="shared" si="86"/>
        <v>56.633625396467004</v>
      </c>
      <c r="AC439" s="70">
        <f t="shared" si="87"/>
        <v>0</v>
      </c>
      <c r="AD439" s="70">
        <f t="shared" si="88"/>
        <v>0</v>
      </c>
      <c r="AE439" s="70">
        <f t="shared" si="89"/>
        <v>1.4521442409350513</v>
      </c>
      <c r="AF439" s="70">
        <f t="shared" si="90"/>
        <v>1.4521442409350513</v>
      </c>
      <c r="AG439" s="70">
        <f t="shared" si="91"/>
        <v>13.069298168415461</v>
      </c>
      <c r="AH439" s="70">
        <f t="shared" si="92"/>
        <v>72.607212046752565</v>
      </c>
    </row>
    <row r="440" spans="4:34" ht="15" customHeight="1" x14ac:dyDescent="0.35">
      <c r="D440" t="s">
        <v>294</v>
      </c>
      <c r="E440" t="s">
        <v>92</v>
      </c>
      <c r="F440" t="s">
        <v>304</v>
      </c>
      <c r="G440" s="70">
        <f t="shared" si="93"/>
        <v>15</v>
      </c>
      <c r="H440" s="159" t="str">
        <f>+'Input Road PUD schedule'!AG125</f>
        <v>ECOMMERCE - 122</v>
      </c>
      <c r="I440" s="165" t="str">
        <f>+'Input Road PUD schedule'!AH125</f>
        <v>5-Friday</v>
      </c>
      <c r="J440" s="160">
        <f>+'Input Road PUD schedule'!AI125</f>
        <v>0.65639248700085573</v>
      </c>
      <c r="K440" s="159" t="str">
        <f>+'Input Road PUD schedule'!AJ125</f>
        <v>Van</v>
      </c>
      <c r="L440" s="159" t="str">
        <f>+'Input Road PUD schedule'!AK125</f>
        <v>loose van</v>
      </c>
      <c r="M440" s="159">
        <f>+'Input Road PUD schedule'!AL125</f>
        <v>0</v>
      </c>
      <c r="N440" s="164">
        <f>+'Input Road PUD schedule'!AM125</f>
        <v>82.607212046752565</v>
      </c>
      <c r="O440" s="164">
        <f>+'Input Road PUD schedule'!AN125</f>
        <v>0</v>
      </c>
      <c r="P440" s="163">
        <f>+'Input Road PUD schedule'!AO125</f>
        <v>0</v>
      </c>
      <c r="Q440" s="157">
        <f>+'Input Road PUD schedule'!AP125</f>
        <v>0.78</v>
      </c>
      <c r="R440" s="157">
        <f>+'Input Road PUD schedule'!AQ125</f>
        <v>0</v>
      </c>
      <c r="S440" s="157">
        <f>+'Input Road PUD schedule'!AR125</f>
        <v>0</v>
      </c>
      <c r="T440" s="157">
        <f>+'Input Road PUD schedule'!AS125</f>
        <v>0.02</v>
      </c>
      <c r="U440" s="158">
        <f>+'Input Road PUD schedule'!AT125</f>
        <v>0.02</v>
      </c>
      <c r="V440" s="162">
        <f>+'Input Road PUD schedule'!AU125</f>
        <v>0.18</v>
      </c>
      <c r="W440" s="174">
        <f>+'Input Road PUD schedule'!AV125</f>
        <v>1</v>
      </c>
      <c r="X440" s="163">
        <v>0</v>
      </c>
      <c r="Y440" s="162">
        <f t="shared" si="94"/>
        <v>1</v>
      </c>
      <c r="Z440" s="161">
        <f t="shared" si="95"/>
        <v>6.656392487000856</v>
      </c>
      <c r="AA440" s="70">
        <f t="shared" si="85"/>
        <v>0</v>
      </c>
      <c r="AB440" s="70">
        <f t="shared" si="86"/>
        <v>64.433625396467008</v>
      </c>
      <c r="AC440" s="70">
        <f t="shared" si="87"/>
        <v>0</v>
      </c>
      <c r="AD440" s="70">
        <f t="shared" si="88"/>
        <v>0</v>
      </c>
      <c r="AE440" s="70">
        <f t="shared" si="89"/>
        <v>1.6521442409350513</v>
      </c>
      <c r="AF440" s="70">
        <f t="shared" si="90"/>
        <v>1.6521442409350513</v>
      </c>
      <c r="AG440" s="70">
        <f t="shared" si="91"/>
        <v>14.869298168415462</v>
      </c>
      <c r="AH440" s="70">
        <f t="shared" si="92"/>
        <v>82.607212046752579</v>
      </c>
    </row>
    <row r="441" spans="4:34" ht="15" customHeight="1" x14ac:dyDescent="0.35">
      <c r="D441" t="s">
        <v>294</v>
      </c>
      <c r="E441" t="s">
        <v>92</v>
      </c>
      <c r="F441" t="s">
        <v>304</v>
      </c>
      <c r="G441" s="70">
        <f t="shared" si="93"/>
        <v>15</v>
      </c>
      <c r="H441" s="159" t="str">
        <f>+'Input Road PUD schedule'!AG126</f>
        <v>ECOMMERCE - 123</v>
      </c>
      <c r="I441" s="165" t="str">
        <f>+'Input Road PUD schedule'!AH126</f>
        <v>5-Friday</v>
      </c>
      <c r="J441" s="160">
        <f>+'Input Road PUD schedule'!AI126</f>
        <v>0.6355981594912018</v>
      </c>
      <c r="K441" s="159" t="str">
        <f>+'Input Road PUD schedule'!AJ126</f>
        <v>Van</v>
      </c>
      <c r="L441" s="159" t="str">
        <f>+'Input Road PUD schedule'!AK126</f>
        <v>loose van</v>
      </c>
      <c r="M441" s="159">
        <f>+'Input Road PUD schedule'!AL126</f>
        <v>0</v>
      </c>
      <c r="N441" s="164">
        <f>+'Input Road PUD schedule'!AM126</f>
        <v>101.60721204675257</v>
      </c>
      <c r="O441" s="164">
        <f>+'Input Road PUD schedule'!AN126</f>
        <v>0</v>
      </c>
      <c r="P441" s="163">
        <f>+'Input Road PUD schedule'!AO126</f>
        <v>0</v>
      </c>
      <c r="Q441" s="157">
        <f>+'Input Road PUD schedule'!AP126</f>
        <v>0.78</v>
      </c>
      <c r="R441" s="157">
        <f>+'Input Road PUD schedule'!AQ126</f>
        <v>0</v>
      </c>
      <c r="S441" s="157">
        <f>+'Input Road PUD schedule'!AR126</f>
        <v>0</v>
      </c>
      <c r="T441" s="157">
        <f>+'Input Road PUD schedule'!AS126</f>
        <v>0.02</v>
      </c>
      <c r="U441" s="158">
        <f>+'Input Road PUD schedule'!AT126</f>
        <v>0.02</v>
      </c>
      <c r="V441" s="162">
        <f>+'Input Road PUD schedule'!AU126</f>
        <v>0.18</v>
      </c>
      <c r="W441" s="174">
        <f>+'Input Road PUD schedule'!AV126</f>
        <v>1</v>
      </c>
      <c r="X441" s="163">
        <v>0</v>
      </c>
      <c r="Y441" s="162">
        <f t="shared" si="94"/>
        <v>1</v>
      </c>
      <c r="Z441" s="161">
        <f t="shared" si="95"/>
        <v>6.6355981594912015</v>
      </c>
      <c r="AA441" s="70">
        <f t="shared" si="85"/>
        <v>0</v>
      </c>
      <c r="AB441" s="70">
        <f t="shared" si="86"/>
        <v>79.253625396467001</v>
      </c>
      <c r="AC441" s="70">
        <f t="shared" si="87"/>
        <v>0</v>
      </c>
      <c r="AD441" s="70">
        <f t="shared" si="88"/>
        <v>0</v>
      </c>
      <c r="AE441" s="70">
        <f t="shared" si="89"/>
        <v>2.0321442409350512</v>
      </c>
      <c r="AF441" s="70">
        <f t="shared" si="90"/>
        <v>2.0321442409350512</v>
      </c>
      <c r="AG441" s="70">
        <f t="shared" si="91"/>
        <v>18.28929816841546</v>
      </c>
      <c r="AH441" s="70">
        <f t="shared" si="92"/>
        <v>101.60721204675257</v>
      </c>
    </row>
    <row r="442" spans="4:34" ht="15" customHeight="1" x14ac:dyDescent="0.35">
      <c r="D442" t="s">
        <v>294</v>
      </c>
      <c r="E442" t="s">
        <v>92</v>
      </c>
      <c r="F442" t="s">
        <v>304</v>
      </c>
      <c r="G442" s="70">
        <f t="shared" si="93"/>
        <v>15</v>
      </c>
      <c r="H442" s="159" t="str">
        <f>+'Input Road PUD schedule'!AG127</f>
        <v>ECOMMERCE - 124</v>
      </c>
      <c r="I442" s="165" t="str">
        <f>+'Input Road PUD schedule'!AH127</f>
        <v>5-Friday</v>
      </c>
      <c r="J442" s="160">
        <f>+'Input Road PUD schedule'!AI127</f>
        <v>0.65253278242071555</v>
      </c>
      <c r="K442" s="159" t="str">
        <f>+'Input Road PUD schedule'!AJ127</f>
        <v>Van</v>
      </c>
      <c r="L442" s="159" t="str">
        <f>+'Input Road PUD schedule'!AK127</f>
        <v>loose van</v>
      </c>
      <c r="M442" s="159">
        <f>+'Input Road PUD schedule'!AL127</f>
        <v>0</v>
      </c>
      <c r="N442" s="164">
        <f>+'Input Road PUD schedule'!AM127</f>
        <v>77.607212046752565</v>
      </c>
      <c r="O442" s="164">
        <f>+'Input Road PUD schedule'!AN127</f>
        <v>0</v>
      </c>
      <c r="P442" s="163">
        <f>+'Input Road PUD schedule'!AO127</f>
        <v>0</v>
      </c>
      <c r="Q442" s="157">
        <f>+'Input Road PUD schedule'!AP127</f>
        <v>0.78</v>
      </c>
      <c r="R442" s="157">
        <f>+'Input Road PUD schedule'!AQ127</f>
        <v>0</v>
      </c>
      <c r="S442" s="157">
        <f>+'Input Road PUD schedule'!AR127</f>
        <v>0</v>
      </c>
      <c r="T442" s="157">
        <f>+'Input Road PUD schedule'!AS127</f>
        <v>0.02</v>
      </c>
      <c r="U442" s="158">
        <f>+'Input Road PUD schedule'!AT127</f>
        <v>0.02</v>
      </c>
      <c r="V442" s="162">
        <f>+'Input Road PUD schedule'!AU127</f>
        <v>0.18</v>
      </c>
      <c r="W442" s="174">
        <f>+'Input Road PUD schedule'!AV127</f>
        <v>1</v>
      </c>
      <c r="X442" s="163">
        <v>0</v>
      </c>
      <c r="Y442" s="162">
        <f t="shared" si="94"/>
        <v>1</v>
      </c>
      <c r="Z442" s="161">
        <f t="shared" si="95"/>
        <v>6.6525327824207157</v>
      </c>
      <c r="AA442" s="70">
        <f t="shared" si="85"/>
        <v>0</v>
      </c>
      <c r="AB442" s="70">
        <f t="shared" si="86"/>
        <v>60.533625396467002</v>
      </c>
      <c r="AC442" s="70">
        <f t="shared" si="87"/>
        <v>0</v>
      </c>
      <c r="AD442" s="70">
        <f t="shared" si="88"/>
        <v>0</v>
      </c>
      <c r="AE442" s="70">
        <f t="shared" si="89"/>
        <v>1.5521442409350514</v>
      </c>
      <c r="AF442" s="70">
        <f t="shared" si="90"/>
        <v>1.5521442409350514</v>
      </c>
      <c r="AG442" s="70">
        <f t="shared" si="91"/>
        <v>13.969298168415461</v>
      </c>
      <c r="AH442" s="70">
        <f t="shared" si="92"/>
        <v>77.607212046752565</v>
      </c>
    </row>
    <row r="443" spans="4:34" ht="15" customHeight="1" x14ac:dyDescent="0.35">
      <c r="D443" t="s">
        <v>294</v>
      </c>
      <c r="E443" t="s">
        <v>92</v>
      </c>
      <c r="F443" t="s">
        <v>304</v>
      </c>
      <c r="G443" s="70">
        <f t="shared" si="93"/>
        <v>15</v>
      </c>
      <c r="H443" s="159" t="str">
        <f>+'Input Road PUD schedule'!AG128</f>
        <v>ECOMMERCE - 125</v>
      </c>
      <c r="I443" s="165" t="str">
        <f>+'Input Road PUD schedule'!AH128</f>
        <v>5-Friday</v>
      </c>
      <c r="J443" s="160">
        <f>+'Input Road PUD schedule'!AI128</f>
        <v>0.6624199982283524</v>
      </c>
      <c r="K443" s="159" t="str">
        <f>+'Input Road PUD schedule'!AJ128</f>
        <v>Van</v>
      </c>
      <c r="L443" s="159" t="str">
        <f>+'Input Road PUD schedule'!AK128</f>
        <v>loose van</v>
      </c>
      <c r="M443" s="159">
        <f>+'Input Road PUD schedule'!AL128</f>
        <v>0</v>
      </c>
      <c r="N443" s="164">
        <f>+'Input Road PUD schedule'!AM128</f>
        <v>86.607212046752565</v>
      </c>
      <c r="O443" s="164">
        <f>+'Input Road PUD schedule'!AN128</f>
        <v>0</v>
      </c>
      <c r="P443" s="163">
        <f>+'Input Road PUD schedule'!AO128</f>
        <v>0</v>
      </c>
      <c r="Q443" s="157">
        <f>+'Input Road PUD schedule'!AP128</f>
        <v>0.78</v>
      </c>
      <c r="R443" s="157">
        <f>+'Input Road PUD schedule'!AQ128</f>
        <v>0</v>
      </c>
      <c r="S443" s="157">
        <f>+'Input Road PUD schedule'!AR128</f>
        <v>0</v>
      </c>
      <c r="T443" s="157">
        <f>+'Input Road PUD schedule'!AS128</f>
        <v>0.02</v>
      </c>
      <c r="U443" s="158">
        <f>+'Input Road PUD schedule'!AT128</f>
        <v>0.02</v>
      </c>
      <c r="V443" s="162">
        <f>+'Input Road PUD schedule'!AU128</f>
        <v>0.18</v>
      </c>
      <c r="W443" s="174">
        <f>+'Input Road PUD schedule'!AV128</f>
        <v>1</v>
      </c>
      <c r="X443" s="163">
        <v>0</v>
      </c>
      <c r="Y443" s="162">
        <f t="shared" si="94"/>
        <v>1</v>
      </c>
      <c r="Z443" s="161">
        <f t="shared" si="95"/>
        <v>6.6624199982283523</v>
      </c>
      <c r="AA443" s="70">
        <f t="shared" si="85"/>
        <v>0</v>
      </c>
      <c r="AB443" s="70">
        <f t="shared" si="86"/>
        <v>67.553625396466998</v>
      </c>
      <c r="AC443" s="70">
        <f t="shared" si="87"/>
        <v>0</v>
      </c>
      <c r="AD443" s="70">
        <f t="shared" si="88"/>
        <v>0</v>
      </c>
      <c r="AE443" s="70">
        <f t="shared" si="89"/>
        <v>1.7321442409350514</v>
      </c>
      <c r="AF443" s="70">
        <f t="shared" si="90"/>
        <v>1.7321442409350514</v>
      </c>
      <c r="AG443" s="70">
        <f t="shared" si="91"/>
        <v>15.589298168415461</v>
      </c>
      <c r="AH443" s="70">
        <f t="shared" si="92"/>
        <v>86.607212046752579</v>
      </c>
    </row>
    <row r="444" spans="4:34" ht="15" customHeight="1" x14ac:dyDescent="0.35">
      <c r="D444" t="s">
        <v>294</v>
      </c>
      <c r="E444" t="s">
        <v>92</v>
      </c>
      <c r="F444" t="s">
        <v>304</v>
      </c>
      <c r="G444" s="70">
        <f t="shared" si="93"/>
        <v>16</v>
      </c>
      <c r="H444" s="159" t="str">
        <f>+'Input Road PUD schedule'!AG129</f>
        <v>ECOMMERCE - 126</v>
      </c>
      <c r="I444" s="165" t="str">
        <f>+'Input Road PUD schedule'!AH129</f>
        <v>5-Friday</v>
      </c>
      <c r="J444" s="160">
        <f>+'Input Road PUD schedule'!AI129</f>
        <v>0.68026229956067308</v>
      </c>
      <c r="K444" s="159" t="str">
        <f>+'Input Road PUD schedule'!AJ129</f>
        <v>Van</v>
      </c>
      <c r="L444" s="159" t="str">
        <f>+'Input Road PUD schedule'!AK129</f>
        <v>loose van</v>
      </c>
      <c r="M444" s="159">
        <f>+'Input Road PUD schedule'!AL129</f>
        <v>0</v>
      </c>
      <c r="N444" s="164">
        <f>+'Input Road PUD schedule'!AM129</f>
        <v>80.607212046752565</v>
      </c>
      <c r="O444" s="164">
        <f>+'Input Road PUD schedule'!AN129</f>
        <v>0</v>
      </c>
      <c r="P444" s="163">
        <f>+'Input Road PUD schedule'!AO129</f>
        <v>0</v>
      </c>
      <c r="Q444" s="157">
        <f>+'Input Road PUD schedule'!AP129</f>
        <v>0.78</v>
      </c>
      <c r="R444" s="157">
        <f>+'Input Road PUD schedule'!AQ129</f>
        <v>0</v>
      </c>
      <c r="S444" s="157">
        <f>+'Input Road PUD schedule'!AR129</f>
        <v>0</v>
      </c>
      <c r="T444" s="157">
        <f>+'Input Road PUD schedule'!AS129</f>
        <v>0.02</v>
      </c>
      <c r="U444" s="158">
        <f>+'Input Road PUD schedule'!AT129</f>
        <v>0.02</v>
      </c>
      <c r="V444" s="162">
        <f>+'Input Road PUD schedule'!AU129</f>
        <v>0.18</v>
      </c>
      <c r="W444" s="174">
        <f>+'Input Road PUD schedule'!AV129</f>
        <v>1</v>
      </c>
      <c r="X444" s="163">
        <v>0</v>
      </c>
      <c r="Y444" s="162">
        <f t="shared" si="94"/>
        <v>1</v>
      </c>
      <c r="Z444" s="161">
        <f t="shared" si="95"/>
        <v>6.6802622995606731</v>
      </c>
      <c r="AA444" s="70">
        <f t="shared" si="85"/>
        <v>0</v>
      </c>
      <c r="AB444" s="70">
        <f t="shared" si="86"/>
        <v>62.873625396467006</v>
      </c>
      <c r="AC444" s="70">
        <f t="shared" si="87"/>
        <v>0</v>
      </c>
      <c r="AD444" s="70">
        <f t="shared" si="88"/>
        <v>0</v>
      </c>
      <c r="AE444" s="70">
        <f t="shared" si="89"/>
        <v>1.6121442409350513</v>
      </c>
      <c r="AF444" s="70">
        <f t="shared" si="90"/>
        <v>1.6121442409350513</v>
      </c>
      <c r="AG444" s="70">
        <f t="shared" si="91"/>
        <v>14.50929816841546</v>
      </c>
      <c r="AH444" s="70">
        <f t="shared" si="92"/>
        <v>80.607212046752565</v>
      </c>
    </row>
    <row r="445" spans="4:34" ht="15" customHeight="1" x14ac:dyDescent="0.35">
      <c r="D445" t="s">
        <v>294</v>
      </c>
      <c r="E445" t="s">
        <v>92</v>
      </c>
      <c r="F445" t="s">
        <v>304</v>
      </c>
      <c r="G445" s="70">
        <f t="shared" si="93"/>
        <v>15</v>
      </c>
      <c r="H445" s="159" t="str">
        <f>+'Input Road PUD schedule'!AG130</f>
        <v>ECOMMERCE - 127</v>
      </c>
      <c r="I445" s="165" t="str">
        <f>+'Input Road PUD schedule'!AH130</f>
        <v>5-Friday</v>
      </c>
      <c r="J445" s="160">
        <f>+'Input Road PUD schedule'!AI130</f>
        <v>0.66323372903236322</v>
      </c>
      <c r="K445" s="159" t="str">
        <f>+'Input Road PUD schedule'!AJ130</f>
        <v>Van</v>
      </c>
      <c r="L445" s="159" t="str">
        <f>+'Input Road PUD schedule'!AK130</f>
        <v>loose van</v>
      </c>
      <c r="M445" s="159">
        <f>+'Input Road PUD schedule'!AL130</f>
        <v>0</v>
      </c>
      <c r="N445" s="164">
        <f>+'Input Road PUD schedule'!AM130</f>
        <v>83.607212046752565</v>
      </c>
      <c r="O445" s="164">
        <f>+'Input Road PUD schedule'!AN130</f>
        <v>0</v>
      </c>
      <c r="P445" s="163">
        <f>+'Input Road PUD schedule'!AO130</f>
        <v>0</v>
      </c>
      <c r="Q445" s="157">
        <f>+'Input Road PUD schedule'!AP130</f>
        <v>0.78</v>
      </c>
      <c r="R445" s="157">
        <f>+'Input Road PUD schedule'!AQ130</f>
        <v>0</v>
      </c>
      <c r="S445" s="157">
        <f>+'Input Road PUD schedule'!AR130</f>
        <v>0</v>
      </c>
      <c r="T445" s="157">
        <f>+'Input Road PUD schedule'!AS130</f>
        <v>0.02</v>
      </c>
      <c r="U445" s="158">
        <f>+'Input Road PUD schedule'!AT130</f>
        <v>0.02</v>
      </c>
      <c r="V445" s="162">
        <f>+'Input Road PUD schedule'!AU130</f>
        <v>0.18</v>
      </c>
      <c r="W445" s="174">
        <f>+'Input Road PUD schedule'!AV130</f>
        <v>1</v>
      </c>
      <c r="X445" s="163">
        <v>0</v>
      </c>
      <c r="Y445" s="162">
        <f t="shared" si="94"/>
        <v>1</v>
      </c>
      <c r="Z445" s="161">
        <f t="shared" si="95"/>
        <v>6.6632337290323633</v>
      </c>
      <c r="AA445" s="70">
        <f t="shared" si="85"/>
        <v>0</v>
      </c>
      <c r="AB445" s="70">
        <f t="shared" si="86"/>
        <v>65.213625396467009</v>
      </c>
      <c r="AC445" s="70">
        <f t="shared" si="87"/>
        <v>0</v>
      </c>
      <c r="AD445" s="70">
        <f t="shared" si="88"/>
        <v>0</v>
      </c>
      <c r="AE445" s="70">
        <f t="shared" si="89"/>
        <v>1.6721442409350513</v>
      </c>
      <c r="AF445" s="70">
        <f t="shared" si="90"/>
        <v>1.6721442409350513</v>
      </c>
      <c r="AG445" s="70">
        <f t="shared" si="91"/>
        <v>15.049298168415461</v>
      </c>
      <c r="AH445" s="70">
        <f t="shared" si="92"/>
        <v>83.607212046752579</v>
      </c>
    </row>
    <row r="446" spans="4:34" ht="15" customHeight="1" x14ac:dyDescent="0.35">
      <c r="D446" t="s">
        <v>294</v>
      </c>
      <c r="E446" t="s">
        <v>92</v>
      </c>
      <c r="F446" t="s">
        <v>304</v>
      </c>
      <c r="G446" s="70">
        <f t="shared" si="93"/>
        <v>16</v>
      </c>
      <c r="H446" s="159" t="str">
        <f>+'Input Road PUD schedule'!AG131</f>
        <v>ECOMMERCE - 128</v>
      </c>
      <c r="I446" s="165" t="str">
        <f>+'Input Road PUD schedule'!AH131</f>
        <v>5-Friday</v>
      </c>
      <c r="J446" s="160">
        <f>+'Input Road PUD schedule'!AI131</f>
        <v>0.67467909013198735</v>
      </c>
      <c r="K446" s="159" t="str">
        <f>+'Input Road PUD schedule'!AJ131</f>
        <v>Van</v>
      </c>
      <c r="L446" s="159" t="str">
        <f>+'Input Road PUD schedule'!AK131</f>
        <v>loose van</v>
      </c>
      <c r="M446" s="159">
        <f>+'Input Road PUD schedule'!AL131</f>
        <v>0</v>
      </c>
      <c r="N446" s="164">
        <f>+'Input Road PUD schedule'!AM131</f>
        <v>83.607212046752565</v>
      </c>
      <c r="O446" s="164">
        <f>+'Input Road PUD schedule'!AN131</f>
        <v>0</v>
      </c>
      <c r="P446" s="163">
        <f>+'Input Road PUD schedule'!AO131</f>
        <v>0</v>
      </c>
      <c r="Q446" s="157">
        <f>+'Input Road PUD schedule'!AP131</f>
        <v>0.78</v>
      </c>
      <c r="R446" s="157">
        <f>+'Input Road PUD schedule'!AQ131</f>
        <v>0</v>
      </c>
      <c r="S446" s="157">
        <f>+'Input Road PUD schedule'!AR131</f>
        <v>0</v>
      </c>
      <c r="T446" s="157">
        <f>+'Input Road PUD schedule'!AS131</f>
        <v>0.02</v>
      </c>
      <c r="U446" s="158">
        <f>+'Input Road PUD schedule'!AT131</f>
        <v>0.02</v>
      </c>
      <c r="V446" s="162">
        <f>+'Input Road PUD schedule'!AU131</f>
        <v>0.18</v>
      </c>
      <c r="W446" s="174">
        <f>+'Input Road PUD schedule'!AV131</f>
        <v>1</v>
      </c>
      <c r="X446" s="163">
        <v>0</v>
      </c>
      <c r="Y446" s="162">
        <f t="shared" si="94"/>
        <v>1</v>
      </c>
      <c r="Z446" s="161">
        <f t="shared" si="95"/>
        <v>6.6746790901319875</v>
      </c>
      <c r="AA446" s="70">
        <f t="shared" si="85"/>
        <v>0</v>
      </c>
      <c r="AB446" s="70">
        <f t="shared" si="86"/>
        <v>65.213625396467009</v>
      </c>
      <c r="AC446" s="70">
        <f t="shared" si="87"/>
        <v>0</v>
      </c>
      <c r="AD446" s="70">
        <f t="shared" si="88"/>
        <v>0</v>
      </c>
      <c r="AE446" s="70">
        <f t="shared" si="89"/>
        <v>1.6721442409350513</v>
      </c>
      <c r="AF446" s="70">
        <f t="shared" si="90"/>
        <v>1.6721442409350513</v>
      </c>
      <c r="AG446" s="70">
        <f t="shared" si="91"/>
        <v>15.049298168415461</v>
      </c>
      <c r="AH446" s="70">
        <f t="shared" si="92"/>
        <v>83.607212046752579</v>
      </c>
    </row>
    <row r="447" spans="4:34" ht="15" customHeight="1" x14ac:dyDescent="0.35">
      <c r="D447" t="s">
        <v>294</v>
      </c>
      <c r="E447" t="s">
        <v>92</v>
      </c>
      <c r="F447" t="s">
        <v>304</v>
      </c>
      <c r="G447" s="70">
        <f t="shared" si="93"/>
        <v>16</v>
      </c>
      <c r="H447" s="159" t="str">
        <f>+'Input Road PUD schedule'!AG132</f>
        <v>ECOMMERCE - 129</v>
      </c>
      <c r="I447" s="165" t="str">
        <f>+'Input Road PUD schedule'!AH132</f>
        <v>5-Friday</v>
      </c>
      <c r="J447" s="160">
        <f>+'Input Road PUD schedule'!AI132</f>
        <v>0.67922256549347415</v>
      </c>
      <c r="K447" s="159" t="str">
        <f>+'Input Road PUD schedule'!AJ132</f>
        <v>Van</v>
      </c>
      <c r="L447" s="159" t="str">
        <f>+'Input Road PUD schedule'!AK132</f>
        <v>loose van</v>
      </c>
      <c r="M447" s="159">
        <f>+'Input Road PUD schedule'!AL132</f>
        <v>0</v>
      </c>
      <c r="N447" s="164">
        <f>+'Input Road PUD schedule'!AM132</f>
        <v>77.607212046752565</v>
      </c>
      <c r="O447" s="164">
        <f>+'Input Road PUD schedule'!AN132</f>
        <v>0</v>
      </c>
      <c r="P447" s="163">
        <f>+'Input Road PUD schedule'!AO132</f>
        <v>0</v>
      </c>
      <c r="Q447" s="157">
        <f>+'Input Road PUD schedule'!AP132</f>
        <v>0.78</v>
      </c>
      <c r="R447" s="157">
        <f>+'Input Road PUD schedule'!AQ132</f>
        <v>0</v>
      </c>
      <c r="S447" s="157">
        <f>+'Input Road PUD schedule'!AR132</f>
        <v>0</v>
      </c>
      <c r="T447" s="157">
        <f>+'Input Road PUD schedule'!AS132</f>
        <v>0.02</v>
      </c>
      <c r="U447" s="158">
        <f>+'Input Road PUD schedule'!AT132</f>
        <v>0.02</v>
      </c>
      <c r="V447" s="162">
        <f>+'Input Road PUD schedule'!AU132</f>
        <v>0.18</v>
      </c>
      <c r="W447" s="174">
        <f>+'Input Road PUD schedule'!AV132</f>
        <v>1</v>
      </c>
      <c r="X447" s="163">
        <v>0</v>
      </c>
      <c r="Y447" s="162">
        <f t="shared" si="94"/>
        <v>1</v>
      </c>
      <c r="Z447" s="161">
        <f t="shared" si="95"/>
        <v>6.6792225654934745</v>
      </c>
      <c r="AA447" s="70">
        <f t="shared" si="85"/>
        <v>0</v>
      </c>
      <c r="AB447" s="70">
        <f t="shared" si="86"/>
        <v>60.533625396467002</v>
      </c>
      <c r="AC447" s="70">
        <f t="shared" si="87"/>
        <v>0</v>
      </c>
      <c r="AD447" s="70">
        <f t="shared" si="88"/>
        <v>0</v>
      </c>
      <c r="AE447" s="70">
        <f t="shared" si="89"/>
        <v>1.5521442409350514</v>
      </c>
      <c r="AF447" s="70">
        <f t="shared" si="90"/>
        <v>1.5521442409350514</v>
      </c>
      <c r="AG447" s="70">
        <f t="shared" si="91"/>
        <v>13.969298168415461</v>
      </c>
      <c r="AH447" s="70">
        <f t="shared" si="92"/>
        <v>77.607212046752565</v>
      </c>
    </row>
    <row r="448" spans="4:34" ht="15" customHeight="1" x14ac:dyDescent="0.35">
      <c r="D448" t="s">
        <v>294</v>
      </c>
      <c r="E448" t="s">
        <v>92</v>
      </c>
      <c r="F448" t="s">
        <v>304</v>
      </c>
      <c r="G448" s="70">
        <f t="shared" si="93"/>
        <v>15</v>
      </c>
      <c r="H448" s="159" t="str">
        <f>+'Input Road PUD schedule'!AG133</f>
        <v>ECOMMERCE - 130</v>
      </c>
      <c r="I448" s="165" t="str">
        <f>+'Input Road PUD schedule'!AH133</f>
        <v>5-Friday</v>
      </c>
      <c r="J448" s="160">
        <f>+'Input Road PUD schedule'!AI133</f>
        <v>0.65580789953372232</v>
      </c>
      <c r="K448" s="159" t="str">
        <f>+'Input Road PUD schedule'!AJ133</f>
        <v>Van</v>
      </c>
      <c r="L448" s="159" t="str">
        <f>+'Input Road PUD schedule'!AK133</f>
        <v>loose van</v>
      </c>
      <c r="M448" s="159">
        <f>+'Input Road PUD schedule'!AL133</f>
        <v>0</v>
      </c>
      <c r="N448" s="164">
        <f>+'Input Road PUD schedule'!AM133</f>
        <v>91.607212046752565</v>
      </c>
      <c r="O448" s="164">
        <f>+'Input Road PUD schedule'!AN133</f>
        <v>0</v>
      </c>
      <c r="P448" s="163">
        <f>+'Input Road PUD schedule'!AO133</f>
        <v>0</v>
      </c>
      <c r="Q448" s="157">
        <f>+'Input Road PUD schedule'!AP133</f>
        <v>0.78</v>
      </c>
      <c r="R448" s="157">
        <f>+'Input Road PUD schedule'!AQ133</f>
        <v>0</v>
      </c>
      <c r="S448" s="157">
        <f>+'Input Road PUD schedule'!AR133</f>
        <v>0</v>
      </c>
      <c r="T448" s="157">
        <f>+'Input Road PUD schedule'!AS133</f>
        <v>0.02</v>
      </c>
      <c r="U448" s="158">
        <f>+'Input Road PUD schedule'!AT133</f>
        <v>0.02</v>
      </c>
      <c r="V448" s="162">
        <f>+'Input Road PUD schedule'!AU133</f>
        <v>0.18</v>
      </c>
      <c r="W448" s="174">
        <f>+'Input Road PUD schedule'!AV133</f>
        <v>1</v>
      </c>
      <c r="X448" s="163">
        <v>0</v>
      </c>
      <c r="Y448" s="162">
        <f t="shared" si="94"/>
        <v>1</v>
      </c>
      <c r="Z448" s="161">
        <f t="shared" si="95"/>
        <v>6.6558078995337224</v>
      </c>
      <c r="AA448" s="70">
        <f t="shared" si="85"/>
        <v>0</v>
      </c>
      <c r="AB448" s="70">
        <f t="shared" si="86"/>
        <v>71.453625396467004</v>
      </c>
      <c r="AC448" s="70">
        <f t="shared" si="87"/>
        <v>0</v>
      </c>
      <c r="AD448" s="70">
        <f t="shared" si="88"/>
        <v>0</v>
      </c>
      <c r="AE448" s="70">
        <f t="shared" si="89"/>
        <v>1.8321442409350512</v>
      </c>
      <c r="AF448" s="70">
        <f t="shared" si="90"/>
        <v>1.8321442409350512</v>
      </c>
      <c r="AG448" s="70">
        <f t="shared" si="91"/>
        <v>16.489298168415463</v>
      </c>
      <c r="AH448" s="70">
        <f t="shared" si="92"/>
        <v>91.607212046752565</v>
      </c>
    </row>
    <row r="449" spans="4:34" ht="15" customHeight="1" x14ac:dyDescent="0.35">
      <c r="D449" t="s">
        <v>294</v>
      </c>
      <c r="E449" t="s">
        <v>92</v>
      </c>
      <c r="F449" t="s">
        <v>304</v>
      </c>
      <c r="G449" s="70">
        <f t="shared" si="93"/>
        <v>15</v>
      </c>
      <c r="H449" s="159" t="str">
        <f>+'Input Road PUD schedule'!AG134</f>
        <v>ECOMMERCE - 131</v>
      </c>
      <c r="I449" s="165" t="str">
        <f>+'Input Road PUD schedule'!AH134</f>
        <v>5-Friday</v>
      </c>
      <c r="J449" s="160">
        <f>+'Input Road PUD schedule'!AI134</f>
        <v>0.63579288779006538</v>
      </c>
      <c r="K449" s="159" t="str">
        <f>+'Input Road PUD schedule'!AJ134</f>
        <v>Van</v>
      </c>
      <c r="L449" s="159" t="str">
        <f>+'Input Road PUD schedule'!AK134</f>
        <v>loose van</v>
      </c>
      <c r="M449" s="159">
        <f>+'Input Road PUD schedule'!AL134</f>
        <v>0</v>
      </c>
      <c r="N449" s="164">
        <f>+'Input Road PUD schedule'!AM134</f>
        <v>101.60721204675257</v>
      </c>
      <c r="O449" s="164">
        <f>+'Input Road PUD schedule'!AN134</f>
        <v>0</v>
      </c>
      <c r="P449" s="163">
        <f>+'Input Road PUD schedule'!AO134</f>
        <v>0</v>
      </c>
      <c r="Q449" s="157">
        <f>+'Input Road PUD schedule'!AP134</f>
        <v>0.78</v>
      </c>
      <c r="R449" s="157">
        <f>+'Input Road PUD schedule'!AQ134</f>
        <v>0</v>
      </c>
      <c r="S449" s="157">
        <f>+'Input Road PUD schedule'!AR134</f>
        <v>0</v>
      </c>
      <c r="T449" s="157">
        <f>+'Input Road PUD schedule'!AS134</f>
        <v>0.02</v>
      </c>
      <c r="U449" s="158">
        <f>+'Input Road PUD schedule'!AT134</f>
        <v>0.02</v>
      </c>
      <c r="V449" s="162">
        <f>+'Input Road PUD schedule'!AU134</f>
        <v>0.18</v>
      </c>
      <c r="W449" s="174">
        <f>+'Input Road PUD schedule'!AV134</f>
        <v>1</v>
      </c>
      <c r="X449" s="163">
        <v>0</v>
      </c>
      <c r="Y449" s="162">
        <f t="shared" si="94"/>
        <v>1</v>
      </c>
      <c r="Z449" s="161">
        <f t="shared" si="95"/>
        <v>6.6357928877900658</v>
      </c>
      <c r="AA449" s="70">
        <f t="shared" si="85"/>
        <v>0</v>
      </c>
      <c r="AB449" s="70">
        <f t="shared" si="86"/>
        <v>79.253625396467001</v>
      </c>
      <c r="AC449" s="70">
        <f t="shared" si="87"/>
        <v>0</v>
      </c>
      <c r="AD449" s="70">
        <f t="shared" si="88"/>
        <v>0</v>
      </c>
      <c r="AE449" s="70">
        <f t="shared" si="89"/>
        <v>2.0321442409350512</v>
      </c>
      <c r="AF449" s="70">
        <f t="shared" si="90"/>
        <v>2.0321442409350512</v>
      </c>
      <c r="AG449" s="70">
        <f t="shared" si="91"/>
        <v>18.28929816841546</v>
      </c>
      <c r="AH449" s="70">
        <f t="shared" si="92"/>
        <v>101.60721204675257</v>
      </c>
    </row>
    <row r="450" spans="4:34" ht="15" customHeight="1" x14ac:dyDescent="0.35">
      <c r="D450" t="s">
        <v>294</v>
      </c>
      <c r="E450" t="s">
        <v>92</v>
      </c>
      <c r="F450" t="s">
        <v>304</v>
      </c>
      <c r="G450" s="70">
        <f t="shared" si="93"/>
        <v>15</v>
      </c>
      <c r="H450" s="159" t="str">
        <f>+'Input Road PUD schedule'!AG135</f>
        <v>ECOMMERCE - 132</v>
      </c>
      <c r="I450" s="165" t="str">
        <f>+'Input Road PUD schedule'!AH135</f>
        <v>5-Friday</v>
      </c>
      <c r="J450" s="160">
        <f>+'Input Road PUD schedule'!AI135</f>
        <v>0.62584602475335749</v>
      </c>
      <c r="K450" s="159" t="str">
        <f>+'Input Road PUD schedule'!AJ135</f>
        <v>Van</v>
      </c>
      <c r="L450" s="159" t="str">
        <f>+'Input Road PUD schedule'!AK135</f>
        <v>loose van</v>
      </c>
      <c r="M450" s="159">
        <f>+'Input Road PUD schedule'!AL135</f>
        <v>0</v>
      </c>
      <c r="N450" s="164">
        <f>+'Input Road PUD schedule'!AM135</f>
        <v>90.607212046752565</v>
      </c>
      <c r="O450" s="164">
        <f>+'Input Road PUD schedule'!AN135</f>
        <v>0</v>
      </c>
      <c r="P450" s="163">
        <f>+'Input Road PUD schedule'!AO135</f>
        <v>0</v>
      </c>
      <c r="Q450" s="157">
        <f>+'Input Road PUD schedule'!AP135</f>
        <v>0.78</v>
      </c>
      <c r="R450" s="157">
        <f>+'Input Road PUD schedule'!AQ135</f>
        <v>0</v>
      </c>
      <c r="S450" s="157">
        <f>+'Input Road PUD schedule'!AR135</f>
        <v>0</v>
      </c>
      <c r="T450" s="157">
        <f>+'Input Road PUD schedule'!AS135</f>
        <v>0.02</v>
      </c>
      <c r="U450" s="158">
        <f>+'Input Road PUD schedule'!AT135</f>
        <v>0.02</v>
      </c>
      <c r="V450" s="162">
        <f>+'Input Road PUD schedule'!AU135</f>
        <v>0.18</v>
      </c>
      <c r="W450" s="174">
        <f>+'Input Road PUD schedule'!AV135</f>
        <v>1</v>
      </c>
      <c r="X450" s="163">
        <v>0</v>
      </c>
      <c r="Y450" s="162">
        <f t="shared" si="94"/>
        <v>1</v>
      </c>
      <c r="Z450" s="161">
        <f t="shared" si="95"/>
        <v>6.6258460247533577</v>
      </c>
      <c r="AA450" s="70">
        <f t="shared" si="85"/>
        <v>0</v>
      </c>
      <c r="AB450" s="70">
        <f t="shared" si="86"/>
        <v>70.673625396467003</v>
      </c>
      <c r="AC450" s="70">
        <f t="shared" si="87"/>
        <v>0</v>
      </c>
      <c r="AD450" s="70">
        <f t="shared" si="88"/>
        <v>0</v>
      </c>
      <c r="AE450" s="70">
        <f t="shared" si="89"/>
        <v>1.8121442409350514</v>
      </c>
      <c r="AF450" s="70">
        <f t="shared" si="90"/>
        <v>1.8121442409350514</v>
      </c>
      <c r="AG450" s="70">
        <f t="shared" si="91"/>
        <v>16.309298168415459</v>
      </c>
      <c r="AH450" s="70">
        <f t="shared" si="92"/>
        <v>90.607212046752579</v>
      </c>
    </row>
    <row r="451" spans="4:34" ht="15" customHeight="1" x14ac:dyDescent="0.35">
      <c r="D451" t="s">
        <v>294</v>
      </c>
      <c r="E451" t="s">
        <v>92</v>
      </c>
      <c r="F451" t="s">
        <v>304</v>
      </c>
      <c r="G451" s="70">
        <f t="shared" si="93"/>
        <v>16</v>
      </c>
      <c r="H451" s="159" t="str">
        <f>+'Input Road PUD schedule'!AG136</f>
        <v>ECOMMERCE - 133</v>
      </c>
      <c r="I451" s="165" t="str">
        <f>+'Input Road PUD schedule'!AH136</f>
        <v>5-Friday</v>
      </c>
      <c r="J451" s="160">
        <f>+'Input Road PUD schedule'!AI136</f>
        <v>0.6732815130279538</v>
      </c>
      <c r="K451" s="159" t="str">
        <f>+'Input Road PUD schedule'!AJ136</f>
        <v>Van</v>
      </c>
      <c r="L451" s="159" t="str">
        <f>+'Input Road PUD schedule'!AK136</f>
        <v>loose van</v>
      </c>
      <c r="M451" s="159">
        <f>+'Input Road PUD schedule'!AL136</f>
        <v>0</v>
      </c>
      <c r="N451" s="164">
        <f>+'Input Road PUD schedule'!AM136</f>
        <v>101.60721204675257</v>
      </c>
      <c r="O451" s="164">
        <f>+'Input Road PUD schedule'!AN136</f>
        <v>0</v>
      </c>
      <c r="P451" s="163">
        <f>+'Input Road PUD schedule'!AO136</f>
        <v>0</v>
      </c>
      <c r="Q451" s="157">
        <f>+'Input Road PUD schedule'!AP136</f>
        <v>0.78</v>
      </c>
      <c r="R451" s="157">
        <f>+'Input Road PUD schedule'!AQ136</f>
        <v>0</v>
      </c>
      <c r="S451" s="157">
        <f>+'Input Road PUD schedule'!AR136</f>
        <v>0</v>
      </c>
      <c r="T451" s="157">
        <f>+'Input Road PUD schedule'!AS136</f>
        <v>0.02</v>
      </c>
      <c r="U451" s="158">
        <f>+'Input Road PUD schedule'!AT136</f>
        <v>0.02</v>
      </c>
      <c r="V451" s="162">
        <f>+'Input Road PUD schedule'!AU136</f>
        <v>0.18</v>
      </c>
      <c r="W451" s="174">
        <f>+'Input Road PUD schedule'!AV136</f>
        <v>1</v>
      </c>
      <c r="X451" s="163">
        <v>0</v>
      </c>
      <c r="Y451" s="162">
        <f t="shared" si="94"/>
        <v>1</v>
      </c>
      <c r="Z451" s="161">
        <f t="shared" si="95"/>
        <v>6.6732815130279537</v>
      </c>
      <c r="AA451" s="70">
        <f t="shared" si="85"/>
        <v>0</v>
      </c>
      <c r="AB451" s="70">
        <f t="shared" si="86"/>
        <v>79.253625396467001</v>
      </c>
      <c r="AC451" s="70">
        <f t="shared" si="87"/>
        <v>0</v>
      </c>
      <c r="AD451" s="70">
        <f t="shared" si="88"/>
        <v>0</v>
      </c>
      <c r="AE451" s="70">
        <f t="shared" si="89"/>
        <v>2.0321442409350512</v>
      </c>
      <c r="AF451" s="70">
        <f t="shared" si="90"/>
        <v>2.0321442409350512</v>
      </c>
      <c r="AG451" s="70">
        <f t="shared" si="91"/>
        <v>18.28929816841546</v>
      </c>
      <c r="AH451" s="70">
        <f t="shared" si="92"/>
        <v>101.60721204675257</v>
      </c>
    </row>
    <row r="452" spans="4:34" ht="15" customHeight="1" x14ac:dyDescent="0.35">
      <c r="D452" t="s">
        <v>294</v>
      </c>
      <c r="E452" t="s">
        <v>92</v>
      </c>
      <c r="F452" t="s">
        <v>304</v>
      </c>
      <c r="G452" s="70">
        <f t="shared" si="93"/>
        <v>16</v>
      </c>
      <c r="H452" s="159" t="str">
        <f>+'Input Road PUD schedule'!AG137</f>
        <v>ECOMMERCE - 134</v>
      </c>
      <c r="I452" s="165" t="str">
        <f>+'Input Road PUD schedule'!AH137</f>
        <v>5-Friday</v>
      </c>
      <c r="J452" s="160">
        <f>+'Input Road PUD schedule'!AI137</f>
        <v>0.66708518505917425</v>
      </c>
      <c r="K452" s="159" t="str">
        <f>+'Input Road PUD schedule'!AJ137</f>
        <v>Van</v>
      </c>
      <c r="L452" s="159" t="str">
        <f>+'Input Road PUD schedule'!AK137</f>
        <v>loose van</v>
      </c>
      <c r="M452" s="159">
        <f>+'Input Road PUD schedule'!AL137</f>
        <v>0</v>
      </c>
      <c r="N452" s="164">
        <f>+'Input Road PUD schedule'!AM137</f>
        <v>78.607212046752565</v>
      </c>
      <c r="O452" s="164">
        <f>+'Input Road PUD schedule'!AN137</f>
        <v>0</v>
      </c>
      <c r="P452" s="163">
        <f>+'Input Road PUD schedule'!AO137</f>
        <v>0</v>
      </c>
      <c r="Q452" s="157">
        <f>+'Input Road PUD schedule'!AP137</f>
        <v>0.78</v>
      </c>
      <c r="R452" s="157">
        <f>+'Input Road PUD schedule'!AQ137</f>
        <v>0</v>
      </c>
      <c r="S452" s="157">
        <f>+'Input Road PUD schedule'!AR137</f>
        <v>0</v>
      </c>
      <c r="T452" s="157">
        <f>+'Input Road PUD schedule'!AS137</f>
        <v>0.02</v>
      </c>
      <c r="U452" s="158">
        <f>+'Input Road PUD schedule'!AT137</f>
        <v>0.02</v>
      </c>
      <c r="V452" s="162">
        <f>+'Input Road PUD schedule'!AU137</f>
        <v>0.18</v>
      </c>
      <c r="W452" s="174">
        <f>+'Input Road PUD schedule'!AV137</f>
        <v>1</v>
      </c>
      <c r="X452" s="163">
        <v>0</v>
      </c>
      <c r="Y452" s="162">
        <f t="shared" si="94"/>
        <v>1</v>
      </c>
      <c r="Z452" s="161">
        <f t="shared" si="95"/>
        <v>6.6670851850591744</v>
      </c>
      <c r="AA452" s="70">
        <f t="shared" si="85"/>
        <v>0</v>
      </c>
      <c r="AB452" s="70">
        <f t="shared" si="86"/>
        <v>61.313625396467003</v>
      </c>
      <c r="AC452" s="70">
        <f t="shared" si="87"/>
        <v>0</v>
      </c>
      <c r="AD452" s="70">
        <f t="shared" si="88"/>
        <v>0</v>
      </c>
      <c r="AE452" s="70">
        <f t="shared" si="89"/>
        <v>1.5721442409350512</v>
      </c>
      <c r="AF452" s="70">
        <f t="shared" si="90"/>
        <v>1.5721442409350512</v>
      </c>
      <c r="AG452" s="70">
        <f t="shared" si="91"/>
        <v>14.149298168415461</v>
      </c>
      <c r="AH452" s="70">
        <f t="shared" si="92"/>
        <v>78.607212046752565</v>
      </c>
    </row>
    <row r="453" spans="4:34" ht="15" customHeight="1" x14ac:dyDescent="0.35">
      <c r="D453" t="s">
        <v>294</v>
      </c>
      <c r="E453" t="s">
        <v>92</v>
      </c>
      <c r="F453" t="s">
        <v>304</v>
      </c>
      <c r="G453" s="70">
        <f t="shared" si="93"/>
        <v>15</v>
      </c>
      <c r="H453" s="159" t="str">
        <f>+'Input Road PUD schedule'!AG138</f>
        <v>ECOMMERCE - 135</v>
      </c>
      <c r="I453" s="165" t="str">
        <f>+'Input Road PUD schedule'!AH138</f>
        <v>5-Friday</v>
      </c>
      <c r="J453" s="160">
        <f>+'Input Road PUD schedule'!AI138</f>
        <v>0.65274626835153293</v>
      </c>
      <c r="K453" s="159" t="str">
        <f>+'Input Road PUD schedule'!AJ138</f>
        <v>Van</v>
      </c>
      <c r="L453" s="159" t="str">
        <f>+'Input Road PUD schedule'!AK138</f>
        <v>loose van</v>
      </c>
      <c r="M453" s="159">
        <f>+'Input Road PUD schedule'!AL138</f>
        <v>0</v>
      </c>
      <c r="N453" s="164">
        <f>+'Input Road PUD schedule'!AM138</f>
        <v>75.607212046752565</v>
      </c>
      <c r="O453" s="164">
        <f>+'Input Road PUD schedule'!AN138</f>
        <v>0</v>
      </c>
      <c r="P453" s="163">
        <f>+'Input Road PUD schedule'!AO138</f>
        <v>0</v>
      </c>
      <c r="Q453" s="157">
        <f>+'Input Road PUD schedule'!AP138</f>
        <v>0.78</v>
      </c>
      <c r="R453" s="157">
        <f>+'Input Road PUD schedule'!AQ138</f>
        <v>0</v>
      </c>
      <c r="S453" s="157">
        <f>+'Input Road PUD schedule'!AR138</f>
        <v>0</v>
      </c>
      <c r="T453" s="157">
        <f>+'Input Road PUD schedule'!AS138</f>
        <v>0.02</v>
      </c>
      <c r="U453" s="158">
        <f>+'Input Road PUD schedule'!AT138</f>
        <v>0.02</v>
      </c>
      <c r="V453" s="162">
        <f>+'Input Road PUD schedule'!AU138</f>
        <v>0.18</v>
      </c>
      <c r="W453" s="174">
        <f>+'Input Road PUD schedule'!AV138</f>
        <v>1</v>
      </c>
      <c r="X453" s="163">
        <v>0</v>
      </c>
      <c r="Y453" s="162">
        <f t="shared" si="94"/>
        <v>1</v>
      </c>
      <c r="Z453" s="161">
        <f t="shared" si="95"/>
        <v>6.6527462683515326</v>
      </c>
      <c r="AA453" s="70">
        <f t="shared" si="85"/>
        <v>0</v>
      </c>
      <c r="AB453" s="70">
        <f t="shared" si="86"/>
        <v>58.973625396467</v>
      </c>
      <c r="AC453" s="70">
        <f t="shared" si="87"/>
        <v>0</v>
      </c>
      <c r="AD453" s="70">
        <f t="shared" si="88"/>
        <v>0</v>
      </c>
      <c r="AE453" s="70">
        <f t="shared" si="89"/>
        <v>1.5121442409350514</v>
      </c>
      <c r="AF453" s="70">
        <f t="shared" si="90"/>
        <v>1.5121442409350514</v>
      </c>
      <c r="AG453" s="70">
        <f t="shared" si="91"/>
        <v>13.609298168415462</v>
      </c>
      <c r="AH453" s="70">
        <f t="shared" si="92"/>
        <v>75.607212046752565</v>
      </c>
    </row>
    <row r="454" spans="4:34" ht="15" customHeight="1" x14ac:dyDescent="0.35">
      <c r="D454" t="s">
        <v>294</v>
      </c>
      <c r="E454" t="s">
        <v>92</v>
      </c>
      <c r="F454" t="s">
        <v>304</v>
      </c>
      <c r="G454" s="70">
        <f t="shared" si="93"/>
        <v>15</v>
      </c>
      <c r="H454" s="159" t="str">
        <f>+'Input Road PUD schedule'!AG139</f>
        <v>ECOMMERCE - 136</v>
      </c>
      <c r="I454" s="165" t="str">
        <f>+'Input Road PUD schedule'!AH139</f>
        <v>5-Friday</v>
      </c>
      <c r="J454" s="160">
        <f>+'Input Road PUD schedule'!AI139</f>
        <v>0.65780065200949933</v>
      </c>
      <c r="K454" s="159" t="str">
        <f>+'Input Road PUD schedule'!AJ139</f>
        <v>Van</v>
      </c>
      <c r="L454" s="159" t="str">
        <f>+'Input Road PUD schedule'!AK139</f>
        <v>loose van</v>
      </c>
      <c r="M454" s="159">
        <f>+'Input Road PUD schedule'!AL139</f>
        <v>0</v>
      </c>
      <c r="N454" s="164">
        <f>+'Input Road PUD schedule'!AM139</f>
        <v>98.607212046752565</v>
      </c>
      <c r="O454" s="164">
        <f>+'Input Road PUD schedule'!AN139</f>
        <v>0</v>
      </c>
      <c r="P454" s="163">
        <f>+'Input Road PUD schedule'!AO139</f>
        <v>0</v>
      </c>
      <c r="Q454" s="157">
        <f>+'Input Road PUD schedule'!AP139</f>
        <v>0.78</v>
      </c>
      <c r="R454" s="157">
        <f>+'Input Road PUD schedule'!AQ139</f>
        <v>0</v>
      </c>
      <c r="S454" s="157">
        <f>+'Input Road PUD schedule'!AR139</f>
        <v>0</v>
      </c>
      <c r="T454" s="157">
        <f>+'Input Road PUD schedule'!AS139</f>
        <v>0.02</v>
      </c>
      <c r="U454" s="158">
        <f>+'Input Road PUD schedule'!AT139</f>
        <v>0.02</v>
      </c>
      <c r="V454" s="162">
        <f>+'Input Road PUD schedule'!AU139</f>
        <v>0.18</v>
      </c>
      <c r="W454" s="174">
        <f>+'Input Road PUD schedule'!AV139</f>
        <v>1</v>
      </c>
      <c r="X454" s="163">
        <v>0</v>
      </c>
      <c r="Y454" s="162">
        <f t="shared" si="94"/>
        <v>1</v>
      </c>
      <c r="Z454" s="161">
        <f t="shared" si="95"/>
        <v>6.6578006520094997</v>
      </c>
      <c r="AA454" s="70">
        <f t="shared" si="85"/>
        <v>0</v>
      </c>
      <c r="AB454" s="70">
        <f t="shared" si="86"/>
        <v>76.913625396466998</v>
      </c>
      <c r="AC454" s="70">
        <f t="shared" si="87"/>
        <v>0</v>
      </c>
      <c r="AD454" s="70">
        <f t="shared" si="88"/>
        <v>0</v>
      </c>
      <c r="AE454" s="70">
        <f t="shared" si="89"/>
        <v>1.9721442409350514</v>
      </c>
      <c r="AF454" s="70">
        <f t="shared" si="90"/>
        <v>1.9721442409350514</v>
      </c>
      <c r="AG454" s="70">
        <f t="shared" si="91"/>
        <v>17.749298168415461</v>
      </c>
      <c r="AH454" s="70">
        <f t="shared" si="92"/>
        <v>98.607212046752565</v>
      </c>
    </row>
    <row r="455" spans="4:34" ht="15" customHeight="1" x14ac:dyDescent="0.35">
      <c r="D455" t="s">
        <v>294</v>
      </c>
      <c r="E455" t="s">
        <v>92</v>
      </c>
      <c r="F455" t="s">
        <v>304</v>
      </c>
      <c r="G455" s="70">
        <f t="shared" ref="G455:G473" si="96">+IFERROR(HOUR(J455),0)</f>
        <v>16</v>
      </c>
      <c r="H455" s="159" t="str">
        <f>+'Input Road PUD schedule'!AG140</f>
        <v>ECOMMERCE - 137</v>
      </c>
      <c r="I455" s="165" t="str">
        <f>+'Input Road PUD schedule'!AH140</f>
        <v>5-Friday</v>
      </c>
      <c r="J455" s="160">
        <f>+'Input Road PUD schedule'!AI140</f>
        <v>0.67379345222646958</v>
      </c>
      <c r="K455" s="159" t="str">
        <f>+'Input Road PUD schedule'!AJ140</f>
        <v>Van</v>
      </c>
      <c r="L455" s="159" t="str">
        <f>+'Input Road PUD schedule'!AK140</f>
        <v>loose van</v>
      </c>
      <c r="M455" s="159">
        <f>+'Input Road PUD schedule'!AL140</f>
        <v>0</v>
      </c>
      <c r="N455" s="164">
        <f>+'Input Road PUD schedule'!AM140</f>
        <v>94.607212046752565</v>
      </c>
      <c r="O455" s="164">
        <f>+'Input Road PUD schedule'!AN140</f>
        <v>0</v>
      </c>
      <c r="P455" s="163">
        <f>+'Input Road PUD schedule'!AO140</f>
        <v>0</v>
      </c>
      <c r="Q455" s="157">
        <f>+'Input Road PUD schedule'!AP140</f>
        <v>0.78</v>
      </c>
      <c r="R455" s="157">
        <f>+'Input Road PUD schedule'!AQ140</f>
        <v>0</v>
      </c>
      <c r="S455" s="157">
        <f>+'Input Road PUD schedule'!AR140</f>
        <v>0</v>
      </c>
      <c r="T455" s="157">
        <f>+'Input Road PUD schedule'!AS140</f>
        <v>0.02</v>
      </c>
      <c r="U455" s="158">
        <f>+'Input Road PUD schedule'!AT140</f>
        <v>0.02</v>
      </c>
      <c r="V455" s="162">
        <f>+'Input Road PUD schedule'!AU140</f>
        <v>0.18</v>
      </c>
      <c r="W455" s="174">
        <f>+'Input Road PUD schedule'!AV140</f>
        <v>1</v>
      </c>
      <c r="X455" s="163">
        <v>0</v>
      </c>
      <c r="Y455" s="162">
        <f t="shared" ref="Y455:Y473" si="97">1-X455</f>
        <v>1</v>
      </c>
      <c r="Z455" s="161">
        <f t="shared" ref="Z455:Z473" si="98">IFERROR((VALUE(J455)+VALUE(LEFT(I455,1))+1),"")</f>
        <v>6.6737934522264695</v>
      </c>
      <c r="AA455" s="70">
        <f t="shared" ref="AA455:AA512" si="99">+P455*$N455</f>
        <v>0</v>
      </c>
      <c r="AB455" s="70">
        <f t="shared" ref="AB455:AB512" si="100">+Q455*$N455</f>
        <v>73.793625396467007</v>
      </c>
      <c r="AC455" s="70">
        <f t="shared" ref="AC455:AC512" si="101">+R455*$N455</f>
        <v>0</v>
      </c>
      <c r="AD455" s="70">
        <f t="shared" ref="AD455:AD512" si="102">+S455*$N455</f>
        <v>0</v>
      </c>
      <c r="AE455" s="70">
        <f t="shared" ref="AE455:AE512" si="103">+T455*$N455</f>
        <v>1.8921442409350513</v>
      </c>
      <c r="AF455" s="70">
        <f t="shared" ref="AF455:AF512" si="104">+U455*$N455</f>
        <v>1.8921442409350513</v>
      </c>
      <c r="AG455" s="70">
        <f t="shared" ref="AG455:AG512" si="105">+V455*$N455</f>
        <v>17.029298168415462</v>
      </c>
      <c r="AH455" s="70">
        <f t="shared" ref="AH455:AH512" si="106">+SUM(AA455:AG455)</f>
        <v>94.607212046752579</v>
      </c>
    </row>
    <row r="456" spans="4:34" ht="15" customHeight="1" x14ac:dyDescent="0.35">
      <c r="D456" t="s">
        <v>294</v>
      </c>
      <c r="E456" t="s">
        <v>92</v>
      </c>
      <c r="F456" t="s">
        <v>304</v>
      </c>
      <c r="G456" s="70">
        <f t="shared" si="96"/>
        <v>16</v>
      </c>
      <c r="H456" s="159" t="str">
        <f>+'Input Road PUD schedule'!AG141</f>
        <v>ECOMMERCE - 138</v>
      </c>
      <c r="I456" s="165" t="str">
        <f>+'Input Road PUD schedule'!AH141</f>
        <v>5-Friday</v>
      </c>
      <c r="J456" s="160">
        <f>+'Input Road PUD schedule'!AI141</f>
        <v>0.68390876679453294</v>
      </c>
      <c r="K456" s="159" t="str">
        <f>+'Input Road PUD schedule'!AJ141</f>
        <v>Van</v>
      </c>
      <c r="L456" s="159" t="str">
        <f>+'Input Road PUD schedule'!AK141</f>
        <v>loose van</v>
      </c>
      <c r="M456" s="159">
        <f>+'Input Road PUD schedule'!AL141</f>
        <v>0</v>
      </c>
      <c r="N456" s="164">
        <f>+'Input Road PUD schedule'!AM141</f>
        <v>81.607212046752565</v>
      </c>
      <c r="O456" s="164">
        <f>+'Input Road PUD schedule'!AN141</f>
        <v>0</v>
      </c>
      <c r="P456" s="163">
        <f>+'Input Road PUD schedule'!AO141</f>
        <v>0</v>
      </c>
      <c r="Q456" s="157">
        <f>+'Input Road PUD schedule'!AP141</f>
        <v>0.78</v>
      </c>
      <c r="R456" s="157">
        <f>+'Input Road PUD schedule'!AQ141</f>
        <v>0</v>
      </c>
      <c r="S456" s="157">
        <f>+'Input Road PUD schedule'!AR141</f>
        <v>0</v>
      </c>
      <c r="T456" s="157">
        <f>+'Input Road PUD schedule'!AS141</f>
        <v>0.02</v>
      </c>
      <c r="U456" s="158">
        <f>+'Input Road PUD schedule'!AT141</f>
        <v>0.02</v>
      </c>
      <c r="V456" s="162">
        <f>+'Input Road PUD schedule'!AU141</f>
        <v>0.18</v>
      </c>
      <c r="W456" s="174">
        <f>+'Input Road PUD schedule'!AV141</f>
        <v>1</v>
      </c>
      <c r="X456" s="163">
        <v>0</v>
      </c>
      <c r="Y456" s="162">
        <f t="shared" si="97"/>
        <v>1</v>
      </c>
      <c r="Z456" s="161">
        <f t="shared" si="98"/>
        <v>6.6839087667945325</v>
      </c>
      <c r="AA456" s="70">
        <f t="shared" si="99"/>
        <v>0</v>
      </c>
      <c r="AB456" s="70">
        <f t="shared" si="100"/>
        <v>63.653625396467</v>
      </c>
      <c r="AC456" s="70">
        <f t="shared" si="101"/>
        <v>0</v>
      </c>
      <c r="AD456" s="70">
        <f t="shared" si="102"/>
        <v>0</v>
      </c>
      <c r="AE456" s="70">
        <f t="shared" si="103"/>
        <v>1.6321442409350513</v>
      </c>
      <c r="AF456" s="70">
        <f t="shared" si="104"/>
        <v>1.6321442409350513</v>
      </c>
      <c r="AG456" s="70">
        <f t="shared" si="105"/>
        <v>14.689298168415462</v>
      </c>
      <c r="AH456" s="70">
        <f t="shared" si="106"/>
        <v>81.607212046752565</v>
      </c>
    </row>
    <row r="457" spans="4:34" ht="15" customHeight="1" x14ac:dyDescent="0.35">
      <c r="D457" t="s">
        <v>294</v>
      </c>
      <c r="E457" t="s">
        <v>92</v>
      </c>
      <c r="F457" t="s">
        <v>304</v>
      </c>
      <c r="G457" s="70">
        <f t="shared" si="96"/>
        <v>15</v>
      </c>
      <c r="H457" s="159" t="str">
        <f>+'Input Road PUD schedule'!AG142</f>
        <v>ECOMMERCE - 139</v>
      </c>
      <c r="I457" s="165" t="str">
        <f>+'Input Road PUD schedule'!AH142</f>
        <v>5-Friday</v>
      </c>
      <c r="J457" s="160">
        <f>+'Input Road PUD schedule'!AI142</f>
        <v>0.63265843320665438</v>
      </c>
      <c r="K457" s="159" t="str">
        <f>+'Input Road PUD schedule'!AJ142</f>
        <v>Van</v>
      </c>
      <c r="L457" s="159" t="str">
        <f>+'Input Road PUD schedule'!AK142</f>
        <v>loose van</v>
      </c>
      <c r="M457" s="159">
        <f>+'Input Road PUD schedule'!AL142</f>
        <v>0</v>
      </c>
      <c r="N457" s="164">
        <f>+'Input Road PUD schedule'!AM142</f>
        <v>101.60721204675257</v>
      </c>
      <c r="O457" s="164">
        <f>+'Input Road PUD schedule'!AN142</f>
        <v>0</v>
      </c>
      <c r="P457" s="163">
        <f>+'Input Road PUD schedule'!AO142</f>
        <v>0</v>
      </c>
      <c r="Q457" s="157">
        <f>+'Input Road PUD schedule'!AP142</f>
        <v>0.78</v>
      </c>
      <c r="R457" s="157">
        <f>+'Input Road PUD schedule'!AQ142</f>
        <v>0</v>
      </c>
      <c r="S457" s="157">
        <f>+'Input Road PUD schedule'!AR142</f>
        <v>0</v>
      </c>
      <c r="T457" s="157">
        <f>+'Input Road PUD schedule'!AS142</f>
        <v>0.02</v>
      </c>
      <c r="U457" s="158">
        <f>+'Input Road PUD schedule'!AT142</f>
        <v>0.02</v>
      </c>
      <c r="V457" s="162">
        <f>+'Input Road PUD schedule'!AU142</f>
        <v>0.18</v>
      </c>
      <c r="W457" s="174">
        <f>+'Input Road PUD schedule'!AV142</f>
        <v>1</v>
      </c>
      <c r="X457" s="163">
        <v>0</v>
      </c>
      <c r="Y457" s="162">
        <f t="shared" si="97"/>
        <v>1</v>
      </c>
      <c r="Z457" s="161">
        <f t="shared" si="98"/>
        <v>6.6326584332066547</v>
      </c>
      <c r="AA457" s="70">
        <f t="shared" si="99"/>
        <v>0</v>
      </c>
      <c r="AB457" s="70">
        <f t="shared" si="100"/>
        <v>79.253625396467001</v>
      </c>
      <c r="AC457" s="70">
        <f t="shared" si="101"/>
        <v>0</v>
      </c>
      <c r="AD457" s="70">
        <f t="shared" si="102"/>
        <v>0</v>
      </c>
      <c r="AE457" s="70">
        <f t="shared" si="103"/>
        <v>2.0321442409350512</v>
      </c>
      <c r="AF457" s="70">
        <f t="shared" si="104"/>
        <v>2.0321442409350512</v>
      </c>
      <c r="AG457" s="70">
        <f t="shared" si="105"/>
        <v>18.28929816841546</v>
      </c>
      <c r="AH457" s="70">
        <f t="shared" si="106"/>
        <v>101.60721204675257</v>
      </c>
    </row>
    <row r="458" spans="4:34" ht="15" customHeight="1" x14ac:dyDescent="0.35">
      <c r="D458" t="s">
        <v>294</v>
      </c>
      <c r="E458" t="s">
        <v>92</v>
      </c>
      <c r="F458" t="s">
        <v>304</v>
      </c>
      <c r="G458" s="70">
        <f t="shared" si="96"/>
        <v>16</v>
      </c>
      <c r="H458" s="159" t="str">
        <f>+'Input Road PUD schedule'!AG143</f>
        <v>ECOMMERCE - 140</v>
      </c>
      <c r="I458" s="165" t="str">
        <f>+'Input Road PUD schedule'!AH143</f>
        <v>5-Friday</v>
      </c>
      <c r="J458" s="160">
        <f>+'Input Road PUD schedule'!AI143</f>
        <v>0.67808227236951135</v>
      </c>
      <c r="K458" s="159" t="str">
        <f>+'Input Road PUD schedule'!AJ143</f>
        <v>Van</v>
      </c>
      <c r="L458" s="159" t="str">
        <f>+'Input Road PUD schedule'!AK143</f>
        <v>loose van</v>
      </c>
      <c r="M458" s="159">
        <f>+'Input Road PUD schedule'!AL143</f>
        <v>0</v>
      </c>
      <c r="N458" s="164">
        <f>+'Input Road PUD schedule'!AM143</f>
        <v>82.607212046752565</v>
      </c>
      <c r="O458" s="164">
        <f>+'Input Road PUD schedule'!AN143</f>
        <v>0</v>
      </c>
      <c r="P458" s="163">
        <f>+'Input Road PUD schedule'!AO143</f>
        <v>0</v>
      </c>
      <c r="Q458" s="157">
        <f>+'Input Road PUD schedule'!AP143</f>
        <v>0.78</v>
      </c>
      <c r="R458" s="157">
        <f>+'Input Road PUD schedule'!AQ143</f>
        <v>0</v>
      </c>
      <c r="S458" s="157">
        <f>+'Input Road PUD schedule'!AR143</f>
        <v>0</v>
      </c>
      <c r="T458" s="157">
        <f>+'Input Road PUD schedule'!AS143</f>
        <v>0.02</v>
      </c>
      <c r="U458" s="158">
        <f>+'Input Road PUD schedule'!AT143</f>
        <v>0.02</v>
      </c>
      <c r="V458" s="162">
        <f>+'Input Road PUD schedule'!AU143</f>
        <v>0.18</v>
      </c>
      <c r="W458" s="174">
        <f>+'Input Road PUD schedule'!AV143</f>
        <v>1</v>
      </c>
      <c r="X458" s="163">
        <v>0</v>
      </c>
      <c r="Y458" s="162">
        <f t="shared" si="97"/>
        <v>1</v>
      </c>
      <c r="Z458" s="161">
        <f t="shared" si="98"/>
        <v>6.6780822723695117</v>
      </c>
      <c r="AA458" s="70">
        <f t="shared" si="99"/>
        <v>0</v>
      </c>
      <c r="AB458" s="70">
        <f t="shared" si="100"/>
        <v>64.433625396467008</v>
      </c>
      <c r="AC458" s="70">
        <f t="shared" si="101"/>
        <v>0</v>
      </c>
      <c r="AD458" s="70">
        <f t="shared" si="102"/>
        <v>0</v>
      </c>
      <c r="AE458" s="70">
        <f t="shared" si="103"/>
        <v>1.6521442409350513</v>
      </c>
      <c r="AF458" s="70">
        <f t="shared" si="104"/>
        <v>1.6521442409350513</v>
      </c>
      <c r="AG458" s="70">
        <f t="shared" si="105"/>
        <v>14.869298168415462</v>
      </c>
      <c r="AH458" s="70">
        <f t="shared" si="106"/>
        <v>82.607212046752579</v>
      </c>
    </row>
    <row r="459" spans="4:34" ht="15" customHeight="1" x14ac:dyDescent="0.35">
      <c r="D459" t="s">
        <v>294</v>
      </c>
      <c r="E459" t="s">
        <v>92</v>
      </c>
      <c r="F459" t="s">
        <v>304</v>
      </c>
      <c r="G459" s="70">
        <f t="shared" si="96"/>
        <v>15</v>
      </c>
      <c r="H459" s="159" t="str">
        <f>+'Input Road PUD schedule'!AG144</f>
        <v>ECOMMERCE - 141</v>
      </c>
      <c r="I459" s="165" t="str">
        <f>+'Input Road PUD schedule'!AH144</f>
        <v>5-Friday</v>
      </c>
      <c r="J459" s="160">
        <f>+'Input Road PUD schedule'!AI144</f>
        <v>0.63930324290057172</v>
      </c>
      <c r="K459" s="159" t="str">
        <f>+'Input Road PUD schedule'!AJ144</f>
        <v>Van</v>
      </c>
      <c r="L459" s="159" t="str">
        <f>+'Input Road PUD schedule'!AK144</f>
        <v>loose van</v>
      </c>
      <c r="M459" s="159">
        <f>+'Input Road PUD schedule'!AL144</f>
        <v>0</v>
      </c>
      <c r="N459" s="164">
        <f>+'Input Road PUD schedule'!AM144</f>
        <v>74.607212046752565</v>
      </c>
      <c r="O459" s="164">
        <f>+'Input Road PUD schedule'!AN144</f>
        <v>0</v>
      </c>
      <c r="P459" s="163">
        <f>+'Input Road PUD schedule'!AO144</f>
        <v>0</v>
      </c>
      <c r="Q459" s="157">
        <f>+'Input Road PUD schedule'!AP144</f>
        <v>0.78</v>
      </c>
      <c r="R459" s="157">
        <f>+'Input Road PUD schedule'!AQ144</f>
        <v>0</v>
      </c>
      <c r="S459" s="157">
        <f>+'Input Road PUD schedule'!AR144</f>
        <v>0</v>
      </c>
      <c r="T459" s="157">
        <f>+'Input Road PUD schedule'!AS144</f>
        <v>0.02</v>
      </c>
      <c r="U459" s="158">
        <f>+'Input Road PUD schedule'!AT144</f>
        <v>0.02</v>
      </c>
      <c r="V459" s="162">
        <f>+'Input Road PUD schedule'!AU144</f>
        <v>0.18</v>
      </c>
      <c r="W459" s="174">
        <f>+'Input Road PUD schedule'!AV144</f>
        <v>1</v>
      </c>
      <c r="X459" s="163">
        <v>0</v>
      </c>
      <c r="Y459" s="162">
        <f t="shared" si="97"/>
        <v>1</v>
      </c>
      <c r="Z459" s="161">
        <f t="shared" si="98"/>
        <v>6.6393032429005716</v>
      </c>
      <c r="AA459" s="70">
        <f t="shared" si="99"/>
        <v>0</v>
      </c>
      <c r="AB459" s="70">
        <f t="shared" si="100"/>
        <v>58.193625396467006</v>
      </c>
      <c r="AC459" s="70">
        <f t="shared" si="101"/>
        <v>0</v>
      </c>
      <c r="AD459" s="70">
        <f t="shared" si="102"/>
        <v>0</v>
      </c>
      <c r="AE459" s="70">
        <f t="shared" si="103"/>
        <v>1.4921442409350514</v>
      </c>
      <c r="AF459" s="70">
        <f t="shared" si="104"/>
        <v>1.4921442409350514</v>
      </c>
      <c r="AG459" s="70">
        <f t="shared" si="105"/>
        <v>13.42929816841546</v>
      </c>
      <c r="AH459" s="70">
        <f t="shared" si="106"/>
        <v>74.607212046752579</v>
      </c>
    </row>
    <row r="460" spans="4:34" ht="15" customHeight="1" x14ac:dyDescent="0.35">
      <c r="D460" t="s">
        <v>294</v>
      </c>
      <c r="E460" t="s">
        <v>92</v>
      </c>
      <c r="F460" t="s">
        <v>304</v>
      </c>
      <c r="G460" s="70">
        <f t="shared" si="96"/>
        <v>16</v>
      </c>
      <c r="H460" s="159" t="str">
        <f>+'Input Road PUD schedule'!AG145</f>
        <v>ECOMMERCE - 142</v>
      </c>
      <c r="I460" s="165" t="str">
        <f>+'Input Road PUD schedule'!AH145</f>
        <v>5-Friday</v>
      </c>
      <c r="J460" s="160">
        <f>+'Input Road PUD schedule'!AI145</f>
        <v>0.67443355933706561</v>
      </c>
      <c r="K460" s="159" t="str">
        <f>+'Input Road PUD schedule'!AJ145</f>
        <v>Van</v>
      </c>
      <c r="L460" s="159" t="str">
        <f>+'Input Road PUD schedule'!AK145</f>
        <v>loose van</v>
      </c>
      <c r="M460" s="159">
        <f>+'Input Road PUD schedule'!AL145</f>
        <v>0</v>
      </c>
      <c r="N460" s="164">
        <f>+'Input Road PUD schedule'!AM145</f>
        <v>78.607212046752565</v>
      </c>
      <c r="O460" s="164">
        <f>+'Input Road PUD schedule'!AN145</f>
        <v>0</v>
      </c>
      <c r="P460" s="163">
        <f>+'Input Road PUD schedule'!AO145</f>
        <v>0</v>
      </c>
      <c r="Q460" s="157">
        <f>+'Input Road PUD schedule'!AP145</f>
        <v>0.78</v>
      </c>
      <c r="R460" s="157">
        <f>+'Input Road PUD schedule'!AQ145</f>
        <v>0</v>
      </c>
      <c r="S460" s="157">
        <f>+'Input Road PUD schedule'!AR145</f>
        <v>0</v>
      </c>
      <c r="T460" s="157">
        <f>+'Input Road PUD schedule'!AS145</f>
        <v>0.02</v>
      </c>
      <c r="U460" s="158">
        <f>+'Input Road PUD schedule'!AT145</f>
        <v>0.02</v>
      </c>
      <c r="V460" s="162">
        <f>+'Input Road PUD schedule'!AU145</f>
        <v>0.18</v>
      </c>
      <c r="W460" s="174">
        <f>+'Input Road PUD schedule'!AV145</f>
        <v>1</v>
      </c>
      <c r="X460" s="163">
        <v>0</v>
      </c>
      <c r="Y460" s="162">
        <f t="shared" si="97"/>
        <v>1</v>
      </c>
      <c r="Z460" s="161">
        <f t="shared" si="98"/>
        <v>6.6744335593370661</v>
      </c>
      <c r="AA460" s="70">
        <f t="shared" si="99"/>
        <v>0</v>
      </c>
      <c r="AB460" s="70">
        <f t="shared" si="100"/>
        <v>61.313625396467003</v>
      </c>
      <c r="AC460" s="70">
        <f t="shared" si="101"/>
        <v>0</v>
      </c>
      <c r="AD460" s="70">
        <f t="shared" si="102"/>
        <v>0</v>
      </c>
      <c r="AE460" s="70">
        <f t="shared" si="103"/>
        <v>1.5721442409350512</v>
      </c>
      <c r="AF460" s="70">
        <f t="shared" si="104"/>
        <v>1.5721442409350512</v>
      </c>
      <c r="AG460" s="70">
        <f t="shared" si="105"/>
        <v>14.149298168415461</v>
      </c>
      <c r="AH460" s="70">
        <f t="shared" si="106"/>
        <v>78.607212046752565</v>
      </c>
    </row>
    <row r="461" spans="4:34" ht="15" customHeight="1" x14ac:dyDescent="0.35">
      <c r="D461" t="s">
        <v>294</v>
      </c>
      <c r="E461" t="s">
        <v>92</v>
      </c>
      <c r="F461" t="s">
        <v>304</v>
      </c>
      <c r="G461" s="70">
        <f t="shared" si="96"/>
        <v>16</v>
      </c>
      <c r="H461" s="159" t="str">
        <f>+'Input Road PUD schedule'!AG146</f>
        <v>ECOMMERCE - 143</v>
      </c>
      <c r="I461" s="165" t="str">
        <f>+'Input Road PUD schedule'!AH146</f>
        <v>5-Friday</v>
      </c>
      <c r="J461" s="160">
        <f>+'Input Road PUD schedule'!AI146</f>
        <v>0.68257009764973153</v>
      </c>
      <c r="K461" s="159" t="str">
        <f>+'Input Road PUD schedule'!AJ146</f>
        <v>Van</v>
      </c>
      <c r="L461" s="159" t="str">
        <f>+'Input Road PUD schedule'!AK146</f>
        <v>loose van</v>
      </c>
      <c r="M461" s="159">
        <f>+'Input Road PUD schedule'!AL146</f>
        <v>0</v>
      </c>
      <c r="N461" s="164">
        <f>+'Input Road PUD schedule'!AM146</f>
        <v>101.60721204675257</v>
      </c>
      <c r="O461" s="164">
        <f>+'Input Road PUD schedule'!AN146</f>
        <v>0</v>
      </c>
      <c r="P461" s="163">
        <f>+'Input Road PUD schedule'!AO146</f>
        <v>0</v>
      </c>
      <c r="Q461" s="157">
        <f>+'Input Road PUD schedule'!AP146</f>
        <v>0.78</v>
      </c>
      <c r="R461" s="157">
        <f>+'Input Road PUD schedule'!AQ146</f>
        <v>0</v>
      </c>
      <c r="S461" s="157">
        <f>+'Input Road PUD schedule'!AR146</f>
        <v>0</v>
      </c>
      <c r="T461" s="157">
        <f>+'Input Road PUD schedule'!AS146</f>
        <v>0.02</v>
      </c>
      <c r="U461" s="158">
        <f>+'Input Road PUD schedule'!AT146</f>
        <v>0.02</v>
      </c>
      <c r="V461" s="162">
        <f>+'Input Road PUD schedule'!AU146</f>
        <v>0.18</v>
      </c>
      <c r="W461" s="174">
        <f>+'Input Road PUD schedule'!AV146</f>
        <v>1</v>
      </c>
      <c r="X461" s="163">
        <v>0</v>
      </c>
      <c r="Y461" s="162">
        <f t="shared" si="97"/>
        <v>1</v>
      </c>
      <c r="Z461" s="161">
        <f t="shared" si="98"/>
        <v>6.682570097649732</v>
      </c>
      <c r="AA461" s="70">
        <f t="shared" si="99"/>
        <v>0</v>
      </c>
      <c r="AB461" s="70">
        <f t="shared" si="100"/>
        <v>79.253625396467001</v>
      </c>
      <c r="AC461" s="70">
        <f t="shared" si="101"/>
        <v>0</v>
      </c>
      <c r="AD461" s="70">
        <f t="shared" si="102"/>
        <v>0</v>
      </c>
      <c r="AE461" s="70">
        <f t="shared" si="103"/>
        <v>2.0321442409350512</v>
      </c>
      <c r="AF461" s="70">
        <f t="shared" si="104"/>
        <v>2.0321442409350512</v>
      </c>
      <c r="AG461" s="70">
        <f t="shared" si="105"/>
        <v>18.28929816841546</v>
      </c>
      <c r="AH461" s="70">
        <f t="shared" si="106"/>
        <v>101.60721204675257</v>
      </c>
    </row>
    <row r="462" spans="4:34" ht="15" customHeight="1" x14ac:dyDescent="0.35">
      <c r="D462" t="s">
        <v>294</v>
      </c>
      <c r="E462" t="s">
        <v>92</v>
      </c>
      <c r="F462" t="s">
        <v>304</v>
      </c>
      <c r="G462" s="70">
        <f t="shared" si="96"/>
        <v>15</v>
      </c>
      <c r="H462" s="159" t="str">
        <f>+'Input Road PUD schedule'!AG147</f>
        <v>ECOMMERCE - 144</v>
      </c>
      <c r="I462" s="165" t="str">
        <f>+'Input Road PUD schedule'!AH147</f>
        <v>5-Friday</v>
      </c>
      <c r="J462" s="160">
        <f>+'Input Road PUD schedule'!AI147</f>
        <v>0.65416690318802151</v>
      </c>
      <c r="K462" s="159" t="str">
        <f>+'Input Road PUD schedule'!AJ147</f>
        <v>Van</v>
      </c>
      <c r="L462" s="159" t="str">
        <f>+'Input Road PUD schedule'!AK147</f>
        <v>loose van</v>
      </c>
      <c r="M462" s="159">
        <f>+'Input Road PUD schedule'!AL147</f>
        <v>0</v>
      </c>
      <c r="N462" s="164">
        <f>+'Input Road PUD schedule'!AM147</f>
        <v>104.60721204675257</v>
      </c>
      <c r="O462" s="164">
        <f>+'Input Road PUD schedule'!AN147</f>
        <v>0</v>
      </c>
      <c r="P462" s="163">
        <f>+'Input Road PUD schedule'!AO147</f>
        <v>0</v>
      </c>
      <c r="Q462" s="157">
        <f>+'Input Road PUD schedule'!AP147</f>
        <v>0.78</v>
      </c>
      <c r="R462" s="157">
        <f>+'Input Road PUD schedule'!AQ147</f>
        <v>0</v>
      </c>
      <c r="S462" s="157">
        <f>+'Input Road PUD schedule'!AR147</f>
        <v>0</v>
      </c>
      <c r="T462" s="157">
        <f>+'Input Road PUD schedule'!AS147</f>
        <v>0.02</v>
      </c>
      <c r="U462" s="158">
        <f>+'Input Road PUD schedule'!AT147</f>
        <v>0.02</v>
      </c>
      <c r="V462" s="162">
        <f>+'Input Road PUD schedule'!AU147</f>
        <v>0.18</v>
      </c>
      <c r="W462" s="174">
        <f>+'Input Road PUD schedule'!AV147</f>
        <v>1</v>
      </c>
      <c r="X462" s="163">
        <v>0</v>
      </c>
      <c r="Y462" s="162">
        <f t="shared" si="97"/>
        <v>1</v>
      </c>
      <c r="Z462" s="161">
        <f t="shared" si="98"/>
        <v>6.6541669031880213</v>
      </c>
      <c r="AA462" s="70">
        <f t="shared" si="99"/>
        <v>0</v>
      </c>
      <c r="AB462" s="70">
        <f t="shared" si="100"/>
        <v>81.593625396467004</v>
      </c>
      <c r="AC462" s="70">
        <f t="shared" si="101"/>
        <v>0</v>
      </c>
      <c r="AD462" s="70">
        <f t="shared" si="102"/>
        <v>0</v>
      </c>
      <c r="AE462" s="70">
        <f t="shared" si="103"/>
        <v>2.0921442409350512</v>
      </c>
      <c r="AF462" s="70">
        <f t="shared" si="104"/>
        <v>2.0921442409350512</v>
      </c>
      <c r="AG462" s="70">
        <f t="shared" si="105"/>
        <v>18.829298168415463</v>
      </c>
      <c r="AH462" s="70">
        <f t="shared" si="106"/>
        <v>104.60721204675258</v>
      </c>
    </row>
    <row r="463" spans="4:34" ht="15" customHeight="1" x14ac:dyDescent="0.35">
      <c r="D463" t="s">
        <v>294</v>
      </c>
      <c r="E463" t="s">
        <v>92</v>
      </c>
      <c r="F463" t="s">
        <v>304</v>
      </c>
      <c r="G463" s="70">
        <f t="shared" si="96"/>
        <v>16</v>
      </c>
      <c r="H463" s="159" t="str">
        <f>+'Input Road PUD schedule'!AG148</f>
        <v>ECOMMERCE - 145</v>
      </c>
      <c r="I463" s="165" t="str">
        <f>+'Input Road PUD schedule'!AH148</f>
        <v>5-Friday</v>
      </c>
      <c r="J463" s="160">
        <f>+'Input Road PUD schedule'!AI148</f>
        <v>0.68307507829657721</v>
      </c>
      <c r="K463" s="159" t="str">
        <f>+'Input Road PUD schedule'!AJ148</f>
        <v>Van</v>
      </c>
      <c r="L463" s="159" t="str">
        <f>+'Input Road PUD schedule'!AK148</f>
        <v>loose van</v>
      </c>
      <c r="M463" s="159">
        <f>+'Input Road PUD schedule'!AL148</f>
        <v>0</v>
      </c>
      <c r="N463" s="164">
        <f>+'Input Road PUD schedule'!AM148</f>
        <v>85.607212046752565</v>
      </c>
      <c r="O463" s="164">
        <f>+'Input Road PUD schedule'!AN148</f>
        <v>0</v>
      </c>
      <c r="P463" s="163">
        <f>+'Input Road PUD schedule'!AO148</f>
        <v>0</v>
      </c>
      <c r="Q463" s="157">
        <f>+'Input Road PUD schedule'!AP148</f>
        <v>0.78</v>
      </c>
      <c r="R463" s="157">
        <f>+'Input Road PUD schedule'!AQ148</f>
        <v>0</v>
      </c>
      <c r="S463" s="157">
        <f>+'Input Road PUD schedule'!AR148</f>
        <v>0</v>
      </c>
      <c r="T463" s="157">
        <f>+'Input Road PUD schedule'!AS148</f>
        <v>0.02</v>
      </c>
      <c r="U463" s="158">
        <f>+'Input Road PUD schedule'!AT148</f>
        <v>0.02</v>
      </c>
      <c r="V463" s="162">
        <f>+'Input Road PUD schedule'!AU148</f>
        <v>0.18</v>
      </c>
      <c r="W463" s="174">
        <f>+'Input Road PUD schedule'!AV148</f>
        <v>1</v>
      </c>
      <c r="X463" s="163">
        <v>0</v>
      </c>
      <c r="Y463" s="162">
        <f t="shared" si="97"/>
        <v>1</v>
      </c>
      <c r="Z463" s="161">
        <f t="shared" si="98"/>
        <v>6.6830750782965769</v>
      </c>
      <c r="AA463" s="70">
        <f t="shared" si="99"/>
        <v>0</v>
      </c>
      <c r="AB463" s="70">
        <f t="shared" si="100"/>
        <v>66.773625396466997</v>
      </c>
      <c r="AC463" s="70">
        <f t="shared" si="101"/>
        <v>0</v>
      </c>
      <c r="AD463" s="70">
        <f t="shared" si="102"/>
        <v>0</v>
      </c>
      <c r="AE463" s="70">
        <f t="shared" si="103"/>
        <v>1.7121442409350514</v>
      </c>
      <c r="AF463" s="70">
        <f t="shared" si="104"/>
        <v>1.7121442409350514</v>
      </c>
      <c r="AG463" s="70">
        <f t="shared" si="105"/>
        <v>15.409298168415461</v>
      </c>
      <c r="AH463" s="70">
        <f t="shared" si="106"/>
        <v>85.607212046752551</v>
      </c>
    </row>
    <row r="464" spans="4:34" ht="15" customHeight="1" x14ac:dyDescent="0.35">
      <c r="D464" t="s">
        <v>294</v>
      </c>
      <c r="E464" t="s">
        <v>92</v>
      </c>
      <c r="F464" t="s">
        <v>304</v>
      </c>
      <c r="G464" s="70">
        <f t="shared" si="96"/>
        <v>15</v>
      </c>
      <c r="H464" s="159" t="str">
        <f>+'Input Road PUD schedule'!AG149</f>
        <v>ECOMMERCE - 146</v>
      </c>
      <c r="I464" s="165" t="str">
        <f>+'Input Road PUD schedule'!AH149</f>
        <v>5-Friday</v>
      </c>
      <c r="J464" s="160">
        <f>+'Input Road PUD schedule'!AI149</f>
        <v>0.64226439986767758</v>
      </c>
      <c r="K464" s="159" t="str">
        <f>+'Input Road PUD schedule'!AJ149</f>
        <v>Van</v>
      </c>
      <c r="L464" s="159" t="str">
        <f>+'Input Road PUD schedule'!AK149</f>
        <v>loose van</v>
      </c>
      <c r="M464" s="159">
        <f>+'Input Road PUD schedule'!AL149</f>
        <v>0</v>
      </c>
      <c r="N464" s="164">
        <f>+'Input Road PUD schedule'!AM149</f>
        <v>80.607212046752565</v>
      </c>
      <c r="O464" s="164">
        <f>+'Input Road PUD schedule'!AN149</f>
        <v>0</v>
      </c>
      <c r="P464" s="163">
        <f>+'Input Road PUD schedule'!AO149</f>
        <v>0</v>
      </c>
      <c r="Q464" s="157">
        <f>+'Input Road PUD schedule'!AP149</f>
        <v>0.78</v>
      </c>
      <c r="R464" s="157">
        <f>+'Input Road PUD schedule'!AQ149</f>
        <v>0</v>
      </c>
      <c r="S464" s="157">
        <f>+'Input Road PUD schedule'!AR149</f>
        <v>0</v>
      </c>
      <c r="T464" s="157">
        <f>+'Input Road PUD schedule'!AS149</f>
        <v>0.02</v>
      </c>
      <c r="U464" s="158">
        <f>+'Input Road PUD schedule'!AT149</f>
        <v>0.02</v>
      </c>
      <c r="V464" s="162">
        <f>+'Input Road PUD schedule'!AU149</f>
        <v>0.18</v>
      </c>
      <c r="W464" s="174">
        <f>+'Input Road PUD schedule'!AV149</f>
        <v>1</v>
      </c>
      <c r="X464" s="163">
        <v>0</v>
      </c>
      <c r="Y464" s="162">
        <f t="shared" si="97"/>
        <v>1</v>
      </c>
      <c r="Z464" s="161">
        <f t="shared" si="98"/>
        <v>6.6422643998676776</v>
      </c>
      <c r="AA464" s="70">
        <f t="shared" si="99"/>
        <v>0</v>
      </c>
      <c r="AB464" s="70">
        <f t="shared" si="100"/>
        <v>62.873625396467006</v>
      </c>
      <c r="AC464" s="70">
        <f t="shared" si="101"/>
        <v>0</v>
      </c>
      <c r="AD464" s="70">
        <f t="shared" si="102"/>
        <v>0</v>
      </c>
      <c r="AE464" s="70">
        <f t="shared" si="103"/>
        <v>1.6121442409350513</v>
      </c>
      <c r="AF464" s="70">
        <f t="shared" si="104"/>
        <v>1.6121442409350513</v>
      </c>
      <c r="AG464" s="70">
        <f t="shared" si="105"/>
        <v>14.50929816841546</v>
      </c>
      <c r="AH464" s="70">
        <f t="shared" si="106"/>
        <v>80.607212046752565</v>
      </c>
    </row>
    <row r="465" spans="4:34" ht="15" customHeight="1" x14ac:dyDescent="0.35">
      <c r="D465" t="s">
        <v>294</v>
      </c>
      <c r="E465" t="s">
        <v>92</v>
      </c>
      <c r="F465" t="s">
        <v>304</v>
      </c>
      <c r="G465" s="70">
        <f t="shared" si="96"/>
        <v>15</v>
      </c>
      <c r="H465" s="159" t="str">
        <f>+'Input Road PUD schedule'!AG150</f>
        <v>ECOMMERCE - 147</v>
      </c>
      <c r="I465" s="165" t="str">
        <f>+'Input Road PUD schedule'!AH150</f>
        <v>5-Friday</v>
      </c>
      <c r="J465" s="160">
        <f>+'Input Road PUD schedule'!AI150</f>
        <v>0.64214123249137955</v>
      </c>
      <c r="K465" s="159" t="str">
        <f>+'Input Road PUD schedule'!AJ150</f>
        <v>Van</v>
      </c>
      <c r="L465" s="159" t="str">
        <f>+'Input Road PUD schedule'!AK150</f>
        <v>loose van</v>
      </c>
      <c r="M465" s="159">
        <f>+'Input Road PUD schedule'!AL150</f>
        <v>0</v>
      </c>
      <c r="N465" s="164">
        <f>+'Input Road PUD schedule'!AM150</f>
        <v>100.60721204675257</v>
      </c>
      <c r="O465" s="164">
        <f>+'Input Road PUD schedule'!AN150</f>
        <v>0</v>
      </c>
      <c r="P465" s="163">
        <f>+'Input Road PUD schedule'!AO150</f>
        <v>0</v>
      </c>
      <c r="Q465" s="157">
        <f>+'Input Road PUD schedule'!AP150</f>
        <v>0.78</v>
      </c>
      <c r="R465" s="157">
        <f>+'Input Road PUD schedule'!AQ150</f>
        <v>0</v>
      </c>
      <c r="S465" s="157">
        <f>+'Input Road PUD schedule'!AR150</f>
        <v>0</v>
      </c>
      <c r="T465" s="157">
        <f>+'Input Road PUD schedule'!AS150</f>
        <v>0.02</v>
      </c>
      <c r="U465" s="158">
        <f>+'Input Road PUD schedule'!AT150</f>
        <v>0.02</v>
      </c>
      <c r="V465" s="162">
        <f>+'Input Road PUD schedule'!AU150</f>
        <v>0.18</v>
      </c>
      <c r="W465" s="174">
        <f>+'Input Road PUD schedule'!AV150</f>
        <v>1</v>
      </c>
      <c r="X465" s="163">
        <v>0</v>
      </c>
      <c r="Y465" s="162">
        <f t="shared" si="97"/>
        <v>1</v>
      </c>
      <c r="Z465" s="161">
        <f t="shared" si="98"/>
        <v>6.6421412324913796</v>
      </c>
      <c r="AA465" s="70">
        <f t="shared" si="99"/>
        <v>0</v>
      </c>
      <c r="AB465" s="70">
        <f t="shared" si="100"/>
        <v>78.473625396467</v>
      </c>
      <c r="AC465" s="70">
        <f t="shared" si="101"/>
        <v>0</v>
      </c>
      <c r="AD465" s="70">
        <f t="shared" si="102"/>
        <v>0</v>
      </c>
      <c r="AE465" s="70">
        <f t="shared" si="103"/>
        <v>2.0121442409350512</v>
      </c>
      <c r="AF465" s="70">
        <f t="shared" si="104"/>
        <v>2.0121442409350512</v>
      </c>
      <c r="AG465" s="70">
        <f t="shared" si="105"/>
        <v>18.10929816841546</v>
      </c>
      <c r="AH465" s="70">
        <f t="shared" si="106"/>
        <v>100.60721204675258</v>
      </c>
    </row>
    <row r="466" spans="4:34" ht="15" customHeight="1" x14ac:dyDescent="0.35">
      <c r="D466" t="s">
        <v>294</v>
      </c>
      <c r="E466" t="s">
        <v>92</v>
      </c>
      <c r="F466" t="s">
        <v>304</v>
      </c>
      <c r="G466" s="70">
        <f t="shared" si="96"/>
        <v>15</v>
      </c>
      <c r="H466" s="159" t="str">
        <f>+'Input Road PUD schedule'!AG151</f>
        <v>ECOMMERCE - 148</v>
      </c>
      <c r="I466" s="165" t="str">
        <f>+'Input Road PUD schedule'!AH151</f>
        <v>5-Friday</v>
      </c>
      <c r="J466" s="160">
        <f>+'Input Road PUD schedule'!AI151</f>
        <v>0.63643423883085892</v>
      </c>
      <c r="K466" s="159" t="str">
        <f>+'Input Road PUD schedule'!AJ151</f>
        <v>Van</v>
      </c>
      <c r="L466" s="159" t="str">
        <f>+'Input Road PUD schedule'!AK151</f>
        <v>loose van</v>
      </c>
      <c r="M466" s="159">
        <f>+'Input Road PUD schedule'!AL151</f>
        <v>0</v>
      </c>
      <c r="N466" s="164">
        <f>+'Input Road PUD schedule'!AM151</f>
        <v>84.607212046752565</v>
      </c>
      <c r="O466" s="164">
        <f>+'Input Road PUD schedule'!AN151</f>
        <v>0</v>
      </c>
      <c r="P466" s="163">
        <f>+'Input Road PUD schedule'!AO151</f>
        <v>0</v>
      </c>
      <c r="Q466" s="157">
        <f>+'Input Road PUD schedule'!AP151</f>
        <v>0.78</v>
      </c>
      <c r="R466" s="157">
        <f>+'Input Road PUD schedule'!AQ151</f>
        <v>0</v>
      </c>
      <c r="S466" s="157">
        <f>+'Input Road PUD schedule'!AR151</f>
        <v>0</v>
      </c>
      <c r="T466" s="157">
        <f>+'Input Road PUD schedule'!AS151</f>
        <v>0.02</v>
      </c>
      <c r="U466" s="158">
        <f>+'Input Road PUD schedule'!AT151</f>
        <v>0.02</v>
      </c>
      <c r="V466" s="162">
        <f>+'Input Road PUD schedule'!AU151</f>
        <v>0.18</v>
      </c>
      <c r="W466" s="174">
        <f>+'Input Road PUD schedule'!AV151</f>
        <v>1</v>
      </c>
      <c r="X466" s="163">
        <v>0</v>
      </c>
      <c r="Y466" s="162">
        <f t="shared" si="97"/>
        <v>1</v>
      </c>
      <c r="Z466" s="161">
        <f t="shared" si="98"/>
        <v>6.6364342388308586</v>
      </c>
      <c r="AA466" s="70">
        <f t="shared" si="99"/>
        <v>0</v>
      </c>
      <c r="AB466" s="70">
        <f t="shared" si="100"/>
        <v>65.993625396466996</v>
      </c>
      <c r="AC466" s="70">
        <f t="shared" si="101"/>
        <v>0</v>
      </c>
      <c r="AD466" s="70">
        <f t="shared" si="102"/>
        <v>0</v>
      </c>
      <c r="AE466" s="70">
        <f t="shared" si="103"/>
        <v>1.6921442409350513</v>
      </c>
      <c r="AF466" s="70">
        <f t="shared" si="104"/>
        <v>1.6921442409350513</v>
      </c>
      <c r="AG466" s="70">
        <f t="shared" si="105"/>
        <v>15.229298168415461</v>
      </c>
      <c r="AH466" s="70">
        <f t="shared" si="106"/>
        <v>84.607212046752551</v>
      </c>
    </row>
    <row r="467" spans="4:34" ht="15" customHeight="1" x14ac:dyDescent="0.35">
      <c r="D467" t="s">
        <v>294</v>
      </c>
      <c r="E467" t="s">
        <v>92</v>
      </c>
      <c r="F467" t="s">
        <v>304</v>
      </c>
      <c r="G467" s="70">
        <f t="shared" si="96"/>
        <v>15</v>
      </c>
      <c r="H467" s="159" t="str">
        <f>+'Input Road PUD schedule'!AG152</f>
        <v>ECOMMERCE - 149</v>
      </c>
      <c r="I467" s="165" t="str">
        <f>+'Input Road PUD schedule'!AH152</f>
        <v>5-Friday</v>
      </c>
      <c r="J467" s="160">
        <f>+'Input Road PUD schedule'!AI152</f>
        <v>0.6262769865759622</v>
      </c>
      <c r="K467" s="159" t="str">
        <f>+'Input Road PUD schedule'!AJ152</f>
        <v>Van</v>
      </c>
      <c r="L467" s="159" t="str">
        <f>+'Input Road PUD schedule'!AK152</f>
        <v>loose van</v>
      </c>
      <c r="M467" s="159">
        <f>+'Input Road PUD schedule'!AL152</f>
        <v>0</v>
      </c>
      <c r="N467" s="164">
        <f>+'Input Road PUD schedule'!AM152</f>
        <v>104.60721204675257</v>
      </c>
      <c r="O467" s="164">
        <f>+'Input Road PUD schedule'!AN152</f>
        <v>0</v>
      </c>
      <c r="P467" s="163">
        <f>+'Input Road PUD schedule'!AO152</f>
        <v>0</v>
      </c>
      <c r="Q467" s="157">
        <f>+'Input Road PUD schedule'!AP152</f>
        <v>0.78</v>
      </c>
      <c r="R467" s="157">
        <f>+'Input Road PUD schedule'!AQ152</f>
        <v>0</v>
      </c>
      <c r="S467" s="157">
        <f>+'Input Road PUD schedule'!AR152</f>
        <v>0</v>
      </c>
      <c r="T467" s="157">
        <f>+'Input Road PUD schedule'!AS152</f>
        <v>0.02</v>
      </c>
      <c r="U467" s="158">
        <f>+'Input Road PUD schedule'!AT152</f>
        <v>0.02</v>
      </c>
      <c r="V467" s="162">
        <f>+'Input Road PUD schedule'!AU152</f>
        <v>0.18</v>
      </c>
      <c r="W467" s="174">
        <f>+'Input Road PUD schedule'!AV152</f>
        <v>1</v>
      </c>
      <c r="X467" s="163">
        <v>0</v>
      </c>
      <c r="Y467" s="162">
        <f t="shared" si="97"/>
        <v>1</v>
      </c>
      <c r="Z467" s="161">
        <f t="shared" si="98"/>
        <v>6.6262769865759621</v>
      </c>
      <c r="AA467" s="70">
        <f t="shared" si="99"/>
        <v>0</v>
      </c>
      <c r="AB467" s="70">
        <f t="shared" si="100"/>
        <v>81.593625396467004</v>
      </c>
      <c r="AC467" s="70">
        <f t="shared" si="101"/>
        <v>0</v>
      </c>
      <c r="AD467" s="70">
        <f t="shared" si="102"/>
        <v>0</v>
      </c>
      <c r="AE467" s="70">
        <f t="shared" si="103"/>
        <v>2.0921442409350512</v>
      </c>
      <c r="AF467" s="70">
        <f t="shared" si="104"/>
        <v>2.0921442409350512</v>
      </c>
      <c r="AG467" s="70">
        <f t="shared" si="105"/>
        <v>18.829298168415463</v>
      </c>
      <c r="AH467" s="70">
        <f t="shared" si="106"/>
        <v>104.60721204675258</v>
      </c>
    </row>
    <row r="468" spans="4:34" ht="15" customHeight="1" x14ac:dyDescent="0.35">
      <c r="D468" t="s">
        <v>294</v>
      </c>
      <c r="E468" t="s">
        <v>92</v>
      </c>
      <c r="F468" t="s">
        <v>304</v>
      </c>
      <c r="G468" s="70">
        <f t="shared" si="96"/>
        <v>15</v>
      </c>
      <c r="H468" s="159" t="str">
        <f>+'Input Road PUD schedule'!AG153</f>
        <v>ECOMMERCE - 150</v>
      </c>
      <c r="I468" s="165" t="str">
        <f>+'Input Road PUD schedule'!AH153</f>
        <v>5-Friday</v>
      </c>
      <c r="J468" s="160">
        <f>+'Input Road PUD schedule'!AI153</f>
        <v>0.64154163267851605</v>
      </c>
      <c r="K468" s="159" t="str">
        <f>+'Input Road PUD schedule'!AJ153</f>
        <v>Van</v>
      </c>
      <c r="L468" s="159" t="str">
        <f>+'Input Road PUD schedule'!AK153</f>
        <v>loose van</v>
      </c>
      <c r="M468" s="159">
        <f>+'Input Road PUD schedule'!AL153</f>
        <v>0</v>
      </c>
      <c r="N468" s="164">
        <f>+'Input Road PUD schedule'!AM153</f>
        <v>85.607212046752565</v>
      </c>
      <c r="O468" s="164">
        <f>+'Input Road PUD schedule'!AN153</f>
        <v>0</v>
      </c>
      <c r="P468" s="163">
        <f>+'Input Road PUD schedule'!AO153</f>
        <v>0</v>
      </c>
      <c r="Q468" s="157">
        <f>+'Input Road PUD schedule'!AP153</f>
        <v>0.78</v>
      </c>
      <c r="R468" s="157">
        <f>+'Input Road PUD schedule'!AQ153</f>
        <v>0</v>
      </c>
      <c r="S468" s="157">
        <f>+'Input Road PUD schedule'!AR153</f>
        <v>0</v>
      </c>
      <c r="T468" s="157">
        <f>+'Input Road PUD schedule'!AS153</f>
        <v>0.02</v>
      </c>
      <c r="U468" s="158">
        <f>+'Input Road PUD schedule'!AT153</f>
        <v>0.02</v>
      </c>
      <c r="V468" s="162">
        <f>+'Input Road PUD schedule'!AU153</f>
        <v>0.18</v>
      </c>
      <c r="W468" s="174">
        <f>+'Input Road PUD schedule'!AV153</f>
        <v>1</v>
      </c>
      <c r="X468" s="163">
        <v>0</v>
      </c>
      <c r="Y468" s="162">
        <f t="shared" si="97"/>
        <v>1</v>
      </c>
      <c r="Z468" s="161">
        <f t="shared" si="98"/>
        <v>6.6415416326785159</v>
      </c>
      <c r="AA468" s="70">
        <f t="shared" si="99"/>
        <v>0</v>
      </c>
      <c r="AB468" s="70">
        <f t="shared" si="100"/>
        <v>66.773625396466997</v>
      </c>
      <c r="AC468" s="70">
        <f t="shared" si="101"/>
        <v>0</v>
      </c>
      <c r="AD468" s="70">
        <f t="shared" si="102"/>
        <v>0</v>
      </c>
      <c r="AE468" s="70">
        <f t="shared" si="103"/>
        <v>1.7121442409350514</v>
      </c>
      <c r="AF468" s="70">
        <f t="shared" si="104"/>
        <v>1.7121442409350514</v>
      </c>
      <c r="AG468" s="70">
        <f t="shared" si="105"/>
        <v>15.409298168415461</v>
      </c>
      <c r="AH468" s="70">
        <f t="shared" si="106"/>
        <v>85.607212046752551</v>
      </c>
    </row>
    <row r="469" spans="4:34" ht="15" customHeight="1" x14ac:dyDescent="0.35">
      <c r="D469" t="s">
        <v>294</v>
      </c>
      <c r="E469" t="s">
        <v>92</v>
      </c>
      <c r="F469" t="s">
        <v>304</v>
      </c>
      <c r="G469" s="70">
        <f t="shared" si="96"/>
        <v>15</v>
      </c>
      <c r="H469" s="159" t="str">
        <f>+'Input Road PUD schedule'!AG154</f>
        <v>ECOMMERCE - 151</v>
      </c>
      <c r="I469" s="165" t="str">
        <f>+'Input Road PUD schedule'!AH154</f>
        <v>5-Friday</v>
      </c>
      <c r="J469" s="160">
        <f>+'Input Road PUD schedule'!AI154</f>
        <v>0.64497156821868518</v>
      </c>
      <c r="K469" s="159" t="str">
        <f>+'Input Road PUD schedule'!AJ154</f>
        <v>Van</v>
      </c>
      <c r="L469" s="159" t="str">
        <f>+'Input Road PUD schedule'!AK154</f>
        <v>loose van</v>
      </c>
      <c r="M469" s="159">
        <f>+'Input Road PUD schedule'!AL154</f>
        <v>0</v>
      </c>
      <c r="N469" s="164">
        <f>+'Input Road PUD schedule'!AM154</f>
        <v>94.607212046752565</v>
      </c>
      <c r="O469" s="164">
        <f>+'Input Road PUD schedule'!AN154</f>
        <v>0</v>
      </c>
      <c r="P469" s="163">
        <f>+'Input Road PUD schedule'!AO154</f>
        <v>0</v>
      </c>
      <c r="Q469" s="157">
        <f>+'Input Road PUD schedule'!AP154</f>
        <v>0.78</v>
      </c>
      <c r="R469" s="157">
        <f>+'Input Road PUD schedule'!AQ154</f>
        <v>0</v>
      </c>
      <c r="S469" s="157">
        <f>+'Input Road PUD schedule'!AR154</f>
        <v>0</v>
      </c>
      <c r="T469" s="157">
        <f>+'Input Road PUD schedule'!AS154</f>
        <v>0.02</v>
      </c>
      <c r="U469" s="158">
        <f>+'Input Road PUD schedule'!AT154</f>
        <v>0.02</v>
      </c>
      <c r="V469" s="162">
        <f>+'Input Road PUD schedule'!AU154</f>
        <v>0.18</v>
      </c>
      <c r="W469" s="174">
        <f>+'Input Road PUD schedule'!AV154</f>
        <v>1</v>
      </c>
      <c r="X469" s="163">
        <v>0</v>
      </c>
      <c r="Y469" s="162">
        <f t="shared" si="97"/>
        <v>1</v>
      </c>
      <c r="Z469" s="161">
        <f t="shared" si="98"/>
        <v>6.6449715682186854</v>
      </c>
      <c r="AA469" s="70">
        <f t="shared" si="99"/>
        <v>0</v>
      </c>
      <c r="AB469" s="70">
        <f t="shared" si="100"/>
        <v>73.793625396467007</v>
      </c>
      <c r="AC469" s="70">
        <f t="shared" si="101"/>
        <v>0</v>
      </c>
      <c r="AD469" s="70">
        <f t="shared" si="102"/>
        <v>0</v>
      </c>
      <c r="AE469" s="70">
        <f t="shared" si="103"/>
        <v>1.8921442409350513</v>
      </c>
      <c r="AF469" s="70">
        <f t="shared" si="104"/>
        <v>1.8921442409350513</v>
      </c>
      <c r="AG469" s="70">
        <f t="shared" si="105"/>
        <v>17.029298168415462</v>
      </c>
      <c r="AH469" s="70">
        <f t="shared" si="106"/>
        <v>94.607212046752579</v>
      </c>
    </row>
    <row r="470" spans="4:34" ht="15" customHeight="1" x14ac:dyDescent="0.35">
      <c r="D470" t="s">
        <v>294</v>
      </c>
      <c r="E470" t="s">
        <v>92</v>
      </c>
      <c r="F470" t="s">
        <v>304</v>
      </c>
      <c r="G470" s="70">
        <f t="shared" si="96"/>
        <v>16</v>
      </c>
      <c r="H470" s="159" t="str">
        <f>+'Input Road PUD schedule'!AG155</f>
        <v>ECOMMERCE - 152</v>
      </c>
      <c r="I470" s="165" t="str">
        <f>+'Input Road PUD schedule'!AH155</f>
        <v>5-Friday</v>
      </c>
      <c r="J470" s="160">
        <f>+'Input Road PUD schedule'!AI155</f>
        <v>0.67569607161580703</v>
      </c>
      <c r="K470" s="159" t="str">
        <f>+'Input Road PUD schedule'!AJ155</f>
        <v>Van</v>
      </c>
      <c r="L470" s="159" t="str">
        <f>+'Input Road PUD schedule'!AK155</f>
        <v>loose van</v>
      </c>
      <c r="M470" s="159">
        <f>+'Input Road PUD schedule'!AL155</f>
        <v>0</v>
      </c>
      <c r="N470" s="164">
        <f>+'Input Road PUD schedule'!AM155</f>
        <v>84.607212046752565</v>
      </c>
      <c r="O470" s="164">
        <f>+'Input Road PUD schedule'!AN155</f>
        <v>0</v>
      </c>
      <c r="P470" s="163">
        <f>+'Input Road PUD schedule'!AO155</f>
        <v>0</v>
      </c>
      <c r="Q470" s="157">
        <f>+'Input Road PUD schedule'!AP155</f>
        <v>0.78</v>
      </c>
      <c r="R470" s="157">
        <f>+'Input Road PUD schedule'!AQ155</f>
        <v>0</v>
      </c>
      <c r="S470" s="157">
        <f>+'Input Road PUD schedule'!AR155</f>
        <v>0</v>
      </c>
      <c r="T470" s="157">
        <f>+'Input Road PUD schedule'!AS155</f>
        <v>0.02</v>
      </c>
      <c r="U470" s="158">
        <f>+'Input Road PUD schedule'!AT155</f>
        <v>0.02</v>
      </c>
      <c r="V470" s="162">
        <f>+'Input Road PUD schedule'!AU155</f>
        <v>0.18</v>
      </c>
      <c r="W470" s="174">
        <f>+'Input Road PUD schedule'!AV155</f>
        <v>1</v>
      </c>
      <c r="X470" s="163">
        <v>0</v>
      </c>
      <c r="Y470" s="162">
        <f t="shared" si="97"/>
        <v>1</v>
      </c>
      <c r="Z470" s="161">
        <f t="shared" si="98"/>
        <v>6.6756960716158069</v>
      </c>
      <c r="AA470" s="70">
        <f t="shared" si="99"/>
        <v>0</v>
      </c>
      <c r="AB470" s="70">
        <f t="shared" si="100"/>
        <v>65.993625396466996</v>
      </c>
      <c r="AC470" s="70">
        <f t="shared" si="101"/>
        <v>0</v>
      </c>
      <c r="AD470" s="70">
        <f t="shared" si="102"/>
        <v>0</v>
      </c>
      <c r="AE470" s="70">
        <f t="shared" si="103"/>
        <v>1.6921442409350513</v>
      </c>
      <c r="AF470" s="70">
        <f t="shared" si="104"/>
        <v>1.6921442409350513</v>
      </c>
      <c r="AG470" s="70">
        <f t="shared" si="105"/>
        <v>15.229298168415461</v>
      </c>
      <c r="AH470" s="70">
        <f t="shared" si="106"/>
        <v>84.607212046752551</v>
      </c>
    </row>
    <row r="471" spans="4:34" ht="15" customHeight="1" x14ac:dyDescent="0.35">
      <c r="D471" t="s">
        <v>294</v>
      </c>
      <c r="E471" t="s">
        <v>92</v>
      </c>
      <c r="F471" t="s">
        <v>304</v>
      </c>
      <c r="G471" s="70">
        <f t="shared" si="96"/>
        <v>16</v>
      </c>
      <c r="H471" s="159" t="str">
        <f>+'Input Road PUD schedule'!AG156</f>
        <v>ECOMMERCE - 153</v>
      </c>
      <c r="I471" s="165" t="str">
        <f>+'Input Road PUD schedule'!AH156</f>
        <v>5-Friday</v>
      </c>
      <c r="J471" s="160">
        <f>+'Input Road PUD schedule'!AI156</f>
        <v>0.67999041356002743</v>
      </c>
      <c r="K471" s="159" t="str">
        <f>+'Input Road PUD schedule'!AJ156</f>
        <v>Van</v>
      </c>
      <c r="L471" s="159" t="str">
        <f>+'Input Road PUD schedule'!AK156</f>
        <v>loose van</v>
      </c>
      <c r="M471" s="159">
        <f>+'Input Road PUD schedule'!AL156</f>
        <v>0</v>
      </c>
      <c r="N471" s="164">
        <f>+'Input Road PUD schedule'!AM156</f>
        <v>88.607212046752565</v>
      </c>
      <c r="O471" s="164">
        <f>+'Input Road PUD schedule'!AN156</f>
        <v>0</v>
      </c>
      <c r="P471" s="163">
        <f>+'Input Road PUD schedule'!AO156</f>
        <v>0</v>
      </c>
      <c r="Q471" s="157">
        <f>+'Input Road PUD schedule'!AP156</f>
        <v>0.78</v>
      </c>
      <c r="R471" s="157">
        <f>+'Input Road PUD schedule'!AQ156</f>
        <v>0</v>
      </c>
      <c r="S471" s="157">
        <f>+'Input Road PUD schedule'!AR156</f>
        <v>0</v>
      </c>
      <c r="T471" s="157">
        <f>+'Input Road PUD schedule'!AS156</f>
        <v>0.02</v>
      </c>
      <c r="U471" s="158">
        <f>+'Input Road PUD schedule'!AT156</f>
        <v>0.02</v>
      </c>
      <c r="V471" s="162">
        <f>+'Input Road PUD schedule'!AU156</f>
        <v>0.18</v>
      </c>
      <c r="W471" s="174">
        <f>+'Input Road PUD schedule'!AV156</f>
        <v>1</v>
      </c>
      <c r="X471" s="163">
        <v>0</v>
      </c>
      <c r="Y471" s="162">
        <f t="shared" si="97"/>
        <v>1</v>
      </c>
      <c r="Z471" s="161">
        <f t="shared" si="98"/>
        <v>6.6799904135600272</v>
      </c>
      <c r="AA471" s="70">
        <f t="shared" si="99"/>
        <v>0</v>
      </c>
      <c r="AB471" s="70">
        <f t="shared" si="100"/>
        <v>69.113625396467</v>
      </c>
      <c r="AC471" s="70">
        <f t="shared" si="101"/>
        <v>0</v>
      </c>
      <c r="AD471" s="70">
        <f t="shared" si="102"/>
        <v>0</v>
      </c>
      <c r="AE471" s="70">
        <f t="shared" si="103"/>
        <v>1.7721442409350514</v>
      </c>
      <c r="AF471" s="70">
        <f t="shared" si="104"/>
        <v>1.7721442409350514</v>
      </c>
      <c r="AG471" s="70">
        <f t="shared" si="105"/>
        <v>15.949298168415462</v>
      </c>
      <c r="AH471" s="70">
        <f t="shared" si="106"/>
        <v>88.607212046752565</v>
      </c>
    </row>
    <row r="472" spans="4:34" ht="15" customHeight="1" x14ac:dyDescent="0.35">
      <c r="D472" t="s">
        <v>294</v>
      </c>
      <c r="E472" t="s">
        <v>92</v>
      </c>
      <c r="F472" t="s">
        <v>304</v>
      </c>
      <c r="G472" s="70">
        <f t="shared" si="96"/>
        <v>15</v>
      </c>
      <c r="H472" s="159" t="str">
        <f>+'Input Road PUD schedule'!AG157</f>
        <v>ECOMMERCE - 154</v>
      </c>
      <c r="I472" s="165" t="str">
        <f>+'Input Road PUD schedule'!AH157</f>
        <v>5-Friday</v>
      </c>
      <c r="J472" s="160">
        <f>+'Input Road PUD schedule'!AI157</f>
        <v>0.65333557582735358</v>
      </c>
      <c r="K472" s="159" t="str">
        <f>+'Input Road PUD schedule'!AJ157</f>
        <v>Van</v>
      </c>
      <c r="L472" s="159" t="str">
        <f>+'Input Road PUD schedule'!AK157</f>
        <v>loose van</v>
      </c>
      <c r="M472" s="159">
        <f>+'Input Road PUD schedule'!AL157</f>
        <v>0</v>
      </c>
      <c r="N472" s="164">
        <f>+'Input Road PUD schedule'!AM157</f>
        <v>101.60721204675257</v>
      </c>
      <c r="O472" s="164">
        <f>+'Input Road PUD schedule'!AN157</f>
        <v>0</v>
      </c>
      <c r="P472" s="163">
        <f>+'Input Road PUD schedule'!AO157</f>
        <v>0</v>
      </c>
      <c r="Q472" s="157">
        <f>+'Input Road PUD schedule'!AP157</f>
        <v>0.78</v>
      </c>
      <c r="R472" s="157">
        <f>+'Input Road PUD schedule'!AQ157</f>
        <v>0</v>
      </c>
      <c r="S472" s="157">
        <f>+'Input Road PUD schedule'!AR157</f>
        <v>0</v>
      </c>
      <c r="T472" s="157">
        <f>+'Input Road PUD schedule'!AS157</f>
        <v>0.02</v>
      </c>
      <c r="U472" s="158">
        <f>+'Input Road PUD schedule'!AT157</f>
        <v>0.02</v>
      </c>
      <c r="V472" s="162">
        <f>+'Input Road PUD schedule'!AU157</f>
        <v>0.18</v>
      </c>
      <c r="W472" s="174">
        <f>+'Input Road PUD schedule'!AV157</f>
        <v>1</v>
      </c>
      <c r="X472" s="163">
        <v>0</v>
      </c>
      <c r="Y472" s="162">
        <f t="shared" si="97"/>
        <v>1</v>
      </c>
      <c r="Z472" s="161">
        <f t="shared" si="98"/>
        <v>6.653335575827354</v>
      </c>
      <c r="AA472" s="70">
        <f t="shared" si="99"/>
        <v>0</v>
      </c>
      <c r="AB472" s="70">
        <f t="shared" si="100"/>
        <v>79.253625396467001</v>
      </c>
      <c r="AC472" s="70">
        <f t="shared" si="101"/>
        <v>0</v>
      </c>
      <c r="AD472" s="70">
        <f t="shared" si="102"/>
        <v>0</v>
      </c>
      <c r="AE472" s="70">
        <f t="shared" si="103"/>
        <v>2.0321442409350512</v>
      </c>
      <c r="AF472" s="70">
        <f t="shared" si="104"/>
        <v>2.0321442409350512</v>
      </c>
      <c r="AG472" s="70">
        <f t="shared" si="105"/>
        <v>18.28929816841546</v>
      </c>
      <c r="AH472" s="70">
        <f t="shared" si="106"/>
        <v>101.60721204675257</v>
      </c>
    </row>
    <row r="473" spans="4:34" ht="15" customHeight="1" x14ac:dyDescent="0.35">
      <c r="D473" t="s">
        <v>294</v>
      </c>
      <c r="E473" t="s">
        <v>92</v>
      </c>
      <c r="F473" t="s">
        <v>304</v>
      </c>
      <c r="G473" s="70">
        <f t="shared" si="96"/>
        <v>15</v>
      </c>
      <c r="H473" s="159" t="str">
        <f>+'Input Road PUD schedule'!AG158</f>
        <v>ECOMMERCE - 155</v>
      </c>
      <c r="I473" s="165" t="str">
        <f>+'Input Road PUD schedule'!AH158</f>
        <v>5-Friday</v>
      </c>
      <c r="J473" s="160">
        <f>+'Input Road PUD schedule'!AI158</f>
        <v>0.66441988703284227</v>
      </c>
      <c r="K473" s="159" t="str">
        <f>+'Input Road PUD schedule'!AJ158</f>
        <v>Van</v>
      </c>
      <c r="L473" s="159" t="str">
        <f>+'Input Road PUD schedule'!AK158</f>
        <v>loose van</v>
      </c>
      <c r="M473" s="159">
        <f>+'Input Road PUD schedule'!AL158</f>
        <v>0</v>
      </c>
      <c r="N473" s="164">
        <f>+'Input Road PUD schedule'!AM158</f>
        <v>103.60721204675257</v>
      </c>
      <c r="O473" s="164">
        <f>+'Input Road PUD schedule'!AN158</f>
        <v>0</v>
      </c>
      <c r="P473" s="163">
        <f>+'Input Road PUD schedule'!AO158</f>
        <v>0</v>
      </c>
      <c r="Q473" s="157">
        <f>+'Input Road PUD schedule'!AP158</f>
        <v>0.78</v>
      </c>
      <c r="R473" s="157">
        <f>+'Input Road PUD schedule'!AQ158</f>
        <v>0</v>
      </c>
      <c r="S473" s="157">
        <f>+'Input Road PUD schedule'!AR158</f>
        <v>0</v>
      </c>
      <c r="T473" s="157">
        <f>+'Input Road PUD schedule'!AS158</f>
        <v>0.02</v>
      </c>
      <c r="U473" s="158">
        <f>+'Input Road PUD schedule'!AT158</f>
        <v>0.02</v>
      </c>
      <c r="V473" s="162">
        <f>+'Input Road PUD schedule'!AU158</f>
        <v>0.18</v>
      </c>
      <c r="W473" s="174">
        <f>+'Input Road PUD schedule'!AV158</f>
        <v>1</v>
      </c>
      <c r="X473" s="163">
        <v>0</v>
      </c>
      <c r="Y473" s="162">
        <f t="shared" si="97"/>
        <v>1</v>
      </c>
      <c r="Z473" s="161">
        <f t="shared" si="98"/>
        <v>6.6644198870328424</v>
      </c>
      <c r="AA473" s="70">
        <f t="shared" si="99"/>
        <v>0</v>
      </c>
      <c r="AB473" s="70">
        <f t="shared" si="100"/>
        <v>80.813625396467003</v>
      </c>
      <c r="AC473" s="70">
        <f t="shared" si="101"/>
        <v>0</v>
      </c>
      <c r="AD473" s="70">
        <f t="shared" si="102"/>
        <v>0</v>
      </c>
      <c r="AE473" s="70">
        <f t="shared" si="103"/>
        <v>2.0721442409350512</v>
      </c>
      <c r="AF473" s="70">
        <f t="shared" si="104"/>
        <v>2.0721442409350512</v>
      </c>
      <c r="AG473" s="70">
        <f t="shared" si="105"/>
        <v>18.649298168415459</v>
      </c>
      <c r="AH473" s="70">
        <f t="shared" si="106"/>
        <v>103.60721204675255</v>
      </c>
    </row>
    <row r="474" spans="4:34" ht="15" customHeight="1" x14ac:dyDescent="0.35">
      <c r="D474" t="s">
        <v>293</v>
      </c>
      <c r="E474" t="s">
        <v>92</v>
      </c>
      <c r="F474" t="s">
        <v>304</v>
      </c>
      <c r="G474" s="70">
        <f>+IFERROR(HOUR(J474),0)</f>
        <v>8</v>
      </c>
      <c r="H474" s="159" t="str">
        <f>+'Input Road PUD schedule'!AG159</f>
        <v>DELIVERY DOM - HW 70%</v>
      </c>
      <c r="I474" s="165" t="str">
        <f>+'Input Road PUD schedule'!AH159</f>
        <v>5-Friday</v>
      </c>
      <c r="J474" s="160">
        <f>+'Input Road PUD schedule'!AI159</f>
        <v>0.37057888841664977</v>
      </c>
      <c r="K474" s="159" t="str">
        <f>+'Input Road PUD schedule'!AJ159</f>
        <v>Boxvan</v>
      </c>
      <c r="L474" s="159" t="str">
        <f>+'Input Road PUD schedule'!AK159</f>
        <v>Loose Van</v>
      </c>
      <c r="M474" s="159">
        <f>+'Input Road PUD schedule'!AL159</f>
        <v>0</v>
      </c>
      <c r="N474" s="164">
        <f>+'Input Road PUD schedule'!AM159</f>
        <v>159.01913959912025</v>
      </c>
      <c r="O474" s="164">
        <f>+'Input Road PUD schedule'!AN159</f>
        <v>0</v>
      </c>
      <c r="P474" s="163">
        <f>+'Input Road PUD schedule'!AO159</f>
        <v>0</v>
      </c>
      <c r="Q474" s="157">
        <f>+'Input Road PUD schedule'!AP159</f>
        <v>0.8</v>
      </c>
      <c r="R474" s="157">
        <f>+'Input Road PUD schedule'!AQ159</f>
        <v>0</v>
      </c>
      <c r="S474" s="157">
        <f>+'Input Road PUD schedule'!AR159</f>
        <v>0</v>
      </c>
      <c r="T474" s="157">
        <f>+'Input Road PUD schedule'!AS159</f>
        <v>0</v>
      </c>
      <c r="U474" s="158">
        <f>+'Input Road PUD schedule'!AT159</f>
        <v>0</v>
      </c>
      <c r="V474" s="162">
        <f>+'Input Road PUD schedule'!AU159</f>
        <v>0.2</v>
      </c>
      <c r="W474" s="174">
        <f>+'Input Road PUD schedule'!AV159</f>
        <v>1</v>
      </c>
      <c r="X474" s="163">
        <v>0</v>
      </c>
      <c r="Y474" s="162">
        <f>1-X474</f>
        <v>1</v>
      </c>
      <c r="Z474" s="161">
        <f>IFERROR((VALUE(J474)+VALUE(LEFT(I474,1))+1),"")</f>
        <v>6.3705788884166497</v>
      </c>
      <c r="AA474" s="70">
        <f t="shared" si="99"/>
        <v>0</v>
      </c>
      <c r="AB474" s="70">
        <f t="shared" si="100"/>
        <v>127.21531167929621</v>
      </c>
      <c r="AC474" s="70">
        <f t="shared" si="101"/>
        <v>0</v>
      </c>
      <c r="AD474" s="70">
        <f t="shared" si="102"/>
        <v>0</v>
      </c>
      <c r="AE474" s="70">
        <f t="shared" si="103"/>
        <v>0</v>
      </c>
      <c r="AF474" s="70">
        <f t="shared" si="104"/>
        <v>0</v>
      </c>
      <c r="AG474" s="70">
        <f t="shared" si="105"/>
        <v>31.803827919824052</v>
      </c>
      <c r="AH474" s="70">
        <f t="shared" si="106"/>
        <v>159.01913959912025</v>
      </c>
    </row>
    <row r="475" spans="4:34" ht="15" customHeight="1" x14ac:dyDescent="0.35">
      <c r="D475" t="s">
        <v>293</v>
      </c>
      <c r="E475" t="s">
        <v>92</v>
      </c>
      <c r="F475" t="s">
        <v>304</v>
      </c>
      <c r="G475" s="70">
        <f t="shared" ref="G475:G480" si="107">+IFERROR(HOUR(J475),0)</f>
        <v>8</v>
      </c>
      <c r="H475" s="159" t="str">
        <f>+'Input Road PUD schedule'!AG160</f>
        <v>DELIVERY DOM - HW 70%</v>
      </c>
      <c r="I475" s="165" t="str">
        <f>+'Input Road PUD schedule'!AH160</f>
        <v>5-Friday</v>
      </c>
      <c r="J475" s="160">
        <f>+'Input Road PUD schedule'!AI160</f>
        <v>0.3355814691704635</v>
      </c>
      <c r="K475" s="159" t="str">
        <f>+'Input Road PUD schedule'!AJ160</f>
        <v>Boxvan</v>
      </c>
      <c r="L475" s="159" t="str">
        <f>+'Input Road PUD schedule'!AK160</f>
        <v>Loose Van</v>
      </c>
      <c r="M475" s="159">
        <f>+'Input Road PUD schedule'!AL160</f>
        <v>0</v>
      </c>
      <c r="N475" s="164">
        <f>+'Input Road PUD schedule'!AM160</f>
        <v>212.01913959912025</v>
      </c>
      <c r="O475" s="164">
        <f>+'Input Road PUD schedule'!AN160</f>
        <v>0</v>
      </c>
      <c r="P475" s="163">
        <f>+'Input Road PUD schedule'!AO160</f>
        <v>0</v>
      </c>
      <c r="Q475" s="157">
        <f>+'Input Road PUD schedule'!AP160</f>
        <v>0.8</v>
      </c>
      <c r="R475" s="157">
        <f>+'Input Road PUD schedule'!AQ160</f>
        <v>0</v>
      </c>
      <c r="S475" s="157">
        <f>+'Input Road PUD schedule'!AR160</f>
        <v>0</v>
      </c>
      <c r="T475" s="157">
        <f>+'Input Road PUD schedule'!AS160</f>
        <v>0</v>
      </c>
      <c r="U475" s="158">
        <f>+'Input Road PUD schedule'!AT160</f>
        <v>0</v>
      </c>
      <c r="V475" s="162">
        <f>+'Input Road PUD schedule'!AU160</f>
        <v>0.2</v>
      </c>
      <c r="W475" s="174">
        <f>+'Input Road PUD schedule'!AV160</f>
        <v>1</v>
      </c>
      <c r="X475" s="163">
        <v>0</v>
      </c>
      <c r="Y475" s="162">
        <f t="shared" ref="Y475:Y480" si="108">1-X475</f>
        <v>1</v>
      </c>
      <c r="Z475" s="161">
        <f t="shared" ref="Z475:Z480" si="109">IFERROR((VALUE(J475)+VALUE(LEFT(I475,1))+1),"")</f>
        <v>6.3355814691704637</v>
      </c>
      <c r="AA475" s="70">
        <f t="shared" si="99"/>
        <v>0</v>
      </c>
      <c r="AB475" s="70">
        <f t="shared" si="100"/>
        <v>169.61531167929621</v>
      </c>
      <c r="AC475" s="70">
        <f t="shared" si="101"/>
        <v>0</v>
      </c>
      <c r="AD475" s="70">
        <f t="shared" si="102"/>
        <v>0</v>
      </c>
      <c r="AE475" s="70">
        <f t="shared" si="103"/>
        <v>0</v>
      </c>
      <c r="AF475" s="70">
        <f t="shared" si="104"/>
        <v>0</v>
      </c>
      <c r="AG475" s="70">
        <f t="shared" si="105"/>
        <v>42.403827919824053</v>
      </c>
      <c r="AH475" s="70">
        <f t="shared" si="106"/>
        <v>212.01913959912025</v>
      </c>
    </row>
    <row r="476" spans="4:34" ht="15" customHeight="1" x14ac:dyDescent="0.35">
      <c r="D476" t="s">
        <v>293</v>
      </c>
      <c r="E476" t="s">
        <v>92</v>
      </c>
      <c r="F476" t="s">
        <v>304</v>
      </c>
      <c r="G476" s="70">
        <f t="shared" si="107"/>
        <v>8</v>
      </c>
      <c r="H476" s="159" t="str">
        <f>+'Input Road PUD schedule'!AG161</f>
        <v>DELIVERY DOM - HW 70%</v>
      </c>
      <c r="I476" s="165" t="str">
        <f>+'Input Road PUD schedule'!AH161</f>
        <v>5-Friday</v>
      </c>
      <c r="J476" s="160">
        <f>+'Input Road PUD schedule'!AI161</f>
        <v>0.3379480250566278</v>
      </c>
      <c r="K476" s="159" t="str">
        <f>+'Input Road PUD schedule'!AJ161</f>
        <v>Boxvan</v>
      </c>
      <c r="L476" s="159" t="str">
        <f>+'Input Road PUD schedule'!AK161</f>
        <v>Loose Van</v>
      </c>
      <c r="M476" s="159">
        <f>+'Input Road PUD schedule'!AL161</f>
        <v>0</v>
      </c>
      <c r="N476" s="164">
        <f>+'Input Road PUD schedule'!AM161</f>
        <v>264.01913959912025</v>
      </c>
      <c r="O476" s="164">
        <f>+'Input Road PUD schedule'!AN161</f>
        <v>0</v>
      </c>
      <c r="P476" s="163">
        <f>+'Input Road PUD schedule'!AO161</f>
        <v>0</v>
      </c>
      <c r="Q476" s="157">
        <f>+'Input Road PUD schedule'!AP161</f>
        <v>0.8</v>
      </c>
      <c r="R476" s="157">
        <f>+'Input Road PUD schedule'!AQ161</f>
        <v>0</v>
      </c>
      <c r="S476" s="157">
        <f>+'Input Road PUD schedule'!AR161</f>
        <v>0</v>
      </c>
      <c r="T476" s="157">
        <f>+'Input Road PUD schedule'!AS161</f>
        <v>0</v>
      </c>
      <c r="U476" s="158">
        <f>+'Input Road PUD schedule'!AT161</f>
        <v>0</v>
      </c>
      <c r="V476" s="162">
        <f>+'Input Road PUD schedule'!AU161</f>
        <v>0.2</v>
      </c>
      <c r="W476" s="174">
        <f>+'Input Road PUD schedule'!AV161</f>
        <v>1</v>
      </c>
      <c r="X476" s="163">
        <v>0</v>
      </c>
      <c r="Y476" s="162">
        <f t="shared" si="108"/>
        <v>1</v>
      </c>
      <c r="Z476" s="161">
        <f t="shared" si="109"/>
        <v>6.3379480250566278</v>
      </c>
      <c r="AA476" s="70">
        <f t="shared" si="99"/>
        <v>0</v>
      </c>
      <c r="AB476" s="70">
        <f t="shared" si="100"/>
        <v>211.21531167929621</v>
      </c>
      <c r="AC476" s="70">
        <f t="shared" si="101"/>
        <v>0</v>
      </c>
      <c r="AD476" s="70">
        <f t="shared" si="102"/>
        <v>0</v>
      </c>
      <c r="AE476" s="70">
        <f t="shared" si="103"/>
        <v>0</v>
      </c>
      <c r="AF476" s="70">
        <f t="shared" si="104"/>
        <v>0</v>
      </c>
      <c r="AG476" s="70">
        <f t="shared" si="105"/>
        <v>52.803827919824052</v>
      </c>
      <c r="AH476" s="70">
        <f t="shared" si="106"/>
        <v>264.01913959912025</v>
      </c>
    </row>
    <row r="477" spans="4:34" ht="15" customHeight="1" x14ac:dyDescent="0.35">
      <c r="D477" t="s">
        <v>293</v>
      </c>
      <c r="E477" t="s">
        <v>92</v>
      </c>
      <c r="F477" t="s">
        <v>304</v>
      </c>
      <c r="G477" s="70">
        <f t="shared" si="107"/>
        <v>9</v>
      </c>
      <c r="H477" s="159" t="str">
        <f>+'Input Road PUD schedule'!AG162</f>
        <v>DELIVERY DOM - HW 70%</v>
      </c>
      <c r="I477" s="165" t="str">
        <f>+'Input Road PUD schedule'!AH162</f>
        <v>5-Friday</v>
      </c>
      <c r="J477" s="160">
        <f>+'Input Road PUD schedule'!AI162</f>
        <v>0.38892170294392536</v>
      </c>
      <c r="K477" s="159" t="str">
        <f>+'Input Road PUD schedule'!AJ162</f>
        <v>Boxvan</v>
      </c>
      <c r="L477" s="159" t="str">
        <f>+'Input Road PUD schedule'!AK162</f>
        <v>Loose Van</v>
      </c>
      <c r="M477" s="159">
        <f>+'Input Road PUD schedule'!AL162</f>
        <v>0</v>
      </c>
      <c r="N477" s="164">
        <f>+'Input Road PUD schedule'!AM162</f>
        <v>172.01913959912025</v>
      </c>
      <c r="O477" s="164">
        <f>+'Input Road PUD schedule'!AN162</f>
        <v>0</v>
      </c>
      <c r="P477" s="163">
        <f>+'Input Road PUD schedule'!AO162</f>
        <v>0</v>
      </c>
      <c r="Q477" s="157">
        <f>+'Input Road PUD schedule'!AP162</f>
        <v>0.8</v>
      </c>
      <c r="R477" s="157">
        <f>+'Input Road PUD schedule'!AQ162</f>
        <v>0</v>
      </c>
      <c r="S477" s="157">
        <f>+'Input Road PUD schedule'!AR162</f>
        <v>0</v>
      </c>
      <c r="T477" s="157">
        <f>+'Input Road PUD schedule'!AS162</f>
        <v>0</v>
      </c>
      <c r="U477" s="158">
        <f>+'Input Road PUD schedule'!AT162</f>
        <v>0</v>
      </c>
      <c r="V477" s="162">
        <f>+'Input Road PUD schedule'!AU162</f>
        <v>0.2</v>
      </c>
      <c r="W477" s="174">
        <f>+'Input Road PUD schedule'!AV162</f>
        <v>1</v>
      </c>
      <c r="X477" s="163">
        <v>0</v>
      </c>
      <c r="Y477" s="162">
        <f t="shared" si="108"/>
        <v>1</v>
      </c>
      <c r="Z477" s="161">
        <f t="shared" si="109"/>
        <v>6.3889217029439251</v>
      </c>
      <c r="AA477" s="70">
        <f t="shared" si="99"/>
        <v>0</v>
      </c>
      <c r="AB477" s="70">
        <f t="shared" si="100"/>
        <v>137.61531167929621</v>
      </c>
      <c r="AC477" s="70">
        <f t="shared" si="101"/>
        <v>0</v>
      </c>
      <c r="AD477" s="70">
        <f t="shared" si="102"/>
        <v>0</v>
      </c>
      <c r="AE477" s="70">
        <f t="shared" si="103"/>
        <v>0</v>
      </c>
      <c r="AF477" s="70">
        <f t="shared" si="104"/>
        <v>0</v>
      </c>
      <c r="AG477" s="70">
        <f t="shared" si="105"/>
        <v>34.403827919824053</v>
      </c>
      <c r="AH477" s="70">
        <f t="shared" si="106"/>
        <v>172.01913959912025</v>
      </c>
    </row>
    <row r="478" spans="4:34" ht="15" customHeight="1" x14ac:dyDescent="0.35">
      <c r="D478" t="s">
        <v>293</v>
      </c>
      <c r="E478" t="s">
        <v>92</v>
      </c>
      <c r="F478" t="s">
        <v>304</v>
      </c>
      <c r="G478" s="70">
        <f t="shared" si="107"/>
        <v>9</v>
      </c>
      <c r="H478" s="159" t="str">
        <f>+'Input Road PUD schedule'!AG163</f>
        <v>DELIVERY DOM - HW 70%</v>
      </c>
      <c r="I478" s="165" t="str">
        <f>+'Input Road PUD schedule'!AH163</f>
        <v>5-Friday</v>
      </c>
      <c r="J478" s="160">
        <f>+'Input Road PUD schedule'!AI163</f>
        <v>0.38010143032900789</v>
      </c>
      <c r="K478" s="159" t="str">
        <f>+'Input Road PUD schedule'!AJ163</f>
        <v>Boxvan</v>
      </c>
      <c r="L478" s="159" t="str">
        <f>+'Input Road PUD schedule'!AK163</f>
        <v>Loose Van</v>
      </c>
      <c r="M478" s="159">
        <f>+'Input Road PUD schedule'!AL163</f>
        <v>0</v>
      </c>
      <c r="N478" s="164">
        <f>+'Input Road PUD schedule'!AM163</f>
        <v>211.01913959912025</v>
      </c>
      <c r="O478" s="164">
        <f>+'Input Road PUD schedule'!AN163</f>
        <v>0</v>
      </c>
      <c r="P478" s="163">
        <f>+'Input Road PUD schedule'!AO163</f>
        <v>0</v>
      </c>
      <c r="Q478" s="157">
        <f>+'Input Road PUD schedule'!AP163</f>
        <v>0.8</v>
      </c>
      <c r="R478" s="157">
        <f>+'Input Road PUD schedule'!AQ163</f>
        <v>0</v>
      </c>
      <c r="S478" s="157">
        <f>+'Input Road PUD schedule'!AR163</f>
        <v>0</v>
      </c>
      <c r="T478" s="157">
        <f>+'Input Road PUD schedule'!AS163</f>
        <v>0</v>
      </c>
      <c r="U478" s="158">
        <f>+'Input Road PUD schedule'!AT163</f>
        <v>0</v>
      </c>
      <c r="V478" s="162">
        <f>+'Input Road PUD schedule'!AU163</f>
        <v>0.2</v>
      </c>
      <c r="W478" s="174">
        <f>+'Input Road PUD schedule'!AV163</f>
        <v>1</v>
      </c>
      <c r="X478" s="163">
        <v>0</v>
      </c>
      <c r="Y478" s="162">
        <f t="shared" si="108"/>
        <v>1</v>
      </c>
      <c r="Z478" s="161">
        <f t="shared" si="109"/>
        <v>6.3801014303290078</v>
      </c>
      <c r="AA478" s="70">
        <f t="shared" si="99"/>
        <v>0</v>
      </c>
      <c r="AB478" s="70">
        <f t="shared" si="100"/>
        <v>168.8153116792962</v>
      </c>
      <c r="AC478" s="70">
        <f t="shared" si="101"/>
        <v>0</v>
      </c>
      <c r="AD478" s="70">
        <f t="shared" si="102"/>
        <v>0</v>
      </c>
      <c r="AE478" s="70">
        <f t="shared" si="103"/>
        <v>0</v>
      </c>
      <c r="AF478" s="70">
        <f t="shared" si="104"/>
        <v>0</v>
      </c>
      <c r="AG478" s="70">
        <f t="shared" si="105"/>
        <v>42.20382791982405</v>
      </c>
      <c r="AH478" s="70">
        <f t="shared" si="106"/>
        <v>211.01913959912025</v>
      </c>
    </row>
    <row r="479" spans="4:34" ht="15" customHeight="1" x14ac:dyDescent="0.35">
      <c r="D479" t="s">
        <v>293</v>
      </c>
      <c r="E479" t="s">
        <v>92</v>
      </c>
      <c r="F479" t="s">
        <v>304</v>
      </c>
      <c r="G479" s="70">
        <f t="shared" si="107"/>
        <v>9</v>
      </c>
      <c r="H479" s="159" t="str">
        <f>+'Input Road PUD schedule'!AG164</f>
        <v>DELIVERY DOM - HW 70%</v>
      </c>
      <c r="I479" s="165" t="str">
        <f>+'Input Road PUD schedule'!AH164</f>
        <v>5-Friday</v>
      </c>
      <c r="J479" s="160">
        <f>+'Input Road PUD schedule'!AI164</f>
        <v>0.38107316947806535</v>
      </c>
      <c r="K479" s="159" t="str">
        <f>+'Input Road PUD schedule'!AJ164</f>
        <v>Boxvan</v>
      </c>
      <c r="L479" s="159" t="str">
        <f>+'Input Road PUD schedule'!AK164</f>
        <v>Loose Van</v>
      </c>
      <c r="M479" s="159">
        <f>+'Input Road PUD schedule'!AL164</f>
        <v>0</v>
      </c>
      <c r="N479" s="164">
        <f>+'Input Road PUD schedule'!AM164</f>
        <v>263.01913959912025</v>
      </c>
      <c r="O479" s="164">
        <f>+'Input Road PUD schedule'!AN164</f>
        <v>0</v>
      </c>
      <c r="P479" s="163">
        <f>+'Input Road PUD schedule'!AO164</f>
        <v>0</v>
      </c>
      <c r="Q479" s="157">
        <f>+'Input Road PUD schedule'!AP164</f>
        <v>0.8</v>
      </c>
      <c r="R479" s="157">
        <f>+'Input Road PUD schedule'!AQ164</f>
        <v>0</v>
      </c>
      <c r="S479" s="157">
        <f>+'Input Road PUD schedule'!AR164</f>
        <v>0</v>
      </c>
      <c r="T479" s="157">
        <f>+'Input Road PUD schedule'!AS164</f>
        <v>0</v>
      </c>
      <c r="U479" s="158">
        <f>+'Input Road PUD schedule'!AT164</f>
        <v>0</v>
      </c>
      <c r="V479" s="162">
        <f>+'Input Road PUD schedule'!AU164</f>
        <v>0.2</v>
      </c>
      <c r="W479" s="174">
        <f>+'Input Road PUD schedule'!AV164</f>
        <v>1</v>
      </c>
      <c r="X479" s="163">
        <v>0</v>
      </c>
      <c r="Y479" s="162">
        <f t="shared" si="108"/>
        <v>1</v>
      </c>
      <c r="Z479" s="161">
        <f t="shared" si="109"/>
        <v>6.3810731694780651</v>
      </c>
      <c r="AA479" s="70">
        <f t="shared" si="99"/>
        <v>0</v>
      </c>
      <c r="AB479" s="70">
        <f t="shared" si="100"/>
        <v>210.41531167929622</v>
      </c>
      <c r="AC479" s="70">
        <f t="shared" si="101"/>
        <v>0</v>
      </c>
      <c r="AD479" s="70">
        <f t="shared" si="102"/>
        <v>0</v>
      </c>
      <c r="AE479" s="70">
        <f t="shared" si="103"/>
        <v>0</v>
      </c>
      <c r="AF479" s="70">
        <f t="shared" si="104"/>
        <v>0</v>
      </c>
      <c r="AG479" s="70">
        <f t="shared" si="105"/>
        <v>52.603827919824056</v>
      </c>
      <c r="AH479" s="70">
        <f t="shared" si="106"/>
        <v>263.01913959912031</v>
      </c>
    </row>
    <row r="480" spans="4:34" ht="15" customHeight="1" x14ac:dyDescent="0.35">
      <c r="D480" t="s">
        <v>293</v>
      </c>
      <c r="E480" t="s">
        <v>92</v>
      </c>
      <c r="F480" t="s">
        <v>304</v>
      </c>
      <c r="G480" s="70">
        <f t="shared" si="107"/>
        <v>9</v>
      </c>
      <c r="H480" s="159" t="str">
        <f>+'Input Road PUD schedule'!AG165</f>
        <v>DELIVERY DOM - HW 70%</v>
      </c>
      <c r="I480" s="165" t="str">
        <f>+'Input Road PUD schedule'!AH165</f>
        <v>5-Friday</v>
      </c>
      <c r="J480" s="160">
        <f>+'Input Road PUD schedule'!AI165</f>
        <v>0.40191195804732427</v>
      </c>
      <c r="K480" s="159" t="str">
        <f>+'Input Road PUD schedule'!AJ165</f>
        <v>Boxvan</v>
      </c>
      <c r="L480" s="159" t="str">
        <f>+'Input Road PUD schedule'!AK165</f>
        <v>Loose Van</v>
      </c>
      <c r="M480" s="159">
        <f>+'Input Road PUD schedule'!AL165</f>
        <v>0</v>
      </c>
      <c r="N480" s="164">
        <f>+'Input Road PUD schedule'!AM165</f>
        <v>193.01913959912025</v>
      </c>
      <c r="O480" s="164">
        <f>+'Input Road PUD schedule'!AN165</f>
        <v>0</v>
      </c>
      <c r="P480" s="163">
        <f>+'Input Road PUD schedule'!AO165</f>
        <v>0</v>
      </c>
      <c r="Q480" s="157">
        <f>+'Input Road PUD schedule'!AP165</f>
        <v>0.8</v>
      </c>
      <c r="R480" s="157">
        <f>+'Input Road PUD schedule'!AQ165</f>
        <v>0</v>
      </c>
      <c r="S480" s="157">
        <f>+'Input Road PUD schedule'!AR165</f>
        <v>0</v>
      </c>
      <c r="T480" s="157">
        <f>+'Input Road PUD schedule'!AS165</f>
        <v>0</v>
      </c>
      <c r="U480" s="158">
        <f>+'Input Road PUD schedule'!AT165</f>
        <v>0</v>
      </c>
      <c r="V480" s="162">
        <f>+'Input Road PUD schedule'!AU165</f>
        <v>0.2</v>
      </c>
      <c r="W480" s="174">
        <f>+'Input Road PUD schedule'!AV165</f>
        <v>1</v>
      </c>
      <c r="X480" s="163">
        <v>0</v>
      </c>
      <c r="Y480" s="162">
        <f t="shared" si="108"/>
        <v>1</v>
      </c>
      <c r="Z480" s="161">
        <f t="shared" si="109"/>
        <v>6.4019119580473243</v>
      </c>
      <c r="AA480" s="70">
        <f t="shared" si="99"/>
        <v>0</v>
      </c>
      <c r="AB480" s="70">
        <f t="shared" si="100"/>
        <v>154.41531167929622</v>
      </c>
      <c r="AC480" s="70">
        <f t="shared" si="101"/>
        <v>0</v>
      </c>
      <c r="AD480" s="70">
        <f t="shared" si="102"/>
        <v>0</v>
      </c>
      <c r="AE480" s="70">
        <f t="shared" si="103"/>
        <v>0</v>
      </c>
      <c r="AF480" s="70">
        <f t="shared" si="104"/>
        <v>0</v>
      </c>
      <c r="AG480" s="70">
        <f t="shared" si="105"/>
        <v>38.603827919824056</v>
      </c>
      <c r="AH480" s="70">
        <f t="shared" si="106"/>
        <v>193.01913959912028</v>
      </c>
    </row>
    <row r="481" spans="4:34" ht="15" customHeight="1" x14ac:dyDescent="0.35">
      <c r="D481" t="s">
        <v>293</v>
      </c>
      <c r="E481" t="s">
        <v>92</v>
      </c>
      <c r="F481" t="s">
        <v>304</v>
      </c>
      <c r="G481" s="70">
        <f t="shared" ref="G481:G512" si="110">+IFERROR(HOUR(J481),0)</f>
        <v>8</v>
      </c>
      <c r="H481" s="159" t="str">
        <f>+'Input Road PUD schedule'!AG166</f>
        <v>DELIVERY DOM - HW 30%</v>
      </c>
      <c r="I481" s="165" t="str">
        <f>+'Input Road PUD schedule'!AH166</f>
        <v>5-Friday</v>
      </c>
      <c r="J481" s="160">
        <f>+'Input Road PUD schedule'!AI166</f>
        <v>0.33614656177909097</v>
      </c>
      <c r="K481" s="159" t="str">
        <f>+'Input Road PUD schedule'!AJ166</f>
        <v>Van</v>
      </c>
      <c r="L481" s="159" t="str">
        <f>+'Input Road PUD schedule'!AK166</f>
        <v>Loose Van</v>
      </c>
      <c r="M481" s="159">
        <f>+'Input Road PUD schedule'!AL166</f>
        <v>0</v>
      </c>
      <c r="N481" s="164">
        <f>+'Input Road PUD schedule'!AM166</f>
        <v>73.121594719193467</v>
      </c>
      <c r="O481" s="164">
        <f>+'Input Road PUD schedule'!AN166</f>
        <v>0</v>
      </c>
      <c r="P481" s="163">
        <f>+'Input Road PUD schedule'!AO166</f>
        <v>2.4255898366606174E-2</v>
      </c>
      <c r="Q481" s="157">
        <f>+'Input Road PUD schedule'!AP166</f>
        <v>0.71147005444646116</v>
      </c>
      <c r="R481" s="157">
        <f>+'Input Road PUD schedule'!AQ166</f>
        <v>0</v>
      </c>
      <c r="S481" s="157">
        <f>+'Input Road PUD schedule'!AR166</f>
        <v>0</v>
      </c>
      <c r="T481" s="157">
        <f>+'Input Road PUD schedule'!AS166</f>
        <v>0.11703266787658805</v>
      </c>
      <c r="U481" s="158">
        <f>+'Input Road PUD schedule'!AT166</f>
        <v>0.10328493647912886</v>
      </c>
      <c r="V481" s="162">
        <f>+'Input Road PUD schedule'!AU166</f>
        <v>4.3956442831215983E-2</v>
      </c>
      <c r="W481" s="174">
        <f>+'Input Road PUD schedule'!AV166</f>
        <v>1</v>
      </c>
      <c r="X481" s="163">
        <v>0</v>
      </c>
      <c r="Y481" s="162">
        <f t="shared" ref="Y481:Y512" si="111">1-X481</f>
        <v>1</v>
      </c>
      <c r="Z481" s="161">
        <f t="shared" ref="Z481:Z512" si="112">IFERROR((VALUE(J481)+VALUE(LEFT(I481,1))+1),"")</f>
        <v>6.3361465617790911</v>
      </c>
      <c r="AA481" s="70">
        <f t="shared" si="99"/>
        <v>1.7736299699129234</v>
      </c>
      <c r="AB481" s="70">
        <f t="shared" si="100"/>
        <v>52.023824976076646</v>
      </c>
      <c r="AC481" s="70">
        <f t="shared" si="101"/>
        <v>0</v>
      </c>
      <c r="AD481" s="70">
        <f t="shared" si="102"/>
        <v>0</v>
      </c>
      <c r="AE481" s="70">
        <f t="shared" si="103"/>
        <v>8.5576153093778426</v>
      </c>
      <c r="AF481" s="70">
        <f t="shared" si="104"/>
        <v>7.5523592658245011</v>
      </c>
      <c r="AG481" s="70">
        <f t="shared" si="105"/>
        <v>3.2141651980015724</v>
      </c>
      <c r="AH481" s="70">
        <f t="shared" si="106"/>
        <v>73.121594719193482</v>
      </c>
    </row>
    <row r="482" spans="4:34" ht="15" customHeight="1" x14ac:dyDescent="0.35">
      <c r="D482" t="s">
        <v>293</v>
      </c>
      <c r="E482" t="s">
        <v>92</v>
      </c>
      <c r="F482" t="s">
        <v>304</v>
      </c>
      <c r="G482" s="70">
        <f t="shared" si="110"/>
        <v>8</v>
      </c>
      <c r="H482" s="159" t="str">
        <f>+'Input Road PUD schedule'!AG167</f>
        <v>DELIVERY DOM - HW 30%</v>
      </c>
      <c r="I482" s="165" t="str">
        <f>+'Input Road PUD schedule'!AH167</f>
        <v>5-Friday</v>
      </c>
      <c r="J482" s="160">
        <f>+'Input Road PUD schedule'!AI167</f>
        <v>0.36664359773711319</v>
      </c>
      <c r="K482" s="159" t="str">
        <f>+'Input Road PUD schedule'!AJ167</f>
        <v>Van</v>
      </c>
      <c r="L482" s="159" t="str">
        <f>+'Input Road PUD schedule'!AK167</f>
        <v>Loose Van</v>
      </c>
      <c r="M482" s="159">
        <f>+'Input Road PUD schedule'!AL167</f>
        <v>0</v>
      </c>
      <c r="N482" s="164">
        <f>+'Input Road PUD schedule'!AM167</f>
        <v>77.121594719193467</v>
      </c>
      <c r="O482" s="164">
        <f>+'Input Road PUD schedule'!AN167</f>
        <v>0</v>
      </c>
      <c r="P482" s="163">
        <f>+'Input Road PUD schedule'!AO167</f>
        <v>2.4255898366606174E-2</v>
      </c>
      <c r="Q482" s="157">
        <f>+'Input Road PUD schedule'!AP167</f>
        <v>0.71147005444646116</v>
      </c>
      <c r="R482" s="157">
        <f>+'Input Road PUD schedule'!AQ167</f>
        <v>0</v>
      </c>
      <c r="S482" s="157">
        <f>+'Input Road PUD schedule'!AR167</f>
        <v>0</v>
      </c>
      <c r="T482" s="157">
        <f>+'Input Road PUD schedule'!AS167</f>
        <v>0.11703266787658805</v>
      </c>
      <c r="U482" s="158">
        <f>+'Input Road PUD schedule'!AT167</f>
        <v>0.10328493647912886</v>
      </c>
      <c r="V482" s="162">
        <f>+'Input Road PUD schedule'!AU167</f>
        <v>4.3956442831215983E-2</v>
      </c>
      <c r="W482" s="174">
        <f>+'Input Road PUD schedule'!AV167</f>
        <v>1</v>
      </c>
      <c r="X482" s="163">
        <v>0</v>
      </c>
      <c r="Y482" s="162">
        <f t="shared" si="111"/>
        <v>1</v>
      </c>
      <c r="Z482" s="161">
        <f t="shared" si="112"/>
        <v>6.366643597737113</v>
      </c>
      <c r="AA482" s="70">
        <f t="shared" si="99"/>
        <v>1.8706535633793482</v>
      </c>
      <c r="AB482" s="70">
        <f t="shared" si="100"/>
        <v>54.869705193862487</v>
      </c>
      <c r="AC482" s="70">
        <f t="shared" si="101"/>
        <v>0</v>
      </c>
      <c r="AD482" s="70">
        <f t="shared" si="102"/>
        <v>0</v>
      </c>
      <c r="AE482" s="70">
        <f t="shared" si="103"/>
        <v>9.0257459808841958</v>
      </c>
      <c r="AF482" s="70">
        <f t="shared" si="104"/>
        <v>7.9654990117410165</v>
      </c>
      <c r="AG482" s="70">
        <f t="shared" si="105"/>
        <v>3.3899909693264361</v>
      </c>
      <c r="AH482" s="70">
        <f t="shared" si="106"/>
        <v>77.121594719193482</v>
      </c>
    </row>
    <row r="483" spans="4:34" ht="15" customHeight="1" x14ac:dyDescent="0.35">
      <c r="D483" t="s">
        <v>293</v>
      </c>
      <c r="E483" t="s">
        <v>92</v>
      </c>
      <c r="F483" t="s">
        <v>304</v>
      </c>
      <c r="G483" s="70">
        <f t="shared" si="110"/>
        <v>8</v>
      </c>
      <c r="H483" s="159" t="str">
        <f>+'Input Road PUD schedule'!AG168</f>
        <v>DELIVERY DOM - HW 30%</v>
      </c>
      <c r="I483" s="165" t="str">
        <f>+'Input Road PUD schedule'!AH168</f>
        <v>5-Friday</v>
      </c>
      <c r="J483" s="160">
        <f>+'Input Road PUD schedule'!AI168</f>
        <v>0.35941981014789093</v>
      </c>
      <c r="K483" s="159" t="str">
        <f>+'Input Road PUD schedule'!AJ168</f>
        <v>Van</v>
      </c>
      <c r="L483" s="159" t="str">
        <f>+'Input Road PUD schedule'!AK168</f>
        <v>Loose Van</v>
      </c>
      <c r="M483" s="159">
        <f>+'Input Road PUD schedule'!AL168</f>
        <v>0</v>
      </c>
      <c r="N483" s="164">
        <f>+'Input Road PUD schedule'!AM168</f>
        <v>74.121594719193467</v>
      </c>
      <c r="O483" s="164">
        <f>+'Input Road PUD schedule'!AN168</f>
        <v>0</v>
      </c>
      <c r="P483" s="163">
        <f>+'Input Road PUD schedule'!AO168</f>
        <v>2.4255898366606174E-2</v>
      </c>
      <c r="Q483" s="157">
        <f>+'Input Road PUD schedule'!AP168</f>
        <v>0.71147005444646116</v>
      </c>
      <c r="R483" s="157">
        <f>+'Input Road PUD schedule'!AQ168</f>
        <v>0</v>
      </c>
      <c r="S483" s="157">
        <f>+'Input Road PUD schedule'!AR168</f>
        <v>0</v>
      </c>
      <c r="T483" s="157">
        <f>+'Input Road PUD schedule'!AS168</f>
        <v>0.11703266787658805</v>
      </c>
      <c r="U483" s="158">
        <f>+'Input Road PUD schedule'!AT168</f>
        <v>0.10328493647912886</v>
      </c>
      <c r="V483" s="162">
        <f>+'Input Road PUD schedule'!AU168</f>
        <v>4.3956442831215983E-2</v>
      </c>
      <c r="W483" s="174">
        <f>+'Input Road PUD schedule'!AV168</f>
        <v>1</v>
      </c>
      <c r="X483" s="163">
        <v>0</v>
      </c>
      <c r="Y483" s="162">
        <f t="shared" si="111"/>
        <v>1</v>
      </c>
      <c r="Z483" s="161">
        <f t="shared" si="112"/>
        <v>6.3594198101478909</v>
      </c>
      <c r="AA483" s="70">
        <f t="shared" si="99"/>
        <v>1.7978858682795296</v>
      </c>
      <c r="AB483" s="70">
        <f t="shared" si="100"/>
        <v>52.735295030523105</v>
      </c>
      <c r="AC483" s="70">
        <f t="shared" si="101"/>
        <v>0</v>
      </c>
      <c r="AD483" s="70">
        <f t="shared" si="102"/>
        <v>0</v>
      </c>
      <c r="AE483" s="70">
        <f t="shared" si="103"/>
        <v>8.6746479772544323</v>
      </c>
      <c r="AF483" s="70">
        <f t="shared" si="104"/>
        <v>7.6556442023036304</v>
      </c>
      <c r="AG483" s="70">
        <f t="shared" si="105"/>
        <v>3.2581216408327882</v>
      </c>
      <c r="AH483" s="70">
        <f t="shared" si="106"/>
        <v>74.121594719193482</v>
      </c>
    </row>
    <row r="484" spans="4:34" ht="15" customHeight="1" x14ac:dyDescent="0.35">
      <c r="D484" t="s">
        <v>293</v>
      </c>
      <c r="E484" t="s">
        <v>92</v>
      </c>
      <c r="F484" t="s">
        <v>304</v>
      </c>
      <c r="G484" s="70">
        <f t="shared" si="110"/>
        <v>8</v>
      </c>
      <c r="H484" s="159" t="str">
        <f>+'Input Road PUD schedule'!AG169</f>
        <v>DELIVERY DOM - HW 30%</v>
      </c>
      <c r="I484" s="165" t="str">
        <f>+'Input Road PUD schedule'!AH169</f>
        <v>5-Friday</v>
      </c>
      <c r="J484" s="160">
        <f>+'Input Road PUD schedule'!AI169</f>
        <v>0.35193416759556972</v>
      </c>
      <c r="K484" s="159" t="str">
        <f>+'Input Road PUD schedule'!AJ169</f>
        <v>Van</v>
      </c>
      <c r="L484" s="159" t="str">
        <f>+'Input Road PUD schedule'!AK169</f>
        <v>Loose Van</v>
      </c>
      <c r="M484" s="159">
        <f>+'Input Road PUD schedule'!AL169</f>
        <v>0</v>
      </c>
      <c r="N484" s="164">
        <f>+'Input Road PUD schedule'!AM169</f>
        <v>59.12159471919346</v>
      </c>
      <c r="O484" s="164">
        <f>+'Input Road PUD schedule'!AN169</f>
        <v>0</v>
      </c>
      <c r="P484" s="163">
        <f>+'Input Road PUD schedule'!AO169</f>
        <v>2.4255898366606174E-2</v>
      </c>
      <c r="Q484" s="157">
        <f>+'Input Road PUD schedule'!AP169</f>
        <v>0.71147005444646116</v>
      </c>
      <c r="R484" s="157">
        <f>+'Input Road PUD schedule'!AQ169</f>
        <v>0</v>
      </c>
      <c r="S484" s="157">
        <f>+'Input Road PUD schedule'!AR169</f>
        <v>0</v>
      </c>
      <c r="T484" s="157">
        <f>+'Input Road PUD schedule'!AS169</f>
        <v>0.11703266787658805</v>
      </c>
      <c r="U484" s="158">
        <f>+'Input Road PUD schedule'!AT169</f>
        <v>0.10328493647912886</v>
      </c>
      <c r="V484" s="162">
        <f>+'Input Road PUD schedule'!AU169</f>
        <v>4.3956442831215983E-2</v>
      </c>
      <c r="W484" s="174">
        <f>+'Input Road PUD schedule'!AV169</f>
        <v>1</v>
      </c>
      <c r="X484" s="163">
        <v>0</v>
      </c>
      <c r="Y484" s="162">
        <f t="shared" si="111"/>
        <v>1</v>
      </c>
      <c r="Z484" s="161">
        <f t="shared" si="112"/>
        <v>6.3519341675955694</v>
      </c>
      <c r="AA484" s="70">
        <f t="shared" si="99"/>
        <v>1.4340473927804369</v>
      </c>
      <c r="AB484" s="70">
        <f t="shared" si="100"/>
        <v>42.063244213826181</v>
      </c>
      <c r="AC484" s="70">
        <f t="shared" si="101"/>
        <v>0</v>
      </c>
      <c r="AD484" s="70">
        <f t="shared" si="102"/>
        <v>0</v>
      </c>
      <c r="AE484" s="70">
        <f t="shared" si="103"/>
        <v>6.9191579591056103</v>
      </c>
      <c r="AF484" s="70">
        <f t="shared" si="104"/>
        <v>6.1063701551166965</v>
      </c>
      <c r="AG484" s="70">
        <f t="shared" si="105"/>
        <v>2.5987749983645481</v>
      </c>
      <c r="AH484" s="70">
        <f t="shared" si="106"/>
        <v>59.121594719193467</v>
      </c>
    </row>
    <row r="485" spans="4:34" ht="15" customHeight="1" x14ac:dyDescent="0.35">
      <c r="D485" t="s">
        <v>293</v>
      </c>
      <c r="E485" t="s">
        <v>92</v>
      </c>
      <c r="F485" t="s">
        <v>304</v>
      </c>
      <c r="G485" s="70">
        <f t="shared" si="110"/>
        <v>8</v>
      </c>
      <c r="H485" s="159" t="str">
        <f>+'Input Road PUD schedule'!AG170</f>
        <v>DELIVERY DOM - HW 30%</v>
      </c>
      <c r="I485" s="165" t="str">
        <f>+'Input Road PUD schedule'!AH170</f>
        <v>5-Friday</v>
      </c>
      <c r="J485" s="160">
        <f>+'Input Road PUD schedule'!AI170</f>
        <v>0.36916285733427434</v>
      </c>
      <c r="K485" s="159" t="str">
        <f>+'Input Road PUD schedule'!AJ170</f>
        <v>Van</v>
      </c>
      <c r="L485" s="159" t="str">
        <f>+'Input Road PUD schedule'!AK170</f>
        <v>Loose Van</v>
      </c>
      <c r="M485" s="159">
        <f>+'Input Road PUD schedule'!AL170</f>
        <v>0</v>
      </c>
      <c r="N485" s="164">
        <f>+'Input Road PUD schedule'!AM170</f>
        <v>74.121594719193467</v>
      </c>
      <c r="O485" s="164">
        <f>+'Input Road PUD schedule'!AN170</f>
        <v>0</v>
      </c>
      <c r="P485" s="163">
        <f>+'Input Road PUD schedule'!AO170</f>
        <v>2.4255898366606174E-2</v>
      </c>
      <c r="Q485" s="157">
        <f>+'Input Road PUD schedule'!AP170</f>
        <v>0.71147005444646116</v>
      </c>
      <c r="R485" s="157">
        <f>+'Input Road PUD schedule'!AQ170</f>
        <v>0</v>
      </c>
      <c r="S485" s="157">
        <f>+'Input Road PUD schedule'!AR170</f>
        <v>0</v>
      </c>
      <c r="T485" s="157">
        <f>+'Input Road PUD schedule'!AS170</f>
        <v>0.11703266787658805</v>
      </c>
      <c r="U485" s="158">
        <f>+'Input Road PUD schedule'!AT170</f>
        <v>0.10328493647912886</v>
      </c>
      <c r="V485" s="162">
        <f>+'Input Road PUD schedule'!AU170</f>
        <v>4.3956442831215983E-2</v>
      </c>
      <c r="W485" s="174">
        <f>+'Input Road PUD schedule'!AV170</f>
        <v>1</v>
      </c>
      <c r="X485" s="163">
        <v>0</v>
      </c>
      <c r="Y485" s="162">
        <f t="shared" si="111"/>
        <v>1</v>
      </c>
      <c r="Z485" s="161">
        <f t="shared" si="112"/>
        <v>6.369162857334274</v>
      </c>
      <c r="AA485" s="70">
        <f t="shared" si="99"/>
        <v>1.7978858682795296</v>
      </c>
      <c r="AB485" s="70">
        <f t="shared" si="100"/>
        <v>52.735295030523105</v>
      </c>
      <c r="AC485" s="70">
        <f t="shared" si="101"/>
        <v>0</v>
      </c>
      <c r="AD485" s="70">
        <f t="shared" si="102"/>
        <v>0</v>
      </c>
      <c r="AE485" s="70">
        <f t="shared" si="103"/>
        <v>8.6746479772544323</v>
      </c>
      <c r="AF485" s="70">
        <f t="shared" si="104"/>
        <v>7.6556442023036304</v>
      </c>
      <c r="AG485" s="70">
        <f t="shared" si="105"/>
        <v>3.2581216408327882</v>
      </c>
      <c r="AH485" s="70">
        <f t="shared" si="106"/>
        <v>74.121594719193482</v>
      </c>
    </row>
    <row r="486" spans="4:34" ht="15" customHeight="1" x14ac:dyDescent="0.35">
      <c r="D486" t="s">
        <v>293</v>
      </c>
      <c r="E486" t="s">
        <v>92</v>
      </c>
      <c r="F486" t="s">
        <v>304</v>
      </c>
      <c r="G486" s="70">
        <f t="shared" si="110"/>
        <v>8</v>
      </c>
      <c r="H486" s="159" t="str">
        <f>+'Input Road PUD schedule'!AG171</f>
        <v>DELIVERY DOM - HW 30%</v>
      </c>
      <c r="I486" s="165" t="str">
        <f>+'Input Road PUD schedule'!AH171</f>
        <v>5-Friday</v>
      </c>
      <c r="J486" s="160">
        <f>+'Input Road PUD schedule'!AI171</f>
        <v>0.35656118264193271</v>
      </c>
      <c r="K486" s="159" t="str">
        <f>+'Input Road PUD schedule'!AJ171</f>
        <v>Van</v>
      </c>
      <c r="L486" s="159" t="str">
        <f>+'Input Road PUD schedule'!AK171</f>
        <v>Loose Van</v>
      </c>
      <c r="M486" s="159">
        <f>+'Input Road PUD schedule'!AL171</f>
        <v>0</v>
      </c>
      <c r="N486" s="164">
        <f>+'Input Road PUD schedule'!AM171</f>
        <v>74.121594719193467</v>
      </c>
      <c r="O486" s="164">
        <f>+'Input Road PUD schedule'!AN171</f>
        <v>0</v>
      </c>
      <c r="P486" s="163">
        <f>+'Input Road PUD schedule'!AO171</f>
        <v>2.4255898366606174E-2</v>
      </c>
      <c r="Q486" s="157">
        <f>+'Input Road PUD schedule'!AP171</f>
        <v>0.71147005444646116</v>
      </c>
      <c r="R486" s="157">
        <f>+'Input Road PUD schedule'!AQ171</f>
        <v>0</v>
      </c>
      <c r="S486" s="157">
        <f>+'Input Road PUD schedule'!AR171</f>
        <v>0</v>
      </c>
      <c r="T486" s="157">
        <f>+'Input Road PUD schedule'!AS171</f>
        <v>0.11703266787658805</v>
      </c>
      <c r="U486" s="158">
        <f>+'Input Road PUD schedule'!AT171</f>
        <v>0.10328493647912886</v>
      </c>
      <c r="V486" s="162">
        <f>+'Input Road PUD schedule'!AU171</f>
        <v>4.3956442831215983E-2</v>
      </c>
      <c r="W486" s="174">
        <f>+'Input Road PUD schedule'!AV171</f>
        <v>1</v>
      </c>
      <c r="X486" s="163">
        <v>0</v>
      </c>
      <c r="Y486" s="162">
        <f t="shared" si="111"/>
        <v>1</v>
      </c>
      <c r="Z486" s="161">
        <f t="shared" si="112"/>
        <v>6.3565611826419328</v>
      </c>
      <c r="AA486" s="70">
        <f t="shared" si="99"/>
        <v>1.7978858682795296</v>
      </c>
      <c r="AB486" s="70">
        <f t="shared" si="100"/>
        <v>52.735295030523105</v>
      </c>
      <c r="AC486" s="70">
        <f t="shared" si="101"/>
        <v>0</v>
      </c>
      <c r="AD486" s="70">
        <f t="shared" si="102"/>
        <v>0</v>
      </c>
      <c r="AE486" s="70">
        <f t="shared" si="103"/>
        <v>8.6746479772544323</v>
      </c>
      <c r="AF486" s="70">
        <f t="shared" si="104"/>
        <v>7.6556442023036304</v>
      </c>
      <c r="AG486" s="70">
        <f t="shared" si="105"/>
        <v>3.2581216408327882</v>
      </c>
      <c r="AH486" s="70">
        <f t="shared" si="106"/>
        <v>74.121594719193482</v>
      </c>
    </row>
    <row r="487" spans="4:34" ht="15" customHeight="1" x14ac:dyDescent="0.35">
      <c r="D487" t="s">
        <v>293</v>
      </c>
      <c r="E487" t="s">
        <v>92</v>
      </c>
      <c r="F487" t="s">
        <v>304</v>
      </c>
      <c r="G487" s="70">
        <f t="shared" si="110"/>
        <v>8</v>
      </c>
      <c r="H487" s="159" t="str">
        <f>+'Input Road PUD schedule'!AG172</f>
        <v>DELIVERY DOM - HW 30%</v>
      </c>
      <c r="I487" s="165" t="str">
        <f>+'Input Road PUD schedule'!AH172</f>
        <v>5-Friday</v>
      </c>
      <c r="J487" s="160">
        <f>+'Input Road PUD schedule'!AI172</f>
        <v>0.34823148246806834</v>
      </c>
      <c r="K487" s="159" t="str">
        <f>+'Input Road PUD schedule'!AJ172</f>
        <v>Van</v>
      </c>
      <c r="L487" s="159" t="str">
        <f>+'Input Road PUD schedule'!AK172</f>
        <v>Loose Van</v>
      </c>
      <c r="M487" s="159">
        <f>+'Input Road PUD schedule'!AL172</f>
        <v>0</v>
      </c>
      <c r="N487" s="164">
        <f>+'Input Road PUD schedule'!AM172</f>
        <v>62.12159471919346</v>
      </c>
      <c r="O487" s="164">
        <f>+'Input Road PUD schedule'!AN172</f>
        <v>0</v>
      </c>
      <c r="P487" s="163">
        <f>+'Input Road PUD schedule'!AO172</f>
        <v>2.4255898366606174E-2</v>
      </c>
      <c r="Q487" s="157">
        <f>+'Input Road PUD schedule'!AP172</f>
        <v>0.71147005444646116</v>
      </c>
      <c r="R487" s="157">
        <f>+'Input Road PUD schedule'!AQ172</f>
        <v>0</v>
      </c>
      <c r="S487" s="157">
        <f>+'Input Road PUD schedule'!AR172</f>
        <v>0</v>
      </c>
      <c r="T487" s="157">
        <f>+'Input Road PUD schedule'!AS172</f>
        <v>0.11703266787658805</v>
      </c>
      <c r="U487" s="158">
        <f>+'Input Road PUD schedule'!AT172</f>
        <v>0.10328493647912886</v>
      </c>
      <c r="V487" s="162">
        <f>+'Input Road PUD schedule'!AU172</f>
        <v>4.3956442831215983E-2</v>
      </c>
      <c r="W487" s="174">
        <f>+'Input Road PUD schedule'!AV172</f>
        <v>1</v>
      </c>
      <c r="X487" s="163">
        <v>0</v>
      </c>
      <c r="Y487" s="162">
        <f t="shared" si="111"/>
        <v>1</v>
      </c>
      <c r="Z487" s="161">
        <f t="shared" si="112"/>
        <v>6.3482314824680683</v>
      </c>
      <c r="AA487" s="70">
        <f t="shared" si="99"/>
        <v>1.5068150878802553</v>
      </c>
      <c r="AB487" s="70">
        <f t="shared" si="100"/>
        <v>44.197654377165563</v>
      </c>
      <c r="AC487" s="70">
        <f t="shared" si="101"/>
        <v>0</v>
      </c>
      <c r="AD487" s="70">
        <f t="shared" si="102"/>
        <v>0</v>
      </c>
      <c r="AE487" s="70">
        <f t="shared" si="103"/>
        <v>7.2702559627353738</v>
      </c>
      <c r="AF487" s="70">
        <f t="shared" si="104"/>
        <v>6.4162249645540834</v>
      </c>
      <c r="AG487" s="70">
        <f t="shared" si="105"/>
        <v>2.7306443268581959</v>
      </c>
      <c r="AH487" s="70">
        <f t="shared" si="106"/>
        <v>62.121594719193475</v>
      </c>
    </row>
    <row r="488" spans="4:34" ht="15" customHeight="1" x14ac:dyDescent="0.35">
      <c r="D488" t="s">
        <v>293</v>
      </c>
      <c r="E488" t="s">
        <v>92</v>
      </c>
      <c r="F488" t="s">
        <v>304</v>
      </c>
      <c r="G488" s="70">
        <f t="shared" si="110"/>
        <v>8</v>
      </c>
      <c r="H488" s="159" t="str">
        <f>+'Input Road PUD schedule'!AG173</f>
        <v>DELIVERY DOM - HW 30%</v>
      </c>
      <c r="I488" s="165" t="str">
        <f>+'Input Road PUD schedule'!AH173</f>
        <v>5-Friday</v>
      </c>
      <c r="J488" s="160">
        <f>+'Input Road PUD schedule'!AI173</f>
        <v>0.33691810338458827</v>
      </c>
      <c r="K488" s="159" t="str">
        <f>+'Input Road PUD schedule'!AJ173</f>
        <v>Van</v>
      </c>
      <c r="L488" s="159" t="str">
        <f>+'Input Road PUD schedule'!AK173</f>
        <v>Loose Van</v>
      </c>
      <c r="M488" s="159">
        <f>+'Input Road PUD schedule'!AL173</f>
        <v>0</v>
      </c>
      <c r="N488" s="164">
        <f>+'Input Road PUD schedule'!AM173</f>
        <v>67.121594719193453</v>
      </c>
      <c r="O488" s="164">
        <f>+'Input Road PUD schedule'!AN173</f>
        <v>0</v>
      </c>
      <c r="P488" s="163">
        <f>+'Input Road PUD schedule'!AO173</f>
        <v>2.4255898366606174E-2</v>
      </c>
      <c r="Q488" s="157">
        <f>+'Input Road PUD schedule'!AP173</f>
        <v>0.71147005444646116</v>
      </c>
      <c r="R488" s="157">
        <f>+'Input Road PUD schedule'!AQ173</f>
        <v>0</v>
      </c>
      <c r="S488" s="157">
        <f>+'Input Road PUD schedule'!AR173</f>
        <v>0</v>
      </c>
      <c r="T488" s="157">
        <f>+'Input Road PUD schedule'!AS173</f>
        <v>0.11703266787658805</v>
      </c>
      <c r="U488" s="158">
        <f>+'Input Road PUD schedule'!AT173</f>
        <v>0.10328493647912886</v>
      </c>
      <c r="V488" s="162">
        <f>+'Input Road PUD schedule'!AU173</f>
        <v>4.3956442831215983E-2</v>
      </c>
      <c r="W488" s="174">
        <f>+'Input Road PUD schedule'!AV173</f>
        <v>1</v>
      </c>
      <c r="X488" s="163">
        <v>0</v>
      </c>
      <c r="Y488" s="162">
        <f t="shared" si="111"/>
        <v>1</v>
      </c>
      <c r="Z488" s="161">
        <f t="shared" si="112"/>
        <v>6.3369181033845887</v>
      </c>
      <c r="AA488" s="70">
        <f t="shared" si="99"/>
        <v>1.628094579713286</v>
      </c>
      <c r="AB488" s="70">
        <f t="shared" si="100"/>
        <v>47.755004649397868</v>
      </c>
      <c r="AC488" s="70">
        <f t="shared" si="101"/>
        <v>0</v>
      </c>
      <c r="AD488" s="70">
        <f t="shared" si="102"/>
        <v>0</v>
      </c>
      <c r="AE488" s="70">
        <f t="shared" si="103"/>
        <v>7.8554193021183139</v>
      </c>
      <c r="AF488" s="70">
        <f t="shared" si="104"/>
        <v>6.9326496469497263</v>
      </c>
      <c r="AG488" s="70">
        <f t="shared" si="105"/>
        <v>2.9504265410142758</v>
      </c>
      <c r="AH488" s="70">
        <f t="shared" si="106"/>
        <v>67.121594719193467</v>
      </c>
    </row>
    <row r="489" spans="4:34" ht="15" customHeight="1" x14ac:dyDescent="0.35">
      <c r="D489" t="s">
        <v>293</v>
      </c>
      <c r="E489" t="s">
        <v>92</v>
      </c>
      <c r="F489" t="s">
        <v>304</v>
      </c>
      <c r="G489" s="70">
        <f t="shared" si="110"/>
        <v>8</v>
      </c>
      <c r="H489" s="159" t="str">
        <f>+'Input Road PUD schedule'!AG174</f>
        <v>DELIVERY DOM - HW 30%</v>
      </c>
      <c r="I489" s="165" t="str">
        <f>+'Input Road PUD schedule'!AH174</f>
        <v>5-Friday</v>
      </c>
      <c r="J489" s="160">
        <f>+'Input Road PUD schedule'!AI174</f>
        <v>0.35479710863067448</v>
      </c>
      <c r="K489" s="159" t="str">
        <f>+'Input Road PUD schedule'!AJ174</f>
        <v>Van</v>
      </c>
      <c r="L489" s="159" t="str">
        <f>+'Input Road PUD schedule'!AK174</f>
        <v>Loose Van</v>
      </c>
      <c r="M489" s="159">
        <f>+'Input Road PUD schedule'!AL174</f>
        <v>0</v>
      </c>
      <c r="N489" s="164">
        <f>+'Input Road PUD schedule'!AM174</f>
        <v>58.12159471919346</v>
      </c>
      <c r="O489" s="164">
        <f>+'Input Road PUD schedule'!AN174</f>
        <v>0</v>
      </c>
      <c r="P489" s="163">
        <f>+'Input Road PUD schedule'!AO174</f>
        <v>2.4255898366606174E-2</v>
      </c>
      <c r="Q489" s="157">
        <f>+'Input Road PUD schedule'!AP174</f>
        <v>0.71147005444646116</v>
      </c>
      <c r="R489" s="157">
        <f>+'Input Road PUD schedule'!AQ174</f>
        <v>0</v>
      </c>
      <c r="S489" s="157">
        <f>+'Input Road PUD schedule'!AR174</f>
        <v>0</v>
      </c>
      <c r="T489" s="157">
        <f>+'Input Road PUD schedule'!AS174</f>
        <v>0.11703266787658805</v>
      </c>
      <c r="U489" s="158">
        <f>+'Input Road PUD schedule'!AT174</f>
        <v>0.10328493647912886</v>
      </c>
      <c r="V489" s="162">
        <f>+'Input Road PUD schedule'!AU174</f>
        <v>4.3956442831215983E-2</v>
      </c>
      <c r="W489" s="174">
        <f>+'Input Road PUD schedule'!AV174</f>
        <v>1</v>
      </c>
      <c r="X489" s="163">
        <v>0</v>
      </c>
      <c r="Y489" s="162">
        <f t="shared" si="111"/>
        <v>1</v>
      </c>
      <c r="Z489" s="161">
        <f t="shared" si="112"/>
        <v>6.3547971086306747</v>
      </c>
      <c r="AA489" s="70">
        <f t="shared" si="99"/>
        <v>1.4097914944138308</v>
      </c>
      <c r="AB489" s="70">
        <f t="shared" si="100"/>
        <v>41.351774159379723</v>
      </c>
      <c r="AC489" s="70">
        <f t="shared" si="101"/>
        <v>0</v>
      </c>
      <c r="AD489" s="70">
        <f t="shared" si="102"/>
        <v>0</v>
      </c>
      <c r="AE489" s="70">
        <f t="shared" si="103"/>
        <v>6.8021252912290215</v>
      </c>
      <c r="AF489" s="70">
        <f t="shared" si="104"/>
        <v>6.0030852186375681</v>
      </c>
      <c r="AG489" s="70">
        <f t="shared" si="105"/>
        <v>2.5548185555333323</v>
      </c>
      <c r="AH489" s="70">
        <f t="shared" si="106"/>
        <v>58.121594719193467</v>
      </c>
    </row>
    <row r="490" spans="4:34" ht="15" customHeight="1" x14ac:dyDescent="0.35">
      <c r="D490" t="s">
        <v>293</v>
      </c>
      <c r="E490" t="s">
        <v>92</v>
      </c>
      <c r="F490" t="s">
        <v>304</v>
      </c>
      <c r="G490" s="70">
        <f t="shared" si="110"/>
        <v>8</v>
      </c>
      <c r="H490" s="159" t="str">
        <f>+'Input Road PUD schedule'!AG175</f>
        <v>DELIVERY DOM - HW 30%</v>
      </c>
      <c r="I490" s="165" t="str">
        <f>+'Input Road PUD schedule'!AH175</f>
        <v>5-Friday</v>
      </c>
      <c r="J490" s="160">
        <f>+'Input Road PUD schedule'!AI175</f>
        <v>0.34119943595334434</v>
      </c>
      <c r="K490" s="159" t="str">
        <f>+'Input Road PUD schedule'!AJ175</f>
        <v>Van</v>
      </c>
      <c r="L490" s="159" t="str">
        <f>+'Input Road PUD schedule'!AK175</f>
        <v>Loose Van</v>
      </c>
      <c r="M490" s="159">
        <f>+'Input Road PUD schedule'!AL175</f>
        <v>0</v>
      </c>
      <c r="N490" s="164">
        <f>+'Input Road PUD schedule'!AM175</f>
        <v>69.121594719193453</v>
      </c>
      <c r="O490" s="164">
        <f>+'Input Road PUD schedule'!AN175</f>
        <v>0</v>
      </c>
      <c r="P490" s="163">
        <f>+'Input Road PUD schedule'!AO175</f>
        <v>2.4255898366606174E-2</v>
      </c>
      <c r="Q490" s="157">
        <f>+'Input Road PUD schedule'!AP175</f>
        <v>0.71147005444646116</v>
      </c>
      <c r="R490" s="157">
        <f>+'Input Road PUD schedule'!AQ175</f>
        <v>0</v>
      </c>
      <c r="S490" s="157">
        <f>+'Input Road PUD schedule'!AR175</f>
        <v>0</v>
      </c>
      <c r="T490" s="157">
        <f>+'Input Road PUD schedule'!AS175</f>
        <v>0.11703266787658805</v>
      </c>
      <c r="U490" s="158">
        <f>+'Input Road PUD schedule'!AT175</f>
        <v>0.10328493647912886</v>
      </c>
      <c r="V490" s="162">
        <f>+'Input Road PUD schedule'!AU175</f>
        <v>4.3956442831215983E-2</v>
      </c>
      <c r="W490" s="174">
        <f>+'Input Road PUD schedule'!AV175</f>
        <v>1</v>
      </c>
      <c r="X490" s="163">
        <v>0</v>
      </c>
      <c r="Y490" s="162">
        <f t="shared" si="111"/>
        <v>1</v>
      </c>
      <c r="Z490" s="161">
        <f t="shared" si="112"/>
        <v>6.3411994359533441</v>
      </c>
      <c r="AA490" s="70">
        <f t="shared" si="99"/>
        <v>1.6766063764464985</v>
      </c>
      <c r="AB490" s="70">
        <f t="shared" si="100"/>
        <v>49.177944758290792</v>
      </c>
      <c r="AC490" s="70">
        <f t="shared" si="101"/>
        <v>0</v>
      </c>
      <c r="AD490" s="70">
        <f t="shared" si="102"/>
        <v>0</v>
      </c>
      <c r="AE490" s="70">
        <f t="shared" si="103"/>
        <v>8.0894846378714895</v>
      </c>
      <c r="AF490" s="70">
        <f t="shared" si="104"/>
        <v>7.139219519907984</v>
      </c>
      <c r="AG490" s="70">
        <f t="shared" si="105"/>
        <v>3.0383394266767074</v>
      </c>
      <c r="AH490" s="70">
        <f t="shared" si="106"/>
        <v>69.121594719193482</v>
      </c>
    </row>
    <row r="491" spans="4:34" ht="15" customHeight="1" x14ac:dyDescent="0.35">
      <c r="D491" t="s">
        <v>293</v>
      </c>
      <c r="E491" t="s">
        <v>92</v>
      </c>
      <c r="F491" t="s">
        <v>304</v>
      </c>
      <c r="G491" s="70">
        <f t="shared" si="110"/>
        <v>8</v>
      </c>
      <c r="H491" s="159" t="str">
        <f>+'Input Road PUD schedule'!AG176</f>
        <v>DELIVERY DOM - HW 30%</v>
      </c>
      <c r="I491" s="165" t="str">
        <f>+'Input Road PUD schedule'!AH176</f>
        <v>5-Friday</v>
      </c>
      <c r="J491" s="160">
        <f>+'Input Road PUD schedule'!AI176</f>
        <v>0.35010063091065469</v>
      </c>
      <c r="K491" s="159" t="str">
        <f>+'Input Road PUD schedule'!AJ176</f>
        <v>Van</v>
      </c>
      <c r="L491" s="159" t="str">
        <f>+'Input Road PUD schedule'!AK176</f>
        <v>Loose Van</v>
      </c>
      <c r="M491" s="159">
        <f>+'Input Road PUD schedule'!AL176</f>
        <v>0</v>
      </c>
      <c r="N491" s="164">
        <f>+'Input Road PUD schedule'!AM176</f>
        <v>64.121594719193453</v>
      </c>
      <c r="O491" s="164">
        <f>+'Input Road PUD schedule'!AN176</f>
        <v>0</v>
      </c>
      <c r="P491" s="163">
        <f>+'Input Road PUD schedule'!AO176</f>
        <v>2.4255898366606174E-2</v>
      </c>
      <c r="Q491" s="157">
        <f>+'Input Road PUD schedule'!AP176</f>
        <v>0.71147005444646116</v>
      </c>
      <c r="R491" s="157">
        <f>+'Input Road PUD schedule'!AQ176</f>
        <v>0</v>
      </c>
      <c r="S491" s="157">
        <f>+'Input Road PUD schedule'!AR176</f>
        <v>0</v>
      </c>
      <c r="T491" s="157">
        <f>+'Input Road PUD schedule'!AS176</f>
        <v>0.11703266787658805</v>
      </c>
      <c r="U491" s="158">
        <f>+'Input Road PUD schedule'!AT176</f>
        <v>0.10328493647912886</v>
      </c>
      <c r="V491" s="162">
        <f>+'Input Road PUD schedule'!AU176</f>
        <v>4.3956442831215983E-2</v>
      </c>
      <c r="W491" s="174">
        <f>+'Input Road PUD schedule'!AV176</f>
        <v>1</v>
      </c>
      <c r="X491" s="163">
        <v>0</v>
      </c>
      <c r="Y491" s="162">
        <f t="shared" si="111"/>
        <v>1</v>
      </c>
      <c r="Z491" s="161">
        <f t="shared" si="112"/>
        <v>6.3501006309106547</v>
      </c>
      <c r="AA491" s="70">
        <f t="shared" si="99"/>
        <v>1.5553268846134676</v>
      </c>
      <c r="AB491" s="70">
        <f t="shared" si="100"/>
        <v>45.620594486058479</v>
      </c>
      <c r="AC491" s="70">
        <f t="shared" si="101"/>
        <v>0</v>
      </c>
      <c r="AD491" s="70">
        <f t="shared" si="102"/>
        <v>0</v>
      </c>
      <c r="AE491" s="70">
        <f t="shared" si="103"/>
        <v>7.5043212984885495</v>
      </c>
      <c r="AF491" s="70">
        <f t="shared" si="104"/>
        <v>6.6227948375123402</v>
      </c>
      <c r="AG491" s="70">
        <f t="shared" si="105"/>
        <v>2.8185572125206275</v>
      </c>
      <c r="AH491" s="70">
        <f t="shared" si="106"/>
        <v>64.121594719193453</v>
      </c>
    </row>
    <row r="492" spans="4:34" ht="15" customHeight="1" x14ac:dyDescent="0.35">
      <c r="D492" t="s">
        <v>293</v>
      </c>
      <c r="E492" t="s">
        <v>92</v>
      </c>
      <c r="F492" t="s">
        <v>304</v>
      </c>
      <c r="G492" s="70">
        <f t="shared" si="110"/>
        <v>8</v>
      </c>
      <c r="H492" s="159" t="str">
        <f>+'Input Road PUD schedule'!AG177</f>
        <v>DELIVERY DOM - HW 30%</v>
      </c>
      <c r="I492" s="165" t="str">
        <f>+'Input Road PUD schedule'!AH177</f>
        <v>5-Friday</v>
      </c>
      <c r="J492" s="160">
        <f>+'Input Road PUD schedule'!AI177</f>
        <v>0.37102781033455745</v>
      </c>
      <c r="K492" s="159" t="str">
        <f>+'Input Road PUD schedule'!AJ177</f>
        <v>Van</v>
      </c>
      <c r="L492" s="159" t="str">
        <f>+'Input Road PUD schedule'!AK177</f>
        <v>Loose Van</v>
      </c>
      <c r="M492" s="159">
        <f>+'Input Road PUD schedule'!AL177</f>
        <v>0</v>
      </c>
      <c r="N492" s="164">
        <f>+'Input Road PUD schedule'!AM177</f>
        <v>57.12159471919346</v>
      </c>
      <c r="O492" s="164">
        <f>+'Input Road PUD schedule'!AN177</f>
        <v>0</v>
      </c>
      <c r="P492" s="163">
        <f>+'Input Road PUD schedule'!AO177</f>
        <v>2.4255898366606174E-2</v>
      </c>
      <c r="Q492" s="157">
        <f>+'Input Road PUD schedule'!AP177</f>
        <v>0.71147005444646116</v>
      </c>
      <c r="R492" s="157">
        <f>+'Input Road PUD schedule'!AQ177</f>
        <v>0</v>
      </c>
      <c r="S492" s="157">
        <f>+'Input Road PUD schedule'!AR177</f>
        <v>0</v>
      </c>
      <c r="T492" s="157">
        <f>+'Input Road PUD schedule'!AS177</f>
        <v>0.11703266787658805</v>
      </c>
      <c r="U492" s="158">
        <f>+'Input Road PUD schedule'!AT177</f>
        <v>0.10328493647912886</v>
      </c>
      <c r="V492" s="162">
        <f>+'Input Road PUD schedule'!AU177</f>
        <v>4.3956442831215983E-2</v>
      </c>
      <c r="W492" s="174">
        <f>+'Input Road PUD schedule'!AV177</f>
        <v>1</v>
      </c>
      <c r="X492" s="163">
        <v>0</v>
      </c>
      <c r="Y492" s="162">
        <f t="shared" si="111"/>
        <v>1</v>
      </c>
      <c r="Z492" s="161">
        <f t="shared" si="112"/>
        <v>6.3710278103345575</v>
      </c>
      <c r="AA492" s="70">
        <f t="shared" si="99"/>
        <v>1.3855355960472244</v>
      </c>
      <c r="AB492" s="70">
        <f t="shared" si="100"/>
        <v>40.640304104933257</v>
      </c>
      <c r="AC492" s="70">
        <f t="shared" si="101"/>
        <v>0</v>
      </c>
      <c r="AD492" s="70">
        <f t="shared" si="102"/>
        <v>0</v>
      </c>
      <c r="AE492" s="70">
        <f t="shared" si="103"/>
        <v>6.6850926233524337</v>
      </c>
      <c r="AF492" s="70">
        <f t="shared" si="104"/>
        <v>5.8998002821584388</v>
      </c>
      <c r="AG492" s="70">
        <f t="shared" si="105"/>
        <v>2.510862112702116</v>
      </c>
      <c r="AH492" s="70">
        <f t="shared" si="106"/>
        <v>57.121594719193467</v>
      </c>
    </row>
    <row r="493" spans="4:34" ht="15" customHeight="1" x14ac:dyDescent="0.35">
      <c r="D493" t="s">
        <v>293</v>
      </c>
      <c r="E493" t="s">
        <v>92</v>
      </c>
      <c r="F493" t="s">
        <v>304</v>
      </c>
      <c r="G493" s="70">
        <f t="shared" si="110"/>
        <v>8</v>
      </c>
      <c r="H493" s="159" t="str">
        <f>+'Input Road PUD schedule'!AG178</f>
        <v>DELIVERY DOM - HW 30%</v>
      </c>
      <c r="I493" s="165" t="str">
        <f>+'Input Road PUD schedule'!AH178</f>
        <v>5-Friday</v>
      </c>
      <c r="J493" s="160">
        <f>+'Input Road PUD schedule'!AI178</f>
        <v>0.34079456765728156</v>
      </c>
      <c r="K493" s="159" t="str">
        <f>+'Input Road PUD schedule'!AJ178</f>
        <v>Van</v>
      </c>
      <c r="L493" s="159" t="str">
        <f>+'Input Road PUD schedule'!AK178</f>
        <v>Loose Van</v>
      </c>
      <c r="M493" s="159">
        <f>+'Input Road PUD schedule'!AL178</f>
        <v>0</v>
      </c>
      <c r="N493" s="164">
        <f>+'Input Road PUD schedule'!AM178</f>
        <v>64.121594719193453</v>
      </c>
      <c r="O493" s="164">
        <f>+'Input Road PUD schedule'!AN178</f>
        <v>0</v>
      </c>
      <c r="P493" s="163">
        <f>+'Input Road PUD schedule'!AO178</f>
        <v>2.4255898366606174E-2</v>
      </c>
      <c r="Q493" s="157">
        <f>+'Input Road PUD schedule'!AP178</f>
        <v>0.71147005444646116</v>
      </c>
      <c r="R493" s="157">
        <f>+'Input Road PUD schedule'!AQ178</f>
        <v>0</v>
      </c>
      <c r="S493" s="157">
        <f>+'Input Road PUD schedule'!AR178</f>
        <v>0</v>
      </c>
      <c r="T493" s="157">
        <f>+'Input Road PUD schedule'!AS178</f>
        <v>0.11703266787658805</v>
      </c>
      <c r="U493" s="158">
        <f>+'Input Road PUD schedule'!AT178</f>
        <v>0.10328493647912886</v>
      </c>
      <c r="V493" s="162">
        <f>+'Input Road PUD schedule'!AU178</f>
        <v>4.3956442831215983E-2</v>
      </c>
      <c r="W493" s="174">
        <f>+'Input Road PUD schedule'!AV178</f>
        <v>1</v>
      </c>
      <c r="X493" s="163">
        <v>0</v>
      </c>
      <c r="Y493" s="162">
        <f t="shared" si="111"/>
        <v>1</v>
      </c>
      <c r="Z493" s="161">
        <f t="shared" si="112"/>
        <v>6.3407945676572819</v>
      </c>
      <c r="AA493" s="70">
        <f t="shared" si="99"/>
        <v>1.5553268846134676</v>
      </c>
      <c r="AB493" s="70">
        <f t="shared" si="100"/>
        <v>45.620594486058479</v>
      </c>
      <c r="AC493" s="70">
        <f t="shared" si="101"/>
        <v>0</v>
      </c>
      <c r="AD493" s="70">
        <f t="shared" si="102"/>
        <v>0</v>
      </c>
      <c r="AE493" s="70">
        <f t="shared" si="103"/>
        <v>7.5043212984885495</v>
      </c>
      <c r="AF493" s="70">
        <f t="shared" si="104"/>
        <v>6.6227948375123402</v>
      </c>
      <c r="AG493" s="70">
        <f t="shared" si="105"/>
        <v>2.8185572125206275</v>
      </c>
      <c r="AH493" s="70">
        <f t="shared" si="106"/>
        <v>64.121594719193453</v>
      </c>
    </row>
    <row r="494" spans="4:34" ht="15" customHeight="1" x14ac:dyDescent="0.35">
      <c r="D494" t="s">
        <v>293</v>
      </c>
      <c r="E494" t="s">
        <v>92</v>
      </c>
      <c r="F494" t="s">
        <v>304</v>
      </c>
      <c r="G494" s="70">
        <f t="shared" si="110"/>
        <v>8</v>
      </c>
      <c r="H494" s="159" t="str">
        <f>+'Input Road PUD schedule'!AG179</f>
        <v>DELIVERY DOM - HW 30%</v>
      </c>
      <c r="I494" s="165" t="str">
        <f>+'Input Road PUD schedule'!AH179</f>
        <v>5-Friday</v>
      </c>
      <c r="J494" s="160">
        <f>+'Input Road PUD schedule'!AI179</f>
        <v>0.34697323672280678</v>
      </c>
      <c r="K494" s="159" t="str">
        <f>+'Input Road PUD schedule'!AJ179</f>
        <v>Van</v>
      </c>
      <c r="L494" s="159" t="str">
        <f>+'Input Road PUD schedule'!AK179</f>
        <v>Loose Van</v>
      </c>
      <c r="M494" s="159">
        <f>+'Input Road PUD schedule'!AL179</f>
        <v>0</v>
      </c>
      <c r="N494" s="164">
        <f>+'Input Road PUD schedule'!AM179</f>
        <v>61.12159471919346</v>
      </c>
      <c r="O494" s="164">
        <f>+'Input Road PUD schedule'!AN179</f>
        <v>0</v>
      </c>
      <c r="P494" s="163">
        <f>+'Input Road PUD schedule'!AO179</f>
        <v>2.4255898366606174E-2</v>
      </c>
      <c r="Q494" s="157">
        <f>+'Input Road PUD schedule'!AP179</f>
        <v>0.71147005444646116</v>
      </c>
      <c r="R494" s="157">
        <f>+'Input Road PUD schedule'!AQ179</f>
        <v>0</v>
      </c>
      <c r="S494" s="157">
        <f>+'Input Road PUD schedule'!AR179</f>
        <v>0</v>
      </c>
      <c r="T494" s="157">
        <f>+'Input Road PUD schedule'!AS179</f>
        <v>0.11703266787658805</v>
      </c>
      <c r="U494" s="158">
        <f>+'Input Road PUD schedule'!AT179</f>
        <v>0.10328493647912886</v>
      </c>
      <c r="V494" s="162">
        <f>+'Input Road PUD schedule'!AU179</f>
        <v>4.3956442831215983E-2</v>
      </c>
      <c r="W494" s="174">
        <f>+'Input Road PUD schedule'!AV179</f>
        <v>1</v>
      </c>
      <c r="X494" s="163">
        <v>0</v>
      </c>
      <c r="Y494" s="162">
        <f t="shared" si="111"/>
        <v>1</v>
      </c>
      <c r="Z494" s="161">
        <f t="shared" si="112"/>
        <v>6.3469732367228069</v>
      </c>
      <c r="AA494" s="70">
        <f t="shared" si="99"/>
        <v>1.4825591895136492</v>
      </c>
      <c r="AB494" s="70">
        <f t="shared" si="100"/>
        <v>43.486184322719105</v>
      </c>
      <c r="AC494" s="70">
        <f t="shared" si="101"/>
        <v>0</v>
      </c>
      <c r="AD494" s="70">
        <f t="shared" si="102"/>
        <v>0</v>
      </c>
      <c r="AE494" s="70">
        <f t="shared" si="103"/>
        <v>7.1532232948587859</v>
      </c>
      <c r="AF494" s="70">
        <f t="shared" si="104"/>
        <v>6.3129400280749541</v>
      </c>
      <c r="AG494" s="70">
        <f t="shared" si="105"/>
        <v>2.6866878840269801</v>
      </c>
      <c r="AH494" s="70">
        <f t="shared" si="106"/>
        <v>61.121594719193475</v>
      </c>
    </row>
    <row r="495" spans="4:34" ht="15" customHeight="1" x14ac:dyDescent="0.35">
      <c r="D495" t="s">
        <v>293</v>
      </c>
      <c r="E495" t="s">
        <v>92</v>
      </c>
      <c r="F495" t="s">
        <v>304</v>
      </c>
      <c r="G495" s="70">
        <f t="shared" si="110"/>
        <v>8</v>
      </c>
      <c r="H495" s="159" t="str">
        <f>+'Input Road PUD schedule'!AG180</f>
        <v>DELIVERY DOM - HW 30%</v>
      </c>
      <c r="I495" s="165" t="str">
        <f>+'Input Road PUD schedule'!AH180</f>
        <v>5-Friday</v>
      </c>
      <c r="J495" s="160">
        <f>+'Input Road PUD schedule'!AI180</f>
        <v>0.33797366282002927</v>
      </c>
      <c r="K495" s="159" t="str">
        <f>+'Input Road PUD schedule'!AJ180</f>
        <v>Van</v>
      </c>
      <c r="L495" s="159" t="str">
        <f>+'Input Road PUD schedule'!AK180</f>
        <v>Loose Van</v>
      </c>
      <c r="M495" s="159">
        <f>+'Input Road PUD schedule'!AL180</f>
        <v>0</v>
      </c>
      <c r="N495" s="164">
        <f>+'Input Road PUD schedule'!AM180</f>
        <v>55.12159471919346</v>
      </c>
      <c r="O495" s="164">
        <f>+'Input Road PUD schedule'!AN180</f>
        <v>0</v>
      </c>
      <c r="P495" s="163">
        <f>+'Input Road PUD schedule'!AO180</f>
        <v>2.4255898366606174E-2</v>
      </c>
      <c r="Q495" s="157">
        <f>+'Input Road PUD schedule'!AP180</f>
        <v>0.71147005444646116</v>
      </c>
      <c r="R495" s="157">
        <f>+'Input Road PUD schedule'!AQ180</f>
        <v>0</v>
      </c>
      <c r="S495" s="157">
        <f>+'Input Road PUD schedule'!AR180</f>
        <v>0</v>
      </c>
      <c r="T495" s="157">
        <f>+'Input Road PUD schedule'!AS180</f>
        <v>0.11703266787658805</v>
      </c>
      <c r="U495" s="158">
        <f>+'Input Road PUD schedule'!AT180</f>
        <v>0.10328493647912886</v>
      </c>
      <c r="V495" s="162">
        <f>+'Input Road PUD schedule'!AU180</f>
        <v>4.3956442831215983E-2</v>
      </c>
      <c r="W495" s="174">
        <f>+'Input Road PUD schedule'!AV180</f>
        <v>1</v>
      </c>
      <c r="X495" s="163">
        <v>0</v>
      </c>
      <c r="Y495" s="162">
        <f t="shared" si="111"/>
        <v>1</v>
      </c>
      <c r="Z495" s="161">
        <f t="shared" si="112"/>
        <v>6.3379736628200289</v>
      </c>
      <c r="AA495" s="70">
        <f t="shared" si="99"/>
        <v>1.3370237993140122</v>
      </c>
      <c r="AB495" s="70">
        <f t="shared" si="100"/>
        <v>39.217363996040341</v>
      </c>
      <c r="AC495" s="70">
        <f t="shared" si="101"/>
        <v>0</v>
      </c>
      <c r="AD495" s="70">
        <f t="shared" si="102"/>
        <v>0</v>
      </c>
      <c r="AE495" s="70">
        <f t="shared" si="103"/>
        <v>6.451027287599258</v>
      </c>
      <c r="AF495" s="70">
        <f t="shared" si="104"/>
        <v>5.6932304092001811</v>
      </c>
      <c r="AG495" s="70">
        <f t="shared" si="105"/>
        <v>2.422949227039684</v>
      </c>
      <c r="AH495" s="70">
        <f t="shared" si="106"/>
        <v>55.121594719193482</v>
      </c>
    </row>
    <row r="496" spans="4:34" ht="15" customHeight="1" x14ac:dyDescent="0.35">
      <c r="D496" t="s">
        <v>293</v>
      </c>
      <c r="E496" t="s">
        <v>92</v>
      </c>
      <c r="F496" t="s">
        <v>304</v>
      </c>
      <c r="G496" s="70">
        <f t="shared" si="110"/>
        <v>10</v>
      </c>
      <c r="H496" s="159" t="str">
        <f>+'Input Road PUD schedule'!AG181</f>
        <v>DELIVERY DOM - HW 30%</v>
      </c>
      <c r="I496" s="165" t="str">
        <f>+'Input Road PUD schedule'!AH181</f>
        <v>5-Friday</v>
      </c>
      <c r="J496" s="160">
        <f>+'Input Road PUD schedule'!AI181</f>
        <v>0.43452592555234226</v>
      </c>
      <c r="K496" s="159" t="str">
        <f>+'Input Road PUD schedule'!AJ181</f>
        <v>Van</v>
      </c>
      <c r="L496" s="159" t="str">
        <f>+'Input Road PUD schedule'!AK181</f>
        <v>Loose Van</v>
      </c>
      <c r="M496" s="159">
        <f>+'Input Road PUD schedule'!AL181</f>
        <v>0</v>
      </c>
      <c r="N496" s="164">
        <f>+'Input Road PUD schedule'!AM181</f>
        <v>58.12159471919346</v>
      </c>
      <c r="O496" s="164">
        <f>+'Input Road PUD schedule'!AN181</f>
        <v>0</v>
      </c>
      <c r="P496" s="163">
        <f>+'Input Road PUD schedule'!AO181</f>
        <v>2.4255898366606174E-2</v>
      </c>
      <c r="Q496" s="157">
        <f>+'Input Road PUD schedule'!AP181</f>
        <v>0.71147005444646116</v>
      </c>
      <c r="R496" s="157">
        <f>+'Input Road PUD schedule'!AQ181</f>
        <v>0</v>
      </c>
      <c r="S496" s="157">
        <f>+'Input Road PUD schedule'!AR181</f>
        <v>0</v>
      </c>
      <c r="T496" s="157">
        <f>+'Input Road PUD schedule'!AS181</f>
        <v>0.11703266787658805</v>
      </c>
      <c r="U496" s="158">
        <f>+'Input Road PUD schedule'!AT181</f>
        <v>0.10328493647912886</v>
      </c>
      <c r="V496" s="162">
        <f>+'Input Road PUD schedule'!AU181</f>
        <v>4.3956442831215983E-2</v>
      </c>
      <c r="W496" s="174">
        <f>+'Input Road PUD schedule'!AV181</f>
        <v>1</v>
      </c>
      <c r="X496" s="163">
        <v>0</v>
      </c>
      <c r="Y496" s="162">
        <f t="shared" si="111"/>
        <v>1</v>
      </c>
      <c r="Z496" s="161">
        <f t="shared" si="112"/>
        <v>6.4345259255523422</v>
      </c>
      <c r="AA496" s="70">
        <f t="shared" si="99"/>
        <v>1.4097914944138308</v>
      </c>
      <c r="AB496" s="70">
        <f t="shared" si="100"/>
        <v>41.351774159379723</v>
      </c>
      <c r="AC496" s="70">
        <f t="shared" si="101"/>
        <v>0</v>
      </c>
      <c r="AD496" s="70">
        <f t="shared" si="102"/>
        <v>0</v>
      </c>
      <c r="AE496" s="70">
        <f t="shared" si="103"/>
        <v>6.8021252912290215</v>
      </c>
      <c r="AF496" s="70">
        <f t="shared" si="104"/>
        <v>6.0030852186375681</v>
      </c>
      <c r="AG496" s="70">
        <f t="shared" si="105"/>
        <v>2.5548185555333323</v>
      </c>
      <c r="AH496" s="70">
        <f t="shared" si="106"/>
        <v>58.121594719193467</v>
      </c>
    </row>
    <row r="497" spans="4:34" ht="15" customHeight="1" x14ac:dyDescent="0.35">
      <c r="D497" t="s">
        <v>293</v>
      </c>
      <c r="E497" t="s">
        <v>92</v>
      </c>
      <c r="F497" t="s">
        <v>304</v>
      </c>
      <c r="G497" s="70">
        <f t="shared" si="110"/>
        <v>10</v>
      </c>
      <c r="H497" s="159" t="str">
        <f>+'Input Road PUD schedule'!AG182</f>
        <v>DELIVERY DOM - HW 30%</v>
      </c>
      <c r="I497" s="165" t="str">
        <f>+'Input Road PUD schedule'!AH182</f>
        <v>5-Friday</v>
      </c>
      <c r="J497" s="160">
        <f>+'Input Road PUD schedule'!AI182</f>
        <v>0.41860298436791243</v>
      </c>
      <c r="K497" s="159" t="str">
        <f>+'Input Road PUD schedule'!AJ182</f>
        <v>Van</v>
      </c>
      <c r="L497" s="159" t="str">
        <f>+'Input Road PUD schedule'!AK182</f>
        <v>Loose Van</v>
      </c>
      <c r="M497" s="159">
        <f>+'Input Road PUD schedule'!AL182</f>
        <v>0</v>
      </c>
      <c r="N497" s="164">
        <f>+'Input Road PUD schedule'!AM182</f>
        <v>57.12159471919346</v>
      </c>
      <c r="O497" s="164">
        <f>+'Input Road PUD schedule'!AN182</f>
        <v>0</v>
      </c>
      <c r="P497" s="163">
        <f>+'Input Road PUD schedule'!AO182</f>
        <v>2.4255898366606174E-2</v>
      </c>
      <c r="Q497" s="157">
        <f>+'Input Road PUD schedule'!AP182</f>
        <v>0.71147005444646116</v>
      </c>
      <c r="R497" s="157">
        <f>+'Input Road PUD schedule'!AQ182</f>
        <v>0</v>
      </c>
      <c r="S497" s="157">
        <f>+'Input Road PUD schedule'!AR182</f>
        <v>0</v>
      </c>
      <c r="T497" s="157">
        <f>+'Input Road PUD schedule'!AS182</f>
        <v>0.11703266787658805</v>
      </c>
      <c r="U497" s="158">
        <f>+'Input Road PUD schedule'!AT182</f>
        <v>0.10328493647912886</v>
      </c>
      <c r="V497" s="162">
        <f>+'Input Road PUD schedule'!AU182</f>
        <v>4.3956442831215983E-2</v>
      </c>
      <c r="W497" s="174">
        <f>+'Input Road PUD schedule'!AV182</f>
        <v>1</v>
      </c>
      <c r="X497" s="163">
        <v>0</v>
      </c>
      <c r="Y497" s="162">
        <f t="shared" si="111"/>
        <v>1</v>
      </c>
      <c r="Z497" s="161">
        <f t="shared" si="112"/>
        <v>6.4186029843679124</v>
      </c>
      <c r="AA497" s="70">
        <f t="shared" si="99"/>
        <v>1.3855355960472244</v>
      </c>
      <c r="AB497" s="70">
        <f t="shared" si="100"/>
        <v>40.640304104933257</v>
      </c>
      <c r="AC497" s="70">
        <f t="shared" si="101"/>
        <v>0</v>
      </c>
      <c r="AD497" s="70">
        <f t="shared" si="102"/>
        <v>0</v>
      </c>
      <c r="AE497" s="70">
        <f t="shared" si="103"/>
        <v>6.6850926233524337</v>
      </c>
      <c r="AF497" s="70">
        <f t="shared" si="104"/>
        <v>5.8998002821584388</v>
      </c>
      <c r="AG497" s="70">
        <f t="shared" si="105"/>
        <v>2.510862112702116</v>
      </c>
      <c r="AH497" s="70">
        <f t="shared" si="106"/>
        <v>57.121594719193467</v>
      </c>
    </row>
    <row r="498" spans="4:34" ht="15" customHeight="1" x14ac:dyDescent="0.35">
      <c r="D498" t="s">
        <v>293</v>
      </c>
      <c r="E498" t="s">
        <v>92</v>
      </c>
      <c r="F498" t="s">
        <v>304</v>
      </c>
      <c r="G498" s="70">
        <f t="shared" si="110"/>
        <v>10</v>
      </c>
      <c r="H498" s="159" t="str">
        <f>+'Input Road PUD schedule'!AG183</f>
        <v>DELIVERY DOM - HW 30%</v>
      </c>
      <c r="I498" s="165" t="str">
        <f>+'Input Road PUD schedule'!AH183</f>
        <v>5-Friday</v>
      </c>
      <c r="J498" s="160">
        <f>+'Input Road PUD schedule'!AI183</f>
        <v>0.43507811169386768</v>
      </c>
      <c r="K498" s="159" t="str">
        <f>+'Input Road PUD schedule'!AJ183</f>
        <v>Van</v>
      </c>
      <c r="L498" s="159" t="str">
        <f>+'Input Road PUD schedule'!AK183</f>
        <v>Loose Van</v>
      </c>
      <c r="M498" s="159">
        <f>+'Input Road PUD schedule'!AL183</f>
        <v>0</v>
      </c>
      <c r="N498" s="164">
        <f>+'Input Road PUD schedule'!AM183</f>
        <v>55.12159471919346</v>
      </c>
      <c r="O498" s="164">
        <f>+'Input Road PUD schedule'!AN183</f>
        <v>0</v>
      </c>
      <c r="P498" s="163">
        <f>+'Input Road PUD schedule'!AO183</f>
        <v>2.4255898366606174E-2</v>
      </c>
      <c r="Q498" s="157">
        <f>+'Input Road PUD schedule'!AP183</f>
        <v>0.71147005444646116</v>
      </c>
      <c r="R498" s="157">
        <f>+'Input Road PUD schedule'!AQ183</f>
        <v>0</v>
      </c>
      <c r="S498" s="157">
        <f>+'Input Road PUD schedule'!AR183</f>
        <v>0</v>
      </c>
      <c r="T498" s="157">
        <f>+'Input Road PUD schedule'!AS183</f>
        <v>0.11703266787658805</v>
      </c>
      <c r="U498" s="158">
        <f>+'Input Road PUD schedule'!AT183</f>
        <v>0.10328493647912886</v>
      </c>
      <c r="V498" s="162">
        <f>+'Input Road PUD schedule'!AU183</f>
        <v>4.3956442831215983E-2</v>
      </c>
      <c r="W498" s="174">
        <f>+'Input Road PUD schedule'!AV183</f>
        <v>1</v>
      </c>
      <c r="X498" s="163">
        <v>0</v>
      </c>
      <c r="Y498" s="162">
        <f t="shared" si="111"/>
        <v>1</v>
      </c>
      <c r="Z498" s="161">
        <f t="shared" si="112"/>
        <v>6.4350781116938673</v>
      </c>
      <c r="AA498" s="70">
        <f t="shared" si="99"/>
        <v>1.3370237993140122</v>
      </c>
      <c r="AB498" s="70">
        <f t="shared" si="100"/>
        <v>39.217363996040341</v>
      </c>
      <c r="AC498" s="70">
        <f t="shared" si="101"/>
        <v>0</v>
      </c>
      <c r="AD498" s="70">
        <f t="shared" si="102"/>
        <v>0</v>
      </c>
      <c r="AE498" s="70">
        <f t="shared" si="103"/>
        <v>6.451027287599258</v>
      </c>
      <c r="AF498" s="70">
        <f t="shared" si="104"/>
        <v>5.6932304092001811</v>
      </c>
      <c r="AG498" s="70">
        <f t="shared" si="105"/>
        <v>2.422949227039684</v>
      </c>
      <c r="AH498" s="70">
        <f t="shared" si="106"/>
        <v>55.121594719193482</v>
      </c>
    </row>
    <row r="499" spans="4:34" ht="15" customHeight="1" x14ac:dyDescent="0.35">
      <c r="D499" t="s">
        <v>293</v>
      </c>
      <c r="E499" t="s">
        <v>92</v>
      </c>
      <c r="F499" t="s">
        <v>304</v>
      </c>
      <c r="G499" s="70">
        <f t="shared" si="110"/>
        <v>10</v>
      </c>
      <c r="H499" s="159" t="str">
        <f>+'Input Road PUD schedule'!AG184</f>
        <v>DELIVERY DOM - HW 30%</v>
      </c>
      <c r="I499" s="165" t="str">
        <f>+'Input Road PUD schedule'!AH184</f>
        <v>5-Friday</v>
      </c>
      <c r="J499" s="160">
        <f>+'Input Road PUD schedule'!AI184</f>
        <v>0.42330423170661269</v>
      </c>
      <c r="K499" s="159" t="str">
        <f>+'Input Road PUD schedule'!AJ184</f>
        <v>Van</v>
      </c>
      <c r="L499" s="159" t="str">
        <f>+'Input Road PUD schedule'!AK184</f>
        <v>Loose Van</v>
      </c>
      <c r="M499" s="159">
        <f>+'Input Road PUD schedule'!AL184</f>
        <v>0</v>
      </c>
      <c r="N499" s="164">
        <f>+'Input Road PUD schedule'!AM184</f>
        <v>57.12159471919346</v>
      </c>
      <c r="O499" s="164">
        <f>+'Input Road PUD schedule'!AN184</f>
        <v>0</v>
      </c>
      <c r="P499" s="163">
        <f>+'Input Road PUD schedule'!AO184</f>
        <v>2.4255898366606174E-2</v>
      </c>
      <c r="Q499" s="157">
        <f>+'Input Road PUD schedule'!AP184</f>
        <v>0.71147005444646116</v>
      </c>
      <c r="R499" s="157">
        <f>+'Input Road PUD schedule'!AQ184</f>
        <v>0</v>
      </c>
      <c r="S499" s="157">
        <f>+'Input Road PUD schedule'!AR184</f>
        <v>0</v>
      </c>
      <c r="T499" s="157">
        <f>+'Input Road PUD schedule'!AS184</f>
        <v>0.11703266787658805</v>
      </c>
      <c r="U499" s="158">
        <f>+'Input Road PUD schedule'!AT184</f>
        <v>0.10328493647912886</v>
      </c>
      <c r="V499" s="162">
        <f>+'Input Road PUD schedule'!AU184</f>
        <v>4.3956442831215983E-2</v>
      </c>
      <c r="W499" s="174">
        <f>+'Input Road PUD schedule'!AV184</f>
        <v>1</v>
      </c>
      <c r="X499" s="163">
        <v>0</v>
      </c>
      <c r="Y499" s="162">
        <f t="shared" si="111"/>
        <v>1</v>
      </c>
      <c r="Z499" s="161">
        <f t="shared" si="112"/>
        <v>6.4233042317066129</v>
      </c>
      <c r="AA499" s="70">
        <f t="shared" si="99"/>
        <v>1.3855355960472244</v>
      </c>
      <c r="AB499" s="70">
        <f t="shared" si="100"/>
        <v>40.640304104933257</v>
      </c>
      <c r="AC499" s="70">
        <f t="shared" si="101"/>
        <v>0</v>
      </c>
      <c r="AD499" s="70">
        <f t="shared" si="102"/>
        <v>0</v>
      </c>
      <c r="AE499" s="70">
        <f t="shared" si="103"/>
        <v>6.6850926233524337</v>
      </c>
      <c r="AF499" s="70">
        <f t="shared" si="104"/>
        <v>5.8998002821584388</v>
      </c>
      <c r="AG499" s="70">
        <f t="shared" si="105"/>
        <v>2.510862112702116</v>
      </c>
      <c r="AH499" s="70">
        <f t="shared" si="106"/>
        <v>57.121594719193467</v>
      </c>
    </row>
    <row r="500" spans="4:34" ht="15" customHeight="1" x14ac:dyDescent="0.35">
      <c r="D500" t="s">
        <v>293</v>
      </c>
      <c r="E500" t="s">
        <v>92</v>
      </c>
      <c r="F500" t="s">
        <v>304</v>
      </c>
      <c r="G500" s="70">
        <f t="shared" si="110"/>
        <v>10</v>
      </c>
      <c r="H500" s="159" t="str">
        <f>+'Input Road PUD schedule'!AG185</f>
        <v>DELIVERY DOM - HW 30%</v>
      </c>
      <c r="I500" s="165" t="str">
        <f>+'Input Road PUD schedule'!AH185</f>
        <v>5-Friday</v>
      </c>
      <c r="J500" s="160">
        <f>+'Input Road PUD schedule'!AI185</f>
        <v>0.41988783962890674</v>
      </c>
      <c r="K500" s="159" t="str">
        <f>+'Input Road PUD schedule'!AJ185</f>
        <v>Van</v>
      </c>
      <c r="L500" s="159" t="str">
        <f>+'Input Road PUD schedule'!AK185</f>
        <v>Loose Van</v>
      </c>
      <c r="M500" s="159">
        <f>+'Input Road PUD schedule'!AL185</f>
        <v>0</v>
      </c>
      <c r="N500" s="164">
        <f>+'Input Road PUD schedule'!AM185</f>
        <v>70.121594719193453</v>
      </c>
      <c r="O500" s="164">
        <f>+'Input Road PUD schedule'!AN185</f>
        <v>0</v>
      </c>
      <c r="P500" s="163">
        <f>+'Input Road PUD schedule'!AO185</f>
        <v>2.4255898366606174E-2</v>
      </c>
      <c r="Q500" s="157">
        <f>+'Input Road PUD schedule'!AP185</f>
        <v>0.71147005444646116</v>
      </c>
      <c r="R500" s="157">
        <f>+'Input Road PUD schedule'!AQ185</f>
        <v>0</v>
      </c>
      <c r="S500" s="157">
        <f>+'Input Road PUD schedule'!AR185</f>
        <v>0</v>
      </c>
      <c r="T500" s="157">
        <f>+'Input Road PUD schedule'!AS185</f>
        <v>0.11703266787658805</v>
      </c>
      <c r="U500" s="158">
        <f>+'Input Road PUD schedule'!AT185</f>
        <v>0.10328493647912886</v>
      </c>
      <c r="V500" s="162">
        <f>+'Input Road PUD schedule'!AU185</f>
        <v>4.3956442831215983E-2</v>
      </c>
      <c r="W500" s="174">
        <f>+'Input Road PUD schedule'!AV185</f>
        <v>1</v>
      </c>
      <c r="X500" s="163">
        <v>0</v>
      </c>
      <c r="Y500" s="162">
        <f t="shared" si="111"/>
        <v>1</v>
      </c>
      <c r="Z500" s="161">
        <f t="shared" si="112"/>
        <v>6.419887839628907</v>
      </c>
      <c r="AA500" s="70">
        <f t="shared" si="99"/>
        <v>1.7008622748131046</v>
      </c>
      <c r="AB500" s="70">
        <f t="shared" si="100"/>
        <v>49.88941481273725</v>
      </c>
      <c r="AC500" s="70">
        <f t="shared" si="101"/>
        <v>0</v>
      </c>
      <c r="AD500" s="70">
        <f t="shared" si="102"/>
        <v>0</v>
      </c>
      <c r="AE500" s="70">
        <f t="shared" si="103"/>
        <v>8.2065173057480774</v>
      </c>
      <c r="AF500" s="70">
        <f t="shared" si="104"/>
        <v>7.2425044563871133</v>
      </c>
      <c r="AG500" s="70">
        <f t="shared" si="105"/>
        <v>3.0822958695079237</v>
      </c>
      <c r="AH500" s="70">
        <f t="shared" si="106"/>
        <v>70.121594719193467</v>
      </c>
    </row>
    <row r="501" spans="4:34" ht="15" customHeight="1" x14ac:dyDescent="0.35">
      <c r="D501" t="s">
        <v>293</v>
      </c>
      <c r="E501" t="s">
        <v>92</v>
      </c>
      <c r="F501" t="s">
        <v>304</v>
      </c>
      <c r="G501" s="70">
        <f t="shared" si="110"/>
        <v>10</v>
      </c>
      <c r="H501" s="159" t="str">
        <f>+'Input Road PUD schedule'!AG186</f>
        <v>DELIVERY DOM - HW 30%</v>
      </c>
      <c r="I501" s="165" t="str">
        <f>+'Input Road PUD schedule'!AH186</f>
        <v>5-Friday</v>
      </c>
      <c r="J501" s="160">
        <f>+'Input Road PUD schedule'!AI186</f>
        <v>0.42070457090702229</v>
      </c>
      <c r="K501" s="159" t="str">
        <f>+'Input Road PUD schedule'!AJ186</f>
        <v>Van</v>
      </c>
      <c r="L501" s="159" t="str">
        <f>+'Input Road PUD schedule'!AK186</f>
        <v>Loose Van</v>
      </c>
      <c r="M501" s="159">
        <f>+'Input Road PUD schedule'!AL186</f>
        <v>0</v>
      </c>
      <c r="N501" s="164">
        <f>+'Input Road PUD schedule'!AM186</f>
        <v>63.12159471919346</v>
      </c>
      <c r="O501" s="164">
        <f>+'Input Road PUD schedule'!AN186</f>
        <v>0</v>
      </c>
      <c r="P501" s="163">
        <f>+'Input Road PUD schedule'!AO186</f>
        <v>2.4255898366606174E-2</v>
      </c>
      <c r="Q501" s="157">
        <f>+'Input Road PUD schedule'!AP186</f>
        <v>0.71147005444646116</v>
      </c>
      <c r="R501" s="157">
        <f>+'Input Road PUD schedule'!AQ186</f>
        <v>0</v>
      </c>
      <c r="S501" s="157">
        <f>+'Input Road PUD schedule'!AR186</f>
        <v>0</v>
      </c>
      <c r="T501" s="157">
        <f>+'Input Road PUD schedule'!AS186</f>
        <v>0.11703266787658805</v>
      </c>
      <c r="U501" s="158">
        <f>+'Input Road PUD schedule'!AT186</f>
        <v>0.10328493647912886</v>
      </c>
      <c r="V501" s="162">
        <f>+'Input Road PUD schedule'!AU186</f>
        <v>4.3956442831215983E-2</v>
      </c>
      <c r="W501" s="174">
        <f>+'Input Road PUD schedule'!AV186</f>
        <v>1</v>
      </c>
      <c r="X501" s="163">
        <v>0</v>
      </c>
      <c r="Y501" s="162">
        <f t="shared" si="111"/>
        <v>1</v>
      </c>
      <c r="Z501" s="161">
        <f t="shared" si="112"/>
        <v>6.4207045709070218</v>
      </c>
      <c r="AA501" s="70">
        <f t="shared" si="99"/>
        <v>1.5310709862468614</v>
      </c>
      <c r="AB501" s="70">
        <f t="shared" si="100"/>
        <v>44.909124431612028</v>
      </c>
      <c r="AC501" s="70">
        <f t="shared" si="101"/>
        <v>0</v>
      </c>
      <c r="AD501" s="70">
        <f t="shared" si="102"/>
        <v>0</v>
      </c>
      <c r="AE501" s="70">
        <f t="shared" si="103"/>
        <v>7.3872886306119625</v>
      </c>
      <c r="AF501" s="70">
        <f t="shared" si="104"/>
        <v>6.5195099010332118</v>
      </c>
      <c r="AG501" s="70">
        <f t="shared" si="105"/>
        <v>2.7746007696894122</v>
      </c>
      <c r="AH501" s="70">
        <f t="shared" si="106"/>
        <v>63.121594719193475</v>
      </c>
    </row>
    <row r="502" spans="4:34" ht="15" customHeight="1" x14ac:dyDescent="0.35">
      <c r="D502" t="s">
        <v>293</v>
      </c>
      <c r="E502" t="s">
        <v>92</v>
      </c>
      <c r="F502" t="s">
        <v>304</v>
      </c>
      <c r="G502" s="70">
        <f t="shared" si="110"/>
        <v>9</v>
      </c>
      <c r="H502" s="159" t="str">
        <f>+'Input Road PUD schedule'!AG187</f>
        <v>DELIVERY DOM - HW 30%</v>
      </c>
      <c r="I502" s="165" t="str">
        <f>+'Input Road PUD schedule'!AH187</f>
        <v>5-Friday</v>
      </c>
      <c r="J502" s="160">
        <f>+'Input Road PUD schedule'!AI187</f>
        <v>0.41531252415794562</v>
      </c>
      <c r="K502" s="159" t="str">
        <f>+'Input Road PUD schedule'!AJ187</f>
        <v>Van</v>
      </c>
      <c r="L502" s="159" t="str">
        <f>+'Input Road PUD schedule'!AK187</f>
        <v>Loose Van</v>
      </c>
      <c r="M502" s="159">
        <f>+'Input Road PUD schedule'!AL187</f>
        <v>0</v>
      </c>
      <c r="N502" s="164">
        <f>+'Input Road PUD schedule'!AM187</f>
        <v>63.12159471919346</v>
      </c>
      <c r="O502" s="164">
        <f>+'Input Road PUD schedule'!AN187</f>
        <v>0</v>
      </c>
      <c r="P502" s="163">
        <f>+'Input Road PUD schedule'!AO187</f>
        <v>2.4255898366606174E-2</v>
      </c>
      <c r="Q502" s="157">
        <f>+'Input Road PUD schedule'!AP187</f>
        <v>0.71147005444646116</v>
      </c>
      <c r="R502" s="157">
        <f>+'Input Road PUD schedule'!AQ187</f>
        <v>0</v>
      </c>
      <c r="S502" s="157">
        <f>+'Input Road PUD schedule'!AR187</f>
        <v>0</v>
      </c>
      <c r="T502" s="157">
        <f>+'Input Road PUD schedule'!AS187</f>
        <v>0.11703266787658805</v>
      </c>
      <c r="U502" s="158">
        <f>+'Input Road PUD schedule'!AT187</f>
        <v>0.10328493647912886</v>
      </c>
      <c r="V502" s="162">
        <f>+'Input Road PUD schedule'!AU187</f>
        <v>4.3956442831215983E-2</v>
      </c>
      <c r="W502" s="174">
        <f>+'Input Road PUD schedule'!AV187</f>
        <v>1</v>
      </c>
      <c r="X502" s="163">
        <v>0</v>
      </c>
      <c r="Y502" s="162">
        <f t="shared" si="111"/>
        <v>1</v>
      </c>
      <c r="Z502" s="161">
        <f t="shared" si="112"/>
        <v>6.4153125241579456</v>
      </c>
      <c r="AA502" s="70">
        <f t="shared" si="99"/>
        <v>1.5310709862468614</v>
      </c>
      <c r="AB502" s="70">
        <f t="shared" si="100"/>
        <v>44.909124431612028</v>
      </c>
      <c r="AC502" s="70">
        <f t="shared" si="101"/>
        <v>0</v>
      </c>
      <c r="AD502" s="70">
        <f t="shared" si="102"/>
        <v>0</v>
      </c>
      <c r="AE502" s="70">
        <f t="shared" si="103"/>
        <v>7.3872886306119625</v>
      </c>
      <c r="AF502" s="70">
        <f t="shared" si="104"/>
        <v>6.5195099010332118</v>
      </c>
      <c r="AG502" s="70">
        <f t="shared" si="105"/>
        <v>2.7746007696894122</v>
      </c>
      <c r="AH502" s="70">
        <f t="shared" si="106"/>
        <v>63.121594719193475</v>
      </c>
    </row>
    <row r="503" spans="4:34" ht="15" customHeight="1" x14ac:dyDescent="0.35">
      <c r="D503" t="s">
        <v>293</v>
      </c>
      <c r="E503" t="s">
        <v>92</v>
      </c>
      <c r="F503" t="s">
        <v>304</v>
      </c>
      <c r="G503" s="70">
        <f t="shared" si="110"/>
        <v>9</v>
      </c>
      <c r="H503" s="159" t="str">
        <f>+'Input Road PUD schedule'!AG188</f>
        <v>DELIVERY DOM - HW 30%</v>
      </c>
      <c r="I503" s="165" t="str">
        <f>+'Input Road PUD schedule'!AH188</f>
        <v>5-Friday</v>
      </c>
      <c r="J503" s="160">
        <f>+'Input Road PUD schedule'!AI188</f>
        <v>0.39709626728551228</v>
      </c>
      <c r="K503" s="159" t="str">
        <f>+'Input Road PUD schedule'!AJ188</f>
        <v>Van</v>
      </c>
      <c r="L503" s="159" t="str">
        <f>+'Input Road PUD schedule'!AK188</f>
        <v>Loose Van</v>
      </c>
      <c r="M503" s="159">
        <f>+'Input Road PUD schedule'!AL188</f>
        <v>0</v>
      </c>
      <c r="N503" s="164">
        <f>+'Input Road PUD schedule'!AM188</f>
        <v>56.12159471919346</v>
      </c>
      <c r="O503" s="164">
        <f>+'Input Road PUD schedule'!AN188</f>
        <v>0</v>
      </c>
      <c r="P503" s="163">
        <f>+'Input Road PUD schedule'!AO188</f>
        <v>2.4255898366606174E-2</v>
      </c>
      <c r="Q503" s="157">
        <f>+'Input Road PUD schedule'!AP188</f>
        <v>0.71147005444646116</v>
      </c>
      <c r="R503" s="157">
        <f>+'Input Road PUD schedule'!AQ188</f>
        <v>0</v>
      </c>
      <c r="S503" s="157">
        <f>+'Input Road PUD schedule'!AR188</f>
        <v>0</v>
      </c>
      <c r="T503" s="157">
        <f>+'Input Road PUD schedule'!AS188</f>
        <v>0.11703266787658805</v>
      </c>
      <c r="U503" s="158">
        <f>+'Input Road PUD schedule'!AT188</f>
        <v>0.10328493647912886</v>
      </c>
      <c r="V503" s="162">
        <f>+'Input Road PUD schedule'!AU188</f>
        <v>4.3956442831215983E-2</v>
      </c>
      <c r="W503" s="174">
        <f>+'Input Road PUD schedule'!AV188</f>
        <v>1</v>
      </c>
      <c r="X503" s="163">
        <v>0</v>
      </c>
      <c r="Y503" s="162">
        <f t="shared" si="111"/>
        <v>1</v>
      </c>
      <c r="Z503" s="161">
        <f t="shared" si="112"/>
        <v>6.3970962672855123</v>
      </c>
      <c r="AA503" s="70">
        <f t="shared" si="99"/>
        <v>1.3612796976806183</v>
      </c>
      <c r="AB503" s="70">
        <f t="shared" si="100"/>
        <v>39.928834050486799</v>
      </c>
      <c r="AC503" s="70">
        <f t="shared" si="101"/>
        <v>0</v>
      </c>
      <c r="AD503" s="70">
        <f t="shared" si="102"/>
        <v>0</v>
      </c>
      <c r="AE503" s="70">
        <f t="shared" si="103"/>
        <v>6.5680599554758459</v>
      </c>
      <c r="AF503" s="70">
        <f t="shared" si="104"/>
        <v>5.7965153456793104</v>
      </c>
      <c r="AG503" s="70">
        <f t="shared" si="105"/>
        <v>2.4669056698709002</v>
      </c>
      <c r="AH503" s="70">
        <f t="shared" si="106"/>
        <v>56.121594719193467</v>
      </c>
    </row>
    <row r="504" spans="4:34" ht="15" customHeight="1" x14ac:dyDescent="0.35">
      <c r="D504" t="s">
        <v>293</v>
      </c>
      <c r="E504" t="s">
        <v>92</v>
      </c>
      <c r="F504" t="s">
        <v>304</v>
      </c>
      <c r="G504" s="70">
        <f t="shared" si="110"/>
        <v>9</v>
      </c>
      <c r="H504" s="159" t="str">
        <f>+'Input Road PUD schedule'!AG189</f>
        <v>DELIVERY DOM - HW 30%</v>
      </c>
      <c r="I504" s="165" t="str">
        <f>+'Input Road PUD schedule'!AH189</f>
        <v>5-Friday</v>
      </c>
      <c r="J504" s="160">
        <f>+'Input Road PUD schedule'!AI189</f>
        <v>0.37536369405326808</v>
      </c>
      <c r="K504" s="159" t="str">
        <f>+'Input Road PUD schedule'!AJ189</f>
        <v>Van</v>
      </c>
      <c r="L504" s="159" t="str">
        <f>+'Input Road PUD schedule'!AK189</f>
        <v>Loose Van</v>
      </c>
      <c r="M504" s="159">
        <f>+'Input Road PUD schedule'!AL189</f>
        <v>0</v>
      </c>
      <c r="N504" s="164">
        <f>+'Input Road PUD schedule'!AM189</f>
        <v>72.121594719193467</v>
      </c>
      <c r="O504" s="164">
        <f>+'Input Road PUD schedule'!AN189</f>
        <v>0</v>
      </c>
      <c r="P504" s="163">
        <f>+'Input Road PUD schedule'!AO189</f>
        <v>2.4255898366606174E-2</v>
      </c>
      <c r="Q504" s="157">
        <f>+'Input Road PUD schedule'!AP189</f>
        <v>0.71147005444646116</v>
      </c>
      <c r="R504" s="157">
        <f>+'Input Road PUD schedule'!AQ189</f>
        <v>0</v>
      </c>
      <c r="S504" s="157">
        <f>+'Input Road PUD schedule'!AR189</f>
        <v>0</v>
      </c>
      <c r="T504" s="157">
        <f>+'Input Road PUD schedule'!AS189</f>
        <v>0.11703266787658805</v>
      </c>
      <c r="U504" s="158">
        <f>+'Input Road PUD schedule'!AT189</f>
        <v>0.10328493647912886</v>
      </c>
      <c r="V504" s="162">
        <f>+'Input Road PUD schedule'!AU189</f>
        <v>4.3956442831215983E-2</v>
      </c>
      <c r="W504" s="174">
        <f>+'Input Road PUD schedule'!AV189</f>
        <v>1</v>
      </c>
      <c r="X504" s="163">
        <v>0</v>
      </c>
      <c r="Y504" s="162">
        <f t="shared" si="111"/>
        <v>1</v>
      </c>
      <c r="Z504" s="161">
        <f t="shared" si="112"/>
        <v>6.3753636940532683</v>
      </c>
      <c r="AA504" s="70">
        <f t="shared" si="99"/>
        <v>1.7493740715463173</v>
      </c>
      <c r="AB504" s="70">
        <f t="shared" si="100"/>
        <v>51.312354921630181</v>
      </c>
      <c r="AC504" s="70">
        <f t="shared" si="101"/>
        <v>0</v>
      </c>
      <c r="AD504" s="70">
        <f t="shared" si="102"/>
        <v>0</v>
      </c>
      <c r="AE504" s="70">
        <f t="shared" si="103"/>
        <v>8.4405826415012548</v>
      </c>
      <c r="AF504" s="70">
        <f t="shared" si="104"/>
        <v>7.4490743293453727</v>
      </c>
      <c r="AG504" s="70">
        <f t="shared" si="105"/>
        <v>3.1702087551703562</v>
      </c>
      <c r="AH504" s="70">
        <f t="shared" si="106"/>
        <v>72.121594719193482</v>
      </c>
    </row>
    <row r="505" spans="4:34" ht="15" customHeight="1" x14ac:dyDescent="0.35">
      <c r="D505" t="s">
        <v>293</v>
      </c>
      <c r="E505" t="s">
        <v>92</v>
      </c>
      <c r="F505" t="s">
        <v>304</v>
      </c>
      <c r="G505" s="70">
        <f t="shared" si="110"/>
        <v>9</v>
      </c>
      <c r="H505" s="159" t="str">
        <f>+'Input Road PUD schedule'!AG190</f>
        <v>DELIVERY DOM - HW 30%</v>
      </c>
      <c r="I505" s="165" t="str">
        <f>+'Input Road PUD schedule'!AH190</f>
        <v>5-Friday</v>
      </c>
      <c r="J505" s="160">
        <f>+'Input Road PUD schedule'!AI190</f>
        <v>0.39947973863236452</v>
      </c>
      <c r="K505" s="159" t="str">
        <f>+'Input Road PUD schedule'!AJ190</f>
        <v>Van</v>
      </c>
      <c r="L505" s="159" t="str">
        <f>+'Input Road PUD schedule'!AK190</f>
        <v>Loose Van</v>
      </c>
      <c r="M505" s="159">
        <f>+'Input Road PUD schedule'!AL190</f>
        <v>0</v>
      </c>
      <c r="N505" s="164">
        <f>+'Input Road PUD schedule'!AM190</f>
        <v>54.12159471919346</v>
      </c>
      <c r="O505" s="164">
        <f>+'Input Road PUD schedule'!AN190</f>
        <v>0</v>
      </c>
      <c r="P505" s="163">
        <f>+'Input Road PUD schedule'!AO190</f>
        <v>2.4255898366606174E-2</v>
      </c>
      <c r="Q505" s="157">
        <f>+'Input Road PUD schedule'!AP190</f>
        <v>0.71147005444646116</v>
      </c>
      <c r="R505" s="157">
        <f>+'Input Road PUD schedule'!AQ190</f>
        <v>0</v>
      </c>
      <c r="S505" s="157">
        <f>+'Input Road PUD schedule'!AR190</f>
        <v>0</v>
      </c>
      <c r="T505" s="157">
        <f>+'Input Road PUD schedule'!AS190</f>
        <v>0.11703266787658805</v>
      </c>
      <c r="U505" s="158">
        <f>+'Input Road PUD schedule'!AT190</f>
        <v>0.10328493647912886</v>
      </c>
      <c r="V505" s="162">
        <f>+'Input Road PUD schedule'!AU190</f>
        <v>4.3956442831215983E-2</v>
      </c>
      <c r="W505" s="174">
        <f>+'Input Road PUD schedule'!AV190</f>
        <v>1</v>
      </c>
      <c r="X505" s="163">
        <v>0</v>
      </c>
      <c r="Y505" s="162">
        <f t="shared" si="111"/>
        <v>1</v>
      </c>
      <c r="Z505" s="161">
        <f t="shared" si="112"/>
        <v>6.3994797386323645</v>
      </c>
      <c r="AA505" s="70">
        <f t="shared" si="99"/>
        <v>1.312767900947406</v>
      </c>
      <c r="AB505" s="70">
        <f t="shared" si="100"/>
        <v>38.505893941593875</v>
      </c>
      <c r="AC505" s="70">
        <f t="shared" si="101"/>
        <v>0</v>
      </c>
      <c r="AD505" s="70">
        <f t="shared" si="102"/>
        <v>0</v>
      </c>
      <c r="AE505" s="70">
        <f t="shared" si="103"/>
        <v>6.3339946197226693</v>
      </c>
      <c r="AF505" s="70">
        <f t="shared" si="104"/>
        <v>5.5899454727210527</v>
      </c>
      <c r="AG505" s="70">
        <f t="shared" si="105"/>
        <v>2.3789927842084682</v>
      </c>
      <c r="AH505" s="70">
        <f t="shared" si="106"/>
        <v>54.121594719193475</v>
      </c>
    </row>
    <row r="506" spans="4:34" ht="15" customHeight="1" x14ac:dyDescent="0.35">
      <c r="D506" t="s">
        <v>293</v>
      </c>
      <c r="E506" t="s">
        <v>92</v>
      </c>
      <c r="F506" t="s">
        <v>304</v>
      </c>
      <c r="G506" s="70">
        <f t="shared" si="110"/>
        <v>9</v>
      </c>
      <c r="H506" s="159" t="str">
        <f>+'Input Road PUD schedule'!AG191</f>
        <v>DELIVERY DOM - HW 30%</v>
      </c>
      <c r="I506" s="165" t="str">
        <f>+'Input Road PUD schedule'!AH191</f>
        <v>5-Friday</v>
      </c>
      <c r="J506" s="160">
        <f>+'Input Road PUD schedule'!AI191</f>
        <v>0.37726409098774782</v>
      </c>
      <c r="K506" s="159" t="str">
        <f>+'Input Road PUD schedule'!AJ191</f>
        <v>Van</v>
      </c>
      <c r="L506" s="159" t="str">
        <f>+'Input Road PUD schedule'!AK191</f>
        <v>Loose Van</v>
      </c>
      <c r="M506" s="159">
        <f>+'Input Road PUD schedule'!AL191</f>
        <v>0</v>
      </c>
      <c r="N506" s="164">
        <f>+'Input Road PUD schedule'!AM191</f>
        <v>59.12159471919346</v>
      </c>
      <c r="O506" s="164">
        <f>+'Input Road PUD schedule'!AN191</f>
        <v>0</v>
      </c>
      <c r="P506" s="163">
        <f>+'Input Road PUD schedule'!AO191</f>
        <v>2.4255898366606174E-2</v>
      </c>
      <c r="Q506" s="157">
        <f>+'Input Road PUD schedule'!AP191</f>
        <v>0.71147005444646116</v>
      </c>
      <c r="R506" s="157">
        <f>+'Input Road PUD schedule'!AQ191</f>
        <v>0</v>
      </c>
      <c r="S506" s="157">
        <f>+'Input Road PUD schedule'!AR191</f>
        <v>0</v>
      </c>
      <c r="T506" s="157">
        <f>+'Input Road PUD schedule'!AS191</f>
        <v>0.11703266787658805</v>
      </c>
      <c r="U506" s="158">
        <f>+'Input Road PUD schedule'!AT191</f>
        <v>0.10328493647912886</v>
      </c>
      <c r="V506" s="162">
        <f>+'Input Road PUD schedule'!AU191</f>
        <v>4.3956442831215983E-2</v>
      </c>
      <c r="W506" s="174">
        <f>+'Input Road PUD schedule'!AV191</f>
        <v>1</v>
      </c>
      <c r="X506" s="163">
        <v>0</v>
      </c>
      <c r="Y506" s="162">
        <f t="shared" si="111"/>
        <v>1</v>
      </c>
      <c r="Z506" s="161">
        <f t="shared" si="112"/>
        <v>6.3772640909877474</v>
      </c>
      <c r="AA506" s="70">
        <f t="shared" si="99"/>
        <v>1.4340473927804369</v>
      </c>
      <c r="AB506" s="70">
        <f t="shared" si="100"/>
        <v>42.063244213826181</v>
      </c>
      <c r="AC506" s="70">
        <f t="shared" si="101"/>
        <v>0</v>
      </c>
      <c r="AD506" s="70">
        <f t="shared" si="102"/>
        <v>0</v>
      </c>
      <c r="AE506" s="70">
        <f t="shared" si="103"/>
        <v>6.9191579591056103</v>
      </c>
      <c r="AF506" s="70">
        <f t="shared" si="104"/>
        <v>6.1063701551166965</v>
      </c>
      <c r="AG506" s="70">
        <f t="shared" si="105"/>
        <v>2.5987749983645481</v>
      </c>
      <c r="AH506" s="70">
        <f t="shared" si="106"/>
        <v>59.121594719193467</v>
      </c>
    </row>
    <row r="507" spans="4:34" ht="15" customHeight="1" x14ac:dyDescent="0.35">
      <c r="D507" t="s">
        <v>293</v>
      </c>
      <c r="E507" t="s">
        <v>92</v>
      </c>
      <c r="F507" t="s">
        <v>304</v>
      </c>
      <c r="G507" s="70">
        <f t="shared" si="110"/>
        <v>8</v>
      </c>
      <c r="H507" s="159" t="str">
        <f>+'Input Road PUD schedule'!AG192</f>
        <v>SCLA - 1</v>
      </c>
      <c r="I507" s="165" t="str">
        <f>+'Input Road PUD schedule'!AH192</f>
        <v>5-Friday</v>
      </c>
      <c r="J507" s="160">
        <f>+'Input Road PUD schedule'!AI192</f>
        <v>0.33840698776158817</v>
      </c>
      <c r="K507" s="159" t="str">
        <f>+'Input Road PUD schedule'!AJ192</f>
        <v>Van</v>
      </c>
      <c r="L507" s="159" t="str">
        <f>+'Input Road PUD schedule'!AK192</f>
        <v>loose van</v>
      </c>
      <c r="M507" s="159">
        <f>+'Input Road PUD schedule'!AL192</f>
        <v>0</v>
      </c>
      <c r="N507" s="164">
        <f>+'Input Road PUD schedule'!AM192</f>
        <v>69.417435330988468</v>
      </c>
      <c r="O507" s="164">
        <f>+'Input Road PUD schedule'!AN192</f>
        <v>0</v>
      </c>
      <c r="P507" s="163">
        <f>+'Input Road PUD schedule'!AO192</f>
        <v>0.42</v>
      </c>
      <c r="Q507" s="157">
        <f>+'Input Road PUD schedule'!AP192</f>
        <v>0.57999999999999996</v>
      </c>
      <c r="R507" s="157">
        <f>+'Input Road PUD schedule'!AQ192</f>
        <v>0</v>
      </c>
      <c r="S507" s="157">
        <f>+'Input Road PUD schedule'!AR192</f>
        <v>0</v>
      </c>
      <c r="T507" s="157">
        <f>+'Input Road PUD schedule'!AS192</f>
        <v>0</v>
      </c>
      <c r="U507" s="158">
        <f>+'Input Road PUD schedule'!AT192</f>
        <v>0</v>
      </c>
      <c r="V507" s="162">
        <f>+'Input Road PUD schedule'!AU192</f>
        <v>0</v>
      </c>
      <c r="W507" s="174">
        <f>+'Input Road PUD schedule'!AV192</f>
        <v>1</v>
      </c>
      <c r="X507" s="163">
        <v>0</v>
      </c>
      <c r="Y507" s="162">
        <f t="shared" si="111"/>
        <v>1</v>
      </c>
      <c r="Z507" s="161">
        <f t="shared" si="112"/>
        <v>6.3384069877615881</v>
      </c>
      <c r="AA507" s="70">
        <f t="shared" si="99"/>
        <v>29.155322839015156</v>
      </c>
      <c r="AB507" s="70">
        <f t="shared" si="100"/>
        <v>40.262112491973312</v>
      </c>
      <c r="AC507" s="70">
        <f t="shared" si="101"/>
        <v>0</v>
      </c>
      <c r="AD507" s="70">
        <f t="shared" si="102"/>
        <v>0</v>
      </c>
      <c r="AE507" s="70">
        <f t="shared" si="103"/>
        <v>0</v>
      </c>
      <c r="AF507" s="70">
        <f t="shared" si="104"/>
        <v>0</v>
      </c>
      <c r="AG507" s="70">
        <f t="shared" si="105"/>
        <v>0</v>
      </c>
      <c r="AH507" s="70">
        <f t="shared" si="106"/>
        <v>69.417435330988468</v>
      </c>
    </row>
    <row r="508" spans="4:34" ht="15" customHeight="1" x14ac:dyDescent="0.35">
      <c r="D508" t="s">
        <v>293</v>
      </c>
      <c r="E508" t="s">
        <v>92</v>
      </c>
      <c r="F508" t="s">
        <v>304</v>
      </c>
      <c r="G508" s="70">
        <f t="shared" si="110"/>
        <v>8</v>
      </c>
      <c r="H508" s="159" t="str">
        <f>+'Input Road PUD schedule'!AG193</f>
        <v>SCLA - 2</v>
      </c>
      <c r="I508" s="165" t="str">
        <f>+'Input Road PUD schedule'!AH193</f>
        <v>5-Friday</v>
      </c>
      <c r="J508" s="160">
        <f>+'Input Road PUD schedule'!AI193</f>
        <v>0.35036015142955135</v>
      </c>
      <c r="K508" s="159" t="str">
        <f>+'Input Road PUD schedule'!AJ193</f>
        <v>Van</v>
      </c>
      <c r="L508" s="159" t="str">
        <f>+'Input Road PUD schedule'!AK193</f>
        <v>loose van</v>
      </c>
      <c r="M508" s="159">
        <f>+'Input Road PUD schedule'!AL193</f>
        <v>0</v>
      </c>
      <c r="N508" s="164">
        <f>+'Input Road PUD schedule'!AM193</f>
        <v>69.417435330988468</v>
      </c>
      <c r="O508" s="164">
        <f>+'Input Road PUD schedule'!AN193</f>
        <v>0</v>
      </c>
      <c r="P508" s="163">
        <f>+'Input Road PUD schedule'!AO193</f>
        <v>0.42</v>
      </c>
      <c r="Q508" s="157">
        <f>+'Input Road PUD schedule'!AP193</f>
        <v>0.57999999999999996</v>
      </c>
      <c r="R508" s="157">
        <f>+'Input Road PUD schedule'!AQ193</f>
        <v>0</v>
      </c>
      <c r="S508" s="157">
        <f>+'Input Road PUD schedule'!AR193</f>
        <v>0</v>
      </c>
      <c r="T508" s="157">
        <f>+'Input Road PUD schedule'!AS193</f>
        <v>0</v>
      </c>
      <c r="U508" s="158">
        <f>+'Input Road PUD schedule'!AT193</f>
        <v>0</v>
      </c>
      <c r="V508" s="162">
        <f>+'Input Road PUD schedule'!AU193</f>
        <v>0</v>
      </c>
      <c r="W508" s="174">
        <f>+'Input Road PUD schedule'!AV193</f>
        <v>1</v>
      </c>
      <c r="X508" s="163">
        <v>0</v>
      </c>
      <c r="Y508" s="162">
        <f t="shared" si="111"/>
        <v>1</v>
      </c>
      <c r="Z508" s="161">
        <f t="shared" si="112"/>
        <v>6.3503601514295518</v>
      </c>
      <c r="AA508" s="70">
        <f t="shared" si="99"/>
        <v>29.155322839015156</v>
      </c>
      <c r="AB508" s="70">
        <f t="shared" si="100"/>
        <v>40.262112491973312</v>
      </c>
      <c r="AC508" s="70">
        <f t="shared" si="101"/>
        <v>0</v>
      </c>
      <c r="AD508" s="70">
        <f t="shared" si="102"/>
        <v>0</v>
      </c>
      <c r="AE508" s="70">
        <f t="shared" si="103"/>
        <v>0</v>
      </c>
      <c r="AF508" s="70">
        <f t="shared" si="104"/>
        <v>0</v>
      </c>
      <c r="AG508" s="70">
        <f t="shared" si="105"/>
        <v>0</v>
      </c>
      <c r="AH508" s="70">
        <f t="shared" si="106"/>
        <v>69.417435330988468</v>
      </c>
    </row>
    <row r="509" spans="4:34" ht="15" customHeight="1" x14ac:dyDescent="0.35">
      <c r="D509" t="s">
        <v>293</v>
      </c>
      <c r="E509" t="s">
        <v>92</v>
      </c>
      <c r="F509" t="s">
        <v>304</v>
      </c>
      <c r="G509" s="70">
        <f t="shared" si="110"/>
        <v>8</v>
      </c>
      <c r="H509" s="159" t="str">
        <f>+'Input Road PUD schedule'!AG194</f>
        <v>SCLA - 3</v>
      </c>
      <c r="I509" s="165" t="str">
        <f>+'Input Road PUD schedule'!AH194</f>
        <v>5-Friday</v>
      </c>
      <c r="J509" s="160">
        <f>+'Input Road PUD schedule'!AI194</f>
        <v>0.35284232825399975</v>
      </c>
      <c r="K509" s="159" t="str">
        <f>+'Input Road PUD schedule'!AJ194</f>
        <v>Van</v>
      </c>
      <c r="L509" s="159" t="str">
        <f>+'Input Road PUD schedule'!AK194</f>
        <v>loose van</v>
      </c>
      <c r="M509" s="159">
        <f>+'Input Road PUD schedule'!AL194</f>
        <v>0</v>
      </c>
      <c r="N509" s="164">
        <f>+'Input Road PUD schedule'!AM194</f>
        <v>69.417435330988468</v>
      </c>
      <c r="O509" s="164">
        <f>+'Input Road PUD schedule'!AN194</f>
        <v>0</v>
      </c>
      <c r="P509" s="163">
        <f>+'Input Road PUD schedule'!AO194</f>
        <v>0.42</v>
      </c>
      <c r="Q509" s="157">
        <f>+'Input Road PUD schedule'!AP194</f>
        <v>0.57999999999999996</v>
      </c>
      <c r="R509" s="157">
        <f>+'Input Road PUD schedule'!AQ194</f>
        <v>0</v>
      </c>
      <c r="S509" s="157">
        <f>+'Input Road PUD schedule'!AR194</f>
        <v>0</v>
      </c>
      <c r="T509" s="157">
        <f>+'Input Road PUD schedule'!AS194</f>
        <v>0</v>
      </c>
      <c r="U509" s="158">
        <f>+'Input Road PUD schedule'!AT194</f>
        <v>0</v>
      </c>
      <c r="V509" s="162">
        <f>+'Input Road PUD schedule'!AU194</f>
        <v>0</v>
      </c>
      <c r="W509" s="174">
        <f>+'Input Road PUD schedule'!AV194</f>
        <v>1</v>
      </c>
      <c r="X509" s="163">
        <v>0</v>
      </c>
      <c r="Y509" s="162">
        <f t="shared" si="111"/>
        <v>1</v>
      </c>
      <c r="Z509" s="161">
        <f t="shared" si="112"/>
        <v>6.3528423282539999</v>
      </c>
      <c r="AA509" s="70">
        <f t="shared" si="99"/>
        <v>29.155322839015156</v>
      </c>
      <c r="AB509" s="70">
        <f t="shared" si="100"/>
        <v>40.262112491973312</v>
      </c>
      <c r="AC509" s="70">
        <f t="shared" si="101"/>
        <v>0</v>
      </c>
      <c r="AD509" s="70">
        <f t="shared" si="102"/>
        <v>0</v>
      </c>
      <c r="AE509" s="70">
        <f t="shared" si="103"/>
        <v>0</v>
      </c>
      <c r="AF509" s="70">
        <f t="shared" si="104"/>
        <v>0</v>
      </c>
      <c r="AG509" s="70">
        <f t="shared" si="105"/>
        <v>0</v>
      </c>
      <c r="AH509" s="70">
        <f t="shared" si="106"/>
        <v>69.417435330988468</v>
      </c>
    </row>
    <row r="510" spans="4:34" ht="15" customHeight="1" x14ac:dyDescent="0.35">
      <c r="D510" t="s">
        <v>293</v>
      </c>
      <c r="E510" t="s">
        <v>92</v>
      </c>
      <c r="F510" t="s">
        <v>304</v>
      </c>
      <c r="G510" s="70">
        <f t="shared" si="110"/>
        <v>9</v>
      </c>
      <c r="H510" s="159" t="str">
        <f>+'Input Road PUD schedule'!AG195</f>
        <v>SCLA - 4</v>
      </c>
      <c r="I510" s="165" t="str">
        <f>+'Input Road PUD schedule'!AH195</f>
        <v>5-Friday</v>
      </c>
      <c r="J510" s="160">
        <f>+'Input Road PUD schedule'!AI195</f>
        <v>0.3802633083371536</v>
      </c>
      <c r="K510" s="159" t="str">
        <f>+'Input Road PUD schedule'!AJ195</f>
        <v>Van</v>
      </c>
      <c r="L510" s="159" t="str">
        <f>+'Input Road PUD schedule'!AK195</f>
        <v>loose van</v>
      </c>
      <c r="M510" s="159">
        <f>+'Input Road PUD schedule'!AL195</f>
        <v>0</v>
      </c>
      <c r="N510" s="164">
        <f>+'Input Road PUD schedule'!AM195</f>
        <v>69.417435330988468</v>
      </c>
      <c r="O510" s="164">
        <f>+'Input Road PUD schedule'!AN195</f>
        <v>0</v>
      </c>
      <c r="P510" s="163">
        <f>+'Input Road PUD schedule'!AO195</f>
        <v>0.42</v>
      </c>
      <c r="Q510" s="157">
        <f>+'Input Road PUD schedule'!AP195</f>
        <v>0.57999999999999996</v>
      </c>
      <c r="R510" s="157">
        <f>+'Input Road PUD schedule'!AQ195</f>
        <v>0</v>
      </c>
      <c r="S510" s="157">
        <f>+'Input Road PUD schedule'!AR195</f>
        <v>0</v>
      </c>
      <c r="T510" s="157">
        <f>+'Input Road PUD schedule'!AS195</f>
        <v>0</v>
      </c>
      <c r="U510" s="158">
        <f>+'Input Road PUD schedule'!AT195</f>
        <v>0</v>
      </c>
      <c r="V510" s="162">
        <f>+'Input Road PUD schedule'!AU195</f>
        <v>0</v>
      </c>
      <c r="W510" s="174">
        <f>+'Input Road PUD schedule'!AV195</f>
        <v>1</v>
      </c>
      <c r="X510" s="163">
        <v>0</v>
      </c>
      <c r="Y510" s="162">
        <f t="shared" si="111"/>
        <v>1</v>
      </c>
      <c r="Z510" s="161">
        <f t="shared" si="112"/>
        <v>6.3802633083371534</v>
      </c>
      <c r="AA510" s="70">
        <f t="shared" si="99"/>
        <v>29.155322839015156</v>
      </c>
      <c r="AB510" s="70">
        <f t="shared" si="100"/>
        <v>40.262112491973312</v>
      </c>
      <c r="AC510" s="70">
        <f t="shared" si="101"/>
        <v>0</v>
      </c>
      <c r="AD510" s="70">
        <f t="shared" si="102"/>
        <v>0</v>
      </c>
      <c r="AE510" s="70">
        <f t="shared" si="103"/>
        <v>0</v>
      </c>
      <c r="AF510" s="70">
        <f t="shared" si="104"/>
        <v>0</v>
      </c>
      <c r="AG510" s="70">
        <f t="shared" si="105"/>
        <v>0</v>
      </c>
      <c r="AH510" s="70">
        <f t="shared" si="106"/>
        <v>69.417435330988468</v>
      </c>
    </row>
    <row r="511" spans="4:34" ht="15" customHeight="1" x14ac:dyDescent="0.35">
      <c r="D511" t="s">
        <v>293</v>
      </c>
      <c r="E511" t="s">
        <v>92</v>
      </c>
      <c r="F511" t="s">
        <v>304</v>
      </c>
      <c r="G511" s="70">
        <f t="shared" si="110"/>
        <v>9</v>
      </c>
      <c r="H511" s="159" t="str">
        <f>+'Input Road PUD schedule'!AG196</f>
        <v>SCLA - 5</v>
      </c>
      <c r="I511" s="165" t="str">
        <f>+'Input Road PUD schedule'!AH196</f>
        <v>5-Friday</v>
      </c>
      <c r="J511" s="160">
        <f>+'Input Road PUD schedule'!AI196</f>
        <v>0.41211591746438692</v>
      </c>
      <c r="K511" s="159" t="str">
        <f>+'Input Road PUD schedule'!AJ196</f>
        <v>Van</v>
      </c>
      <c r="L511" s="159" t="str">
        <f>+'Input Road PUD schedule'!AK196</f>
        <v>loose van</v>
      </c>
      <c r="M511" s="159">
        <f>+'Input Road PUD schedule'!AL196</f>
        <v>0</v>
      </c>
      <c r="N511" s="164">
        <f>+'Input Road PUD schedule'!AM196</f>
        <v>69.417435330988468</v>
      </c>
      <c r="O511" s="164">
        <f>+'Input Road PUD schedule'!AN196</f>
        <v>0</v>
      </c>
      <c r="P511" s="163">
        <f>+'Input Road PUD schedule'!AO196</f>
        <v>0.42</v>
      </c>
      <c r="Q511" s="157">
        <f>+'Input Road PUD schedule'!AP196</f>
        <v>0.57999999999999996</v>
      </c>
      <c r="R511" s="157">
        <f>+'Input Road PUD schedule'!AQ196</f>
        <v>0</v>
      </c>
      <c r="S511" s="157">
        <f>+'Input Road PUD schedule'!AR196</f>
        <v>0</v>
      </c>
      <c r="T511" s="157">
        <f>+'Input Road PUD schedule'!AS196</f>
        <v>0</v>
      </c>
      <c r="U511" s="158">
        <f>+'Input Road PUD schedule'!AT196</f>
        <v>0</v>
      </c>
      <c r="V511" s="162">
        <f>+'Input Road PUD schedule'!AU196</f>
        <v>0</v>
      </c>
      <c r="W511" s="174">
        <f>+'Input Road PUD schedule'!AV196</f>
        <v>1</v>
      </c>
      <c r="X511" s="163">
        <v>0</v>
      </c>
      <c r="Y511" s="162">
        <f t="shared" si="111"/>
        <v>1</v>
      </c>
      <c r="Z511" s="161">
        <f t="shared" si="112"/>
        <v>6.4121159174643871</v>
      </c>
      <c r="AA511" s="70">
        <f t="shared" si="99"/>
        <v>29.155322839015156</v>
      </c>
      <c r="AB511" s="70">
        <f t="shared" si="100"/>
        <v>40.262112491973312</v>
      </c>
      <c r="AC511" s="70">
        <f t="shared" si="101"/>
        <v>0</v>
      </c>
      <c r="AD511" s="70">
        <f t="shared" si="102"/>
        <v>0</v>
      </c>
      <c r="AE511" s="70">
        <f t="shared" si="103"/>
        <v>0</v>
      </c>
      <c r="AF511" s="70">
        <f t="shared" si="104"/>
        <v>0</v>
      </c>
      <c r="AG511" s="70">
        <f t="shared" si="105"/>
        <v>0</v>
      </c>
      <c r="AH511" s="70">
        <f t="shared" si="106"/>
        <v>69.417435330988468</v>
      </c>
    </row>
    <row r="512" spans="4:34" ht="15" customHeight="1" x14ac:dyDescent="0.35">
      <c r="D512" t="s">
        <v>346</v>
      </c>
      <c r="E512" t="s">
        <v>92</v>
      </c>
      <c r="F512" t="s">
        <v>304</v>
      </c>
      <c r="G512" s="70">
        <f t="shared" si="110"/>
        <v>9</v>
      </c>
      <c r="H512" s="159" t="str">
        <f>+'Input Road PUD schedule'!AG197</f>
        <v>VUELTA 01  Dropbox 20% &gt; 9:00</v>
      </c>
      <c r="I512" s="165" t="str">
        <f>+'Input Road PUD schedule'!AH197</f>
        <v>5-Friday</v>
      </c>
      <c r="J512" s="160">
        <f>+'Input Road PUD schedule'!AI197</f>
        <v>0.39007718393427049</v>
      </c>
      <c r="K512" s="159" t="str">
        <f>+'Input Road PUD schedule'!AJ197</f>
        <v>Boxvan</v>
      </c>
      <c r="L512" s="159" t="str">
        <f>+'Input Road PUD schedule'!AK197</f>
        <v>Loose Van</v>
      </c>
      <c r="M512" s="159">
        <f>+'Input Road PUD schedule'!AL197</f>
        <v>0</v>
      </c>
      <c r="N512" s="164">
        <f>+'Input Road PUD schedule'!AM197</f>
        <v>284.186078923401</v>
      </c>
      <c r="O512" s="164">
        <f>+'Input Road PUD schedule'!AN197</f>
        <v>0</v>
      </c>
      <c r="P512" s="163">
        <f>+'Input Road PUD schedule'!AO197</f>
        <v>0</v>
      </c>
      <c r="Q512" s="157">
        <f>+'Input Road PUD schedule'!AP197</f>
        <v>0.78</v>
      </c>
      <c r="R512" s="157">
        <f>+'Input Road PUD schedule'!AQ197</f>
        <v>0</v>
      </c>
      <c r="S512" s="157">
        <f>+'Input Road PUD schedule'!AR197</f>
        <v>0</v>
      </c>
      <c r="T512" s="157">
        <f>+'Input Road PUD schedule'!AS197</f>
        <v>0.02</v>
      </c>
      <c r="U512" s="158">
        <f>+'Input Road PUD schedule'!AT197</f>
        <v>0.02</v>
      </c>
      <c r="V512" s="162">
        <f>+'Input Road PUD schedule'!AU197</f>
        <v>0.18</v>
      </c>
      <c r="W512" s="174">
        <f>+'Input Road PUD schedule'!AV197</f>
        <v>1</v>
      </c>
      <c r="X512" s="163">
        <v>0</v>
      </c>
      <c r="Y512" s="162">
        <f t="shared" si="111"/>
        <v>1</v>
      </c>
      <c r="Z512" s="161">
        <f t="shared" si="112"/>
        <v>6.3900771839342703</v>
      </c>
      <c r="AA512" s="70">
        <f t="shared" si="99"/>
        <v>0</v>
      </c>
      <c r="AB512" s="70">
        <f t="shared" si="100"/>
        <v>221.66514156025278</v>
      </c>
      <c r="AC512" s="70">
        <f t="shared" si="101"/>
        <v>0</v>
      </c>
      <c r="AD512" s="70">
        <f t="shared" si="102"/>
        <v>0</v>
      </c>
      <c r="AE512" s="70">
        <f t="shared" si="103"/>
        <v>5.6837215784680204</v>
      </c>
      <c r="AF512" s="70">
        <f t="shared" si="104"/>
        <v>5.6837215784680204</v>
      </c>
      <c r="AG512" s="70">
        <f t="shared" si="105"/>
        <v>51.15349420621218</v>
      </c>
      <c r="AH512" s="70">
        <f t="shared" si="106"/>
        <v>284.186078923401</v>
      </c>
    </row>
  </sheetData>
  <autoFilter ref="D4:AH512" xr:uid="{00000000-0009-0000-0000-000005000000}"/>
  <conditionalFormatting sqref="W5 W211:W374 W455:W480 W504:W512">
    <cfRule type="cellIs" dxfId="34" priority="193" operator="greaterThan">
      <formula>1</formula>
    </cfRule>
  </conditionalFormatting>
  <conditionalFormatting sqref="W6:W40">
    <cfRule type="cellIs" dxfId="33" priority="83" operator="greaterThan">
      <formula>1</formula>
    </cfRule>
  </conditionalFormatting>
  <conditionalFormatting sqref="W41:W69 W122:W203">
    <cfRule type="cellIs" dxfId="32" priority="38" operator="greaterThan">
      <formula>1</formula>
    </cfRule>
  </conditionalFormatting>
  <conditionalFormatting sqref="W205">
    <cfRule type="cellIs" dxfId="31" priority="36" operator="greaterThan">
      <formula>1</formula>
    </cfRule>
  </conditionalFormatting>
  <conditionalFormatting sqref="W209">
    <cfRule type="cellIs" dxfId="30" priority="32" operator="greaterThan">
      <formula>1</formula>
    </cfRule>
  </conditionalFormatting>
  <conditionalFormatting sqref="W204">
    <cfRule type="cellIs" dxfId="29" priority="37" operator="greaterThan">
      <formula>1</formula>
    </cfRule>
  </conditionalFormatting>
  <conditionalFormatting sqref="W206">
    <cfRule type="cellIs" dxfId="28" priority="35" operator="greaterThan">
      <formula>1</formula>
    </cfRule>
  </conditionalFormatting>
  <conditionalFormatting sqref="W207">
    <cfRule type="cellIs" dxfId="27" priority="34" operator="greaterThan">
      <formula>1</formula>
    </cfRule>
  </conditionalFormatting>
  <conditionalFormatting sqref="W208">
    <cfRule type="cellIs" dxfId="26" priority="33" operator="greaterThan">
      <formula>1</formula>
    </cfRule>
  </conditionalFormatting>
  <conditionalFormatting sqref="W210">
    <cfRule type="cellIs" dxfId="25" priority="31" operator="greaterThan">
      <formula>1</formula>
    </cfRule>
  </conditionalFormatting>
  <conditionalFormatting sqref="W375:W454">
    <cfRule type="cellIs" dxfId="24" priority="27" operator="greaterThan">
      <formula>1</formula>
    </cfRule>
  </conditionalFormatting>
  <conditionalFormatting sqref="W481">
    <cfRule type="cellIs" dxfId="23" priority="25" operator="greaterThan">
      <formula>1</formula>
    </cfRule>
  </conditionalFormatting>
  <conditionalFormatting sqref="W482">
    <cfRule type="cellIs" dxfId="22" priority="24" operator="greaterThan">
      <formula>1</formula>
    </cfRule>
  </conditionalFormatting>
  <conditionalFormatting sqref="W483">
    <cfRule type="cellIs" dxfId="21" priority="23" operator="greaterThan">
      <formula>1</formula>
    </cfRule>
  </conditionalFormatting>
  <conditionalFormatting sqref="W484">
    <cfRule type="cellIs" dxfId="20" priority="22" operator="greaterThan">
      <formula>1</formula>
    </cfRule>
  </conditionalFormatting>
  <conditionalFormatting sqref="W485">
    <cfRule type="cellIs" dxfId="19" priority="21" operator="greaterThan">
      <formula>1</formula>
    </cfRule>
  </conditionalFormatting>
  <conditionalFormatting sqref="W486">
    <cfRule type="cellIs" dxfId="18" priority="20" operator="greaterThan">
      <formula>1</formula>
    </cfRule>
  </conditionalFormatting>
  <conditionalFormatting sqref="W487">
    <cfRule type="cellIs" dxfId="17" priority="19" operator="greaterThan">
      <formula>1</formula>
    </cfRule>
  </conditionalFormatting>
  <conditionalFormatting sqref="W488">
    <cfRule type="cellIs" dxfId="16" priority="18" operator="greaterThan">
      <formula>1</formula>
    </cfRule>
  </conditionalFormatting>
  <conditionalFormatting sqref="W489">
    <cfRule type="cellIs" dxfId="15" priority="17" operator="greaterThan">
      <formula>1</formula>
    </cfRule>
  </conditionalFormatting>
  <conditionalFormatting sqref="W490">
    <cfRule type="cellIs" dxfId="14" priority="16" operator="greaterThan">
      <formula>1</formula>
    </cfRule>
  </conditionalFormatting>
  <conditionalFormatting sqref="W491">
    <cfRule type="cellIs" dxfId="13" priority="15" operator="greaterThan">
      <formula>1</formula>
    </cfRule>
  </conditionalFormatting>
  <conditionalFormatting sqref="W492">
    <cfRule type="cellIs" dxfId="12" priority="14" operator="greaterThan">
      <formula>1</formula>
    </cfRule>
  </conditionalFormatting>
  <conditionalFormatting sqref="W493">
    <cfRule type="cellIs" dxfId="11" priority="13" operator="greaterThan">
      <formula>1</formula>
    </cfRule>
  </conditionalFormatting>
  <conditionalFormatting sqref="W494">
    <cfRule type="cellIs" dxfId="10" priority="12" operator="greaterThan">
      <formula>1</formula>
    </cfRule>
  </conditionalFormatting>
  <conditionalFormatting sqref="W495">
    <cfRule type="cellIs" dxfId="9" priority="11" operator="greaterThan">
      <formula>1</formula>
    </cfRule>
  </conditionalFormatting>
  <conditionalFormatting sqref="W496">
    <cfRule type="cellIs" dxfId="8" priority="10" operator="greaterThan">
      <formula>1</formula>
    </cfRule>
  </conditionalFormatting>
  <conditionalFormatting sqref="W497">
    <cfRule type="cellIs" dxfId="7" priority="9" operator="greaterThan">
      <formula>1</formula>
    </cfRule>
  </conditionalFormatting>
  <conditionalFormatting sqref="W498">
    <cfRule type="cellIs" dxfId="6" priority="8" operator="greaterThan">
      <formula>1</formula>
    </cfRule>
  </conditionalFormatting>
  <conditionalFormatting sqref="W499">
    <cfRule type="cellIs" dxfId="5" priority="7" operator="greaterThan">
      <formula>1</formula>
    </cfRule>
  </conditionalFormatting>
  <conditionalFormatting sqref="W500">
    <cfRule type="cellIs" dxfId="4" priority="6" operator="greaterThan">
      <formula>1</formula>
    </cfRule>
  </conditionalFormatting>
  <conditionalFormatting sqref="W501">
    <cfRule type="cellIs" dxfId="3" priority="5" operator="greaterThan">
      <formula>1</formula>
    </cfRule>
  </conditionalFormatting>
  <conditionalFormatting sqref="W502">
    <cfRule type="cellIs" dxfId="2" priority="4" operator="greaterThan">
      <formula>1</formula>
    </cfRule>
  </conditionalFormatting>
  <conditionalFormatting sqref="W503">
    <cfRule type="cellIs" dxfId="1" priority="3" operator="greaterThan">
      <formula>1</formula>
    </cfRule>
  </conditionalFormatting>
  <conditionalFormatting sqref="W70:W121">
    <cfRule type="cellIs" dxfId="0" priority="1" operator="greaterThan">
      <formula>1</formula>
    </cfRule>
  </conditionalFormatting>
  <dataValidations disablePrompts="1" count="4">
    <dataValidation type="list" allowBlank="1" showInputMessage="1" showErrorMessage="1" sqref="K123:K211" xr:uid="{00000000-0002-0000-0500-000000000000}">
      <formula1>$Y$6:$Y$10</formula1>
    </dataValidation>
    <dataValidation type="list" allowBlank="1" showInputMessage="1" showErrorMessage="1" error="Unkown Load type" sqref="L123:L211" xr:uid="{00000000-0002-0000-0500-000001000000}">
      <formula1>$Z$6:$Z$10</formula1>
    </dataValidation>
    <dataValidation type="list" allowBlank="1" showInputMessage="1" showErrorMessage="1" sqref="K212:K512" xr:uid="{00000000-0002-0000-0500-000002000000}">
      <formula1>$Y$6:$Y$8</formula1>
    </dataValidation>
    <dataValidation type="list" allowBlank="1" showInputMessage="1" showErrorMessage="1" error="Unkown Load type" sqref="L212:L512" xr:uid="{00000000-0002-0000-0500-000003000000}">
      <formula1>$Z$6:$Z$8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7:AB146"/>
  <sheetViews>
    <sheetView zoomScale="55" zoomScaleNormal="55" workbookViewId="0">
      <selection activeCell="N28" sqref="N28"/>
    </sheetView>
  </sheetViews>
  <sheetFormatPr defaultColWidth="9.1796875" defaultRowHeight="14.5" x14ac:dyDescent="0.35"/>
  <cols>
    <col min="2" max="2" width="58" customWidth="1"/>
    <col min="3" max="3" width="33.1796875" style="169" customWidth="1"/>
    <col min="4" max="4" width="11.54296875" style="169" customWidth="1"/>
    <col min="5" max="5" width="5.1796875" style="169" bestFit="1" customWidth="1"/>
    <col min="6" max="6" width="6.453125" style="169" bestFit="1" customWidth="1"/>
    <col min="7" max="7" width="19.54296875" style="169" customWidth="1"/>
    <col min="8" max="8" width="18.81640625" customWidth="1"/>
    <col min="9" max="9" width="21.1796875" customWidth="1"/>
    <col min="10" max="10" width="16.54296875" customWidth="1"/>
    <col min="11" max="11" width="18.26953125" customWidth="1"/>
    <col min="12" max="12" width="27.453125" bestFit="1" customWidth="1"/>
    <col min="13" max="13" width="28" customWidth="1"/>
    <col min="14" max="14" width="20.1796875" bestFit="1" customWidth="1"/>
    <col min="15" max="15" width="19.1796875" bestFit="1" customWidth="1"/>
    <col min="16" max="16" width="18.81640625" bestFit="1" customWidth="1"/>
    <col min="17" max="17" width="18.81640625" customWidth="1"/>
    <col min="18" max="18" width="16.26953125" customWidth="1"/>
    <col min="19" max="19" width="20.453125" customWidth="1"/>
    <col min="20" max="20" width="21.54296875" customWidth="1"/>
    <col min="21" max="21" width="24.7265625" customWidth="1"/>
    <col min="22" max="22" width="15" customWidth="1"/>
    <col min="23" max="23" width="18.1796875" customWidth="1"/>
    <col min="24" max="24" width="14.54296875" customWidth="1"/>
    <col min="25" max="25" width="17.81640625" customWidth="1"/>
    <col min="26" max="26" width="11.26953125" customWidth="1"/>
    <col min="27" max="27" width="15" customWidth="1"/>
    <col min="28" max="30" width="4.54296875" customWidth="1"/>
    <col min="31" max="31" width="4.26953125" customWidth="1"/>
    <col min="32" max="36" width="4.54296875" customWidth="1"/>
    <col min="37" max="37" width="4.26953125" customWidth="1"/>
    <col min="38" max="42" width="4.54296875" customWidth="1"/>
    <col min="43" max="43" width="17.1796875" bestFit="1" customWidth="1"/>
    <col min="44" max="44" width="7.7265625" customWidth="1"/>
    <col min="45" max="45" width="4.54296875" customWidth="1"/>
    <col min="46" max="46" width="4.26953125" customWidth="1"/>
    <col min="47" max="47" width="5.7265625" customWidth="1"/>
    <col min="48" max="50" width="4.54296875" customWidth="1"/>
    <col min="51" max="51" width="12.54296875" bestFit="1" customWidth="1"/>
    <col min="52" max="52" width="15" bestFit="1" customWidth="1"/>
  </cols>
  <sheetData>
    <row r="7" spans="8:28" x14ac:dyDescent="0.35">
      <c r="H7" s="151"/>
      <c r="I7" s="151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</row>
    <row r="8" spans="8:28" x14ac:dyDescent="0.35">
      <c r="H8" s="151"/>
      <c r="I8" s="151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</row>
    <row r="9" spans="8:28" x14ac:dyDescent="0.35">
      <c r="H9" s="151"/>
      <c r="I9" s="151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</row>
    <row r="10" spans="8:28" x14ac:dyDescent="0.35">
      <c r="H10" s="151"/>
      <c r="I10" s="151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</row>
    <row r="11" spans="8:28" x14ac:dyDescent="0.35">
      <c r="H11" s="151"/>
      <c r="I11" s="151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</row>
    <row r="12" spans="8:28" x14ac:dyDescent="0.35">
      <c r="H12" s="151"/>
      <c r="I12" s="151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</row>
    <row r="13" spans="8:28" x14ac:dyDescent="0.35">
      <c r="H13" s="151"/>
      <c r="I13" s="151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</row>
    <row r="14" spans="8:28" x14ac:dyDescent="0.35">
      <c r="H14" s="151"/>
      <c r="I14" s="151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</row>
    <row r="15" spans="8:28" x14ac:dyDescent="0.35">
      <c r="H15" s="151"/>
      <c r="I15" s="151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</row>
    <row r="16" spans="8:28" x14ac:dyDescent="0.35">
      <c r="H16" s="151"/>
      <c r="I16" s="151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</row>
    <row r="17" spans="3:28" x14ac:dyDescent="0.35">
      <c r="H17" s="151"/>
      <c r="I17" s="151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</row>
    <row r="18" spans="3:28" x14ac:dyDescent="0.35">
      <c r="H18" s="151"/>
      <c r="I18" s="151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</row>
    <row r="19" spans="3:28" x14ac:dyDescent="0.35">
      <c r="H19" s="151"/>
      <c r="I19" s="151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</row>
    <row r="20" spans="3:28" x14ac:dyDescent="0.35">
      <c r="H20" s="151"/>
      <c r="I20" s="151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</row>
    <row r="21" spans="3:28" x14ac:dyDescent="0.35">
      <c r="H21" s="151"/>
      <c r="I21" s="151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</row>
    <row r="22" spans="3:28" x14ac:dyDescent="0.35">
      <c r="H22" s="151"/>
      <c r="I22" s="151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</row>
    <row r="23" spans="3:28" x14ac:dyDescent="0.35">
      <c r="H23" s="151"/>
      <c r="I23" s="151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 spans="3:28" x14ac:dyDescent="0.35">
      <c r="H24" s="151"/>
      <c r="I24" s="151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</row>
    <row r="25" spans="3:28" x14ac:dyDescent="0.35">
      <c r="H25" s="151"/>
      <c r="I25" s="151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</row>
    <row r="26" spans="3:28" x14ac:dyDescent="0.35">
      <c r="H26" s="151"/>
      <c r="I26" s="151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</row>
    <row r="27" spans="3:28" x14ac:dyDescent="0.35">
      <c r="H27" s="151"/>
      <c r="I27" s="151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</row>
    <row r="28" spans="3:28" x14ac:dyDescent="0.35">
      <c r="H28" s="151"/>
      <c r="I28" s="151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</row>
    <row r="29" spans="3:28" x14ac:dyDescent="0.35">
      <c r="H29" s="151"/>
      <c r="I29" s="151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</row>
    <row r="30" spans="3:28" x14ac:dyDescent="0.35">
      <c r="H30" s="151"/>
      <c r="I30" s="151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</row>
    <row r="31" spans="3:28" x14ac:dyDescent="0.35">
      <c r="H31" s="151"/>
      <c r="I31" s="151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</row>
    <row r="32" spans="3:28" x14ac:dyDescent="0.35">
      <c r="C32"/>
      <c r="H32" s="151"/>
      <c r="I32" s="151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</row>
    <row r="33" spans="2:28" x14ac:dyDescent="0.35">
      <c r="C33"/>
      <c r="H33" s="151"/>
      <c r="I33" s="151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</row>
    <row r="34" spans="2:28" x14ac:dyDescent="0.35">
      <c r="C34"/>
      <c r="H34" s="151"/>
      <c r="I34" s="151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</row>
    <row r="35" spans="2:28" x14ac:dyDescent="0.35">
      <c r="C35"/>
      <c r="H35" s="151"/>
      <c r="I35" s="151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</row>
    <row r="36" spans="2:28" x14ac:dyDescent="0.35">
      <c r="C36"/>
      <c r="H36" s="151"/>
      <c r="I36" s="151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</row>
    <row r="37" spans="2:28" x14ac:dyDescent="0.35">
      <c r="C37"/>
      <c r="H37" s="151"/>
      <c r="I37" s="151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</row>
    <row r="38" spans="2:28" x14ac:dyDescent="0.35">
      <c r="C38"/>
      <c r="H38" s="151"/>
      <c r="I38" s="151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</row>
    <row r="39" spans="2:28" x14ac:dyDescent="0.35">
      <c r="C39"/>
      <c r="H39" s="151"/>
      <c r="I39" s="151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</row>
    <row r="40" spans="2:28" x14ac:dyDescent="0.35">
      <c r="C40"/>
      <c r="H40" s="151"/>
      <c r="I40" s="151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</row>
    <row r="41" spans="2:28" x14ac:dyDescent="0.35">
      <c r="C41"/>
      <c r="H41" s="151"/>
      <c r="I41" s="151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</row>
    <row r="42" spans="2:28" x14ac:dyDescent="0.35">
      <c r="C42"/>
      <c r="H42" s="151"/>
      <c r="I42" s="151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</row>
    <row r="43" spans="2:28" x14ac:dyDescent="0.35">
      <c r="C43"/>
      <c r="H43" s="151"/>
      <c r="I43" s="151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</row>
    <row r="44" spans="2:28" x14ac:dyDescent="0.35">
      <c r="C44"/>
      <c r="H44" s="151"/>
      <c r="I44" s="151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</row>
    <row r="45" spans="2:28" x14ac:dyDescent="0.35">
      <c r="B45" s="152" t="s">
        <v>10</v>
      </c>
      <c r="C45" t="s">
        <v>52</v>
      </c>
      <c r="H45" s="151"/>
      <c r="I45" s="151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</row>
    <row r="46" spans="2:28" x14ac:dyDescent="0.35">
      <c r="B46" s="152" t="s">
        <v>301</v>
      </c>
      <c r="C46" t="s">
        <v>292</v>
      </c>
      <c r="E46"/>
      <c r="F46"/>
      <c r="G46"/>
      <c r="H46" s="151"/>
      <c r="I46" s="151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</row>
    <row r="47" spans="2:28" x14ac:dyDescent="0.35">
      <c r="E47"/>
      <c r="F47"/>
      <c r="G47"/>
      <c r="H47" s="169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</row>
    <row r="48" spans="2:28" x14ac:dyDescent="0.35">
      <c r="B48" s="152" t="s">
        <v>375</v>
      </c>
      <c r="C48" t="s">
        <v>390</v>
      </c>
      <c r="D48"/>
      <c r="E48"/>
      <c r="G48"/>
    </row>
    <row r="49" spans="2:7" x14ac:dyDescent="0.35">
      <c r="B49" s="153" t="s">
        <v>59</v>
      </c>
      <c r="C49" s="70">
        <v>36</v>
      </c>
      <c r="D49"/>
      <c r="E49"/>
      <c r="F49"/>
      <c r="G49"/>
    </row>
    <row r="50" spans="2:7" x14ac:dyDescent="0.35">
      <c r="B50" s="176">
        <v>14</v>
      </c>
      <c r="C50" s="70">
        <v>5</v>
      </c>
      <c r="D50"/>
      <c r="E50" s="209">
        <f>+C50/$C$49</f>
        <v>0.1388888888888889</v>
      </c>
      <c r="F50" s="209">
        <f>+E50</f>
        <v>0.1388888888888889</v>
      </c>
      <c r="G50"/>
    </row>
    <row r="51" spans="2:7" x14ac:dyDescent="0.35">
      <c r="B51" s="176">
        <v>15</v>
      </c>
      <c r="C51" s="70">
        <v>5</v>
      </c>
      <c r="D51"/>
      <c r="E51" s="209">
        <f t="shared" ref="E51:E59" si="0">+C51/$C$49</f>
        <v>0.1388888888888889</v>
      </c>
      <c r="F51" s="209">
        <f>+E51+F50</f>
        <v>0.27777777777777779</v>
      </c>
      <c r="G51"/>
    </row>
    <row r="52" spans="2:7" x14ac:dyDescent="0.35">
      <c r="B52" s="176">
        <v>16</v>
      </c>
      <c r="C52" s="70">
        <v>4</v>
      </c>
      <c r="D52"/>
      <c r="E52" s="209">
        <f t="shared" si="0"/>
        <v>0.1111111111111111</v>
      </c>
      <c r="F52" s="209">
        <f t="shared" ref="F52:F59" si="1">+E52+F51</f>
        <v>0.3888888888888889</v>
      </c>
      <c r="G52"/>
    </row>
    <row r="53" spans="2:7" x14ac:dyDescent="0.35">
      <c r="B53" s="176">
        <v>17</v>
      </c>
      <c r="C53" s="70">
        <v>3</v>
      </c>
      <c r="D53"/>
      <c r="E53" s="209">
        <f t="shared" si="0"/>
        <v>8.3333333333333329E-2</v>
      </c>
      <c r="F53" s="209">
        <f t="shared" si="1"/>
        <v>0.47222222222222221</v>
      </c>
      <c r="G53"/>
    </row>
    <row r="54" spans="2:7" x14ac:dyDescent="0.35">
      <c r="B54" s="176">
        <v>18</v>
      </c>
      <c r="C54" s="70">
        <v>4</v>
      </c>
      <c r="D54"/>
      <c r="E54" s="209">
        <f t="shared" si="0"/>
        <v>0.1111111111111111</v>
      </c>
      <c r="F54" s="209">
        <f t="shared" si="1"/>
        <v>0.58333333333333326</v>
      </c>
      <c r="G54"/>
    </row>
    <row r="55" spans="2:7" x14ac:dyDescent="0.35">
      <c r="B55" s="176">
        <v>19</v>
      </c>
      <c r="C55" s="70">
        <v>3</v>
      </c>
      <c r="D55"/>
      <c r="E55" s="209">
        <f t="shared" si="0"/>
        <v>8.3333333333333329E-2</v>
      </c>
      <c r="F55" s="209">
        <f t="shared" si="1"/>
        <v>0.66666666666666663</v>
      </c>
      <c r="G55"/>
    </row>
    <row r="56" spans="2:7" x14ac:dyDescent="0.35">
      <c r="B56" s="176">
        <v>20</v>
      </c>
      <c r="C56" s="70">
        <v>3</v>
      </c>
      <c r="D56"/>
      <c r="E56" s="209">
        <f t="shared" si="0"/>
        <v>8.3333333333333329E-2</v>
      </c>
      <c r="F56" s="209">
        <f t="shared" si="1"/>
        <v>0.75</v>
      </c>
      <c r="G56"/>
    </row>
    <row r="57" spans="2:7" x14ac:dyDescent="0.35">
      <c r="B57" s="176">
        <v>21</v>
      </c>
      <c r="C57" s="70">
        <v>3</v>
      </c>
      <c r="D57"/>
      <c r="E57" s="209">
        <f t="shared" si="0"/>
        <v>8.3333333333333329E-2</v>
      </c>
      <c r="F57" s="209">
        <f t="shared" si="1"/>
        <v>0.83333333333333337</v>
      </c>
      <c r="G57"/>
    </row>
    <row r="58" spans="2:7" x14ac:dyDescent="0.35">
      <c r="B58" s="176">
        <v>22</v>
      </c>
      <c r="C58" s="70">
        <v>3</v>
      </c>
      <c r="D58"/>
      <c r="E58" s="209">
        <f t="shared" si="0"/>
        <v>8.3333333333333329E-2</v>
      </c>
      <c r="F58" s="209">
        <f t="shared" si="1"/>
        <v>0.91666666666666674</v>
      </c>
      <c r="G58"/>
    </row>
    <row r="59" spans="2:7" x14ac:dyDescent="0.35">
      <c r="B59" s="176">
        <v>23</v>
      </c>
      <c r="C59" s="70">
        <v>3</v>
      </c>
      <c r="D59"/>
      <c r="E59" s="209">
        <f t="shared" si="0"/>
        <v>8.3333333333333329E-2</v>
      </c>
      <c r="F59" s="209">
        <f t="shared" si="1"/>
        <v>1</v>
      </c>
      <c r="G59"/>
    </row>
    <row r="60" spans="2:7" x14ac:dyDescent="0.35">
      <c r="C60"/>
      <c r="D60"/>
      <c r="E60"/>
      <c r="F60"/>
      <c r="G60"/>
    </row>
    <row r="61" spans="2:7" x14ac:dyDescent="0.35">
      <c r="C61"/>
      <c r="D61"/>
      <c r="E61"/>
      <c r="F61"/>
      <c r="G61"/>
    </row>
    <row r="62" spans="2:7" x14ac:dyDescent="0.35">
      <c r="C62"/>
      <c r="D62"/>
      <c r="E62"/>
      <c r="F62"/>
      <c r="G62"/>
    </row>
    <row r="63" spans="2:7" x14ac:dyDescent="0.35">
      <c r="C63"/>
      <c r="D63"/>
      <c r="E63"/>
      <c r="F63"/>
      <c r="G63"/>
    </row>
    <row r="64" spans="2:7" x14ac:dyDescent="0.35">
      <c r="C64"/>
      <c r="D64"/>
      <c r="E64"/>
      <c r="F64"/>
      <c r="G64"/>
    </row>
    <row r="65" spans="3:7" x14ac:dyDescent="0.35">
      <c r="C65"/>
      <c r="D65"/>
      <c r="E65"/>
      <c r="F65"/>
      <c r="G65"/>
    </row>
    <row r="66" spans="3:7" x14ac:dyDescent="0.35">
      <c r="C66"/>
      <c r="D66"/>
      <c r="E66"/>
      <c r="F66"/>
      <c r="G66"/>
    </row>
    <row r="67" spans="3:7" x14ac:dyDescent="0.35">
      <c r="C67"/>
      <c r="D67"/>
      <c r="E67"/>
      <c r="F67"/>
      <c r="G67"/>
    </row>
    <row r="68" spans="3:7" x14ac:dyDescent="0.35">
      <c r="C68"/>
      <c r="D68"/>
      <c r="E68"/>
      <c r="F68"/>
      <c r="G68"/>
    </row>
    <row r="69" spans="3:7" x14ac:dyDescent="0.35">
      <c r="C69"/>
      <c r="D69"/>
      <c r="E69"/>
      <c r="F69"/>
      <c r="G69"/>
    </row>
    <row r="70" spans="3:7" x14ac:dyDescent="0.35">
      <c r="C70"/>
      <c r="D70"/>
      <c r="E70"/>
      <c r="F70"/>
      <c r="G70"/>
    </row>
    <row r="71" spans="3:7" x14ac:dyDescent="0.35">
      <c r="C71"/>
      <c r="D71"/>
      <c r="E71"/>
    </row>
    <row r="72" spans="3:7" x14ac:dyDescent="0.35">
      <c r="C72"/>
      <c r="D72"/>
      <c r="E72"/>
    </row>
    <row r="73" spans="3:7" x14ac:dyDescent="0.35">
      <c r="C73"/>
      <c r="D73"/>
      <c r="E73"/>
    </row>
    <row r="74" spans="3:7" x14ac:dyDescent="0.35">
      <c r="C74"/>
      <c r="D74"/>
      <c r="E74"/>
    </row>
    <row r="75" spans="3:7" x14ac:dyDescent="0.35">
      <c r="C75"/>
      <c r="D75"/>
      <c r="E75"/>
    </row>
    <row r="76" spans="3:7" x14ac:dyDescent="0.35">
      <c r="C76"/>
      <c r="D76"/>
      <c r="E76"/>
    </row>
    <row r="77" spans="3:7" x14ac:dyDescent="0.35">
      <c r="C77"/>
      <c r="D77"/>
      <c r="E77"/>
    </row>
    <row r="78" spans="3:7" x14ac:dyDescent="0.35">
      <c r="C78"/>
      <c r="D78"/>
      <c r="E78"/>
    </row>
    <row r="79" spans="3:7" x14ac:dyDescent="0.35">
      <c r="C79"/>
      <c r="D79"/>
      <c r="E79"/>
    </row>
    <row r="80" spans="3:7" x14ac:dyDescent="0.35">
      <c r="C80"/>
      <c r="D80"/>
      <c r="E80"/>
    </row>
    <row r="81" spans="3:5" x14ac:dyDescent="0.35">
      <c r="C81"/>
      <c r="D81"/>
      <c r="E81"/>
    </row>
    <row r="82" spans="3:5" x14ac:dyDescent="0.35">
      <c r="C82"/>
      <c r="D82"/>
      <c r="E82"/>
    </row>
    <row r="83" spans="3:5" x14ac:dyDescent="0.35">
      <c r="C83"/>
      <c r="D83"/>
      <c r="E83"/>
    </row>
    <row r="84" spans="3:5" x14ac:dyDescent="0.35">
      <c r="C84"/>
      <c r="D84"/>
      <c r="E84"/>
    </row>
    <row r="85" spans="3:5" x14ac:dyDescent="0.35">
      <c r="C85"/>
      <c r="D85"/>
      <c r="E85"/>
    </row>
    <row r="86" spans="3:5" x14ac:dyDescent="0.35">
      <c r="C86"/>
      <c r="D86"/>
      <c r="E86"/>
    </row>
    <row r="87" spans="3:5" x14ac:dyDescent="0.35">
      <c r="C87"/>
      <c r="D87"/>
      <c r="E87"/>
    </row>
    <row r="88" spans="3:5" x14ac:dyDescent="0.35">
      <c r="C88"/>
      <c r="D88"/>
      <c r="E88"/>
    </row>
    <row r="89" spans="3:5" x14ac:dyDescent="0.35">
      <c r="C89"/>
      <c r="D89"/>
      <c r="E89"/>
    </row>
    <row r="90" spans="3:5" x14ac:dyDescent="0.35">
      <c r="C90"/>
      <c r="D90"/>
      <c r="E90"/>
    </row>
    <row r="91" spans="3:5" x14ac:dyDescent="0.35">
      <c r="C91"/>
      <c r="D91"/>
      <c r="E91"/>
    </row>
    <row r="92" spans="3:5" x14ac:dyDescent="0.35">
      <c r="C92"/>
      <c r="D92"/>
      <c r="E92"/>
    </row>
    <row r="93" spans="3:5" x14ac:dyDescent="0.35">
      <c r="C93"/>
      <c r="D93"/>
      <c r="E93"/>
    </row>
    <row r="94" spans="3:5" x14ac:dyDescent="0.35">
      <c r="C94"/>
      <c r="D94"/>
      <c r="E94"/>
    </row>
    <row r="95" spans="3:5" x14ac:dyDescent="0.35">
      <c r="C95"/>
      <c r="D95"/>
      <c r="E95"/>
    </row>
    <row r="96" spans="3:5" x14ac:dyDescent="0.35">
      <c r="C96"/>
      <c r="D96"/>
      <c r="E96"/>
    </row>
    <row r="97" spans="3:5" x14ac:dyDescent="0.35">
      <c r="C97"/>
      <c r="D97"/>
      <c r="E97"/>
    </row>
    <row r="98" spans="3:5" x14ac:dyDescent="0.35">
      <c r="C98"/>
      <c r="D98"/>
      <c r="E98"/>
    </row>
    <row r="99" spans="3:5" x14ac:dyDescent="0.35">
      <c r="C99"/>
      <c r="D99"/>
      <c r="E99"/>
    </row>
    <row r="100" spans="3:5" x14ac:dyDescent="0.35">
      <c r="C100"/>
      <c r="D100"/>
      <c r="E100"/>
    </row>
    <row r="101" spans="3:5" x14ac:dyDescent="0.35">
      <c r="C101"/>
      <c r="D101"/>
      <c r="E101"/>
    </row>
    <row r="102" spans="3:5" x14ac:dyDescent="0.35">
      <c r="C102"/>
      <c r="D102"/>
      <c r="E102"/>
    </row>
    <row r="103" spans="3:5" x14ac:dyDescent="0.35">
      <c r="C103"/>
      <c r="D103"/>
      <c r="E103"/>
    </row>
    <row r="104" spans="3:5" x14ac:dyDescent="0.35">
      <c r="C104"/>
      <c r="D104"/>
      <c r="E104"/>
    </row>
    <row r="105" spans="3:5" x14ac:dyDescent="0.35">
      <c r="C105"/>
      <c r="D105"/>
      <c r="E105"/>
    </row>
    <row r="106" spans="3:5" x14ac:dyDescent="0.35">
      <c r="C106"/>
      <c r="D106"/>
      <c r="E106"/>
    </row>
    <row r="107" spans="3:5" x14ac:dyDescent="0.35">
      <c r="C107"/>
      <c r="D107"/>
      <c r="E107"/>
    </row>
    <row r="108" spans="3:5" x14ac:dyDescent="0.35">
      <c r="C108"/>
      <c r="D108"/>
      <c r="E108"/>
    </row>
    <row r="109" spans="3:5" x14ac:dyDescent="0.35">
      <c r="C109"/>
      <c r="D109"/>
      <c r="E109"/>
    </row>
    <row r="110" spans="3:5" x14ac:dyDescent="0.35">
      <c r="C110"/>
      <c r="D110"/>
      <c r="E110"/>
    </row>
    <row r="111" spans="3:5" x14ac:dyDescent="0.35">
      <c r="C111"/>
      <c r="D111"/>
      <c r="E111"/>
    </row>
    <row r="112" spans="3:5" x14ac:dyDescent="0.35">
      <c r="C112"/>
      <c r="D112"/>
      <c r="E112"/>
    </row>
    <row r="113" spans="3:5" x14ac:dyDescent="0.35">
      <c r="C113"/>
      <c r="D113"/>
      <c r="E113"/>
    </row>
    <row r="114" spans="3:5" x14ac:dyDescent="0.35">
      <c r="C114"/>
      <c r="D114"/>
      <c r="E114"/>
    </row>
    <row r="115" spans="3:5" x14ac:dyDescent="0.35">
      <c r="C115"/>
      <c r="D115"/>
      <c r="E115"/>
    </row>
    <row r="116" spans="3:5" x14ac:dyDescent="0.35">
      <c r="C116"/>
      <c r="D116"/>
      <c r="E116"/>
    </row>
    <row r="117" spans="3:5" x14ac:dyDescent="0.35">
      <c r="C117"/>
      <c r="D117"/>
      <c r="E117"/>
    </row>
    <row r="118" spans="3:5" x14ac:dyDescent="0.35">
      <c r="C118"/>
      <c r="D118"/>
      <c r="E118"/>
    </row>
    <row r="119" spans="3:5" x14ac:dyDescent="0.35">
      <c r="C119"/>
      <c r="D119"/>
      <c r="E119"/>
    </row>
    <row r="120" spans="3:5" x14ac:dyDescent="0.35">
      <c r="C120"/>
      <c r="D120"/>
      <c r="E120"/>
    </row>
    <row r="121" spans="3:5" x14ac:dyDescent="0.35">
      <c r="C121"/>
      <c r="D121"/>
      <c r="E121"/>
    </row>
    <row r="122" spans="3:5" x14ac:dyDescent="0.35">
      <c r="C122"/>
      <c r="D122"/>
      <c r="E122"/>
    </row>
    <row r="123" spans="3:5" x14ac:dyDescent="0.35">
      <c r="C123"/>
      <c r="D123"/>
      <c r="E123"/>
    </row>
    <row r="124" spans="3:5" x14ac:dyDescent="0.35">
      <c r="C124"/>
      <c r="D124"/>
      <c r="E124"/>
    </row>
    <row r="125" spans="3:5" x14ac:dyDescent="0.35">
      <c r="C125"/>
      <c r="D125"/>
      <c r="E125"/>
    </row>
    <row r="126" spans="3:5" x14ac:dyDescent="0.35">
      <c r="C126"/>
      <c r="D126"/>
      <c r="E126"/>
    </row>
    <row r="127" spans="3:5" x14ac:dyDescent="0.35">
      <c r="C127"/>
      <c r="D127"/>
      <c r="E127"/>
    </row>
    <row r="128" spans="3:5" x14ac:dyDescent="0.35">
      <c r="C128"/>
      <c r="D128"/>
      <c r="E128"/>
    </row>
    <row r="129" spans="3:5" x14ac:dyDescent="0.35">
      <c r="C129"/>
      <c r="D129"/>
      <c r="E129"/>
    </row>
    <row r="130" spans="3:5" x14ac:dyDescent="0.35">
      <c r="C130"/>
      <c r="D130"/>
      <c r="E130"/>
    </row>
    <row r="131" spans="3:5" x14ac:dyDescent="0.35">
      <c r="C131"/>
      <c r="D131"/>
      <c r="E131"/>
    </row>
    <row r="132" spans="3:5" x14ac:dyDescent="0.35">
      <c r="C132"/>
      <c r="D132"/>
      <c r="E132"/>
    </row>
    <row r="133" spans="3:5" x14ac:dyDescent="0.35">
      <c r="C133"/>
      <c r="D133"/>
      <c r="E133"/>
    </row>
    <row r="134" spans="3:5" x14ac:dyDescent="0.35">
      <c r="C134"/>
      <c r="D134"/>
      <c r="E134"/>
    </row>
    <row r="135" spans="3:5" x14ac:dyDescent="0.35">
      <c r="C135"/>
      <c r="D135"/>
      <c r="E135"/>
    </row>
    <row r="136" spans="3:5" x14ac:dyDescent="0.35">
      <c r="C136"/>
      <c r="D136"/>
      <c r="E136"/>
    </row>
    <row r="137" spans="3:5" x14ac:dyDescent="0.35">
      <c r="C137"/>
      <c r="D137"/>
      <c r="E137"/>
    </row>
    <row r="138" spans="3:5" x14ac:dyDescent="0.35">
      <c r="C138"/>
      <c r="D138"/>
      <c r="E138"/>
    </row>
    <row r="139" spans="3:5" x14ac:dyDescent="0.35">
      <c r="C139"/>
      <c r="D139"/>
      <c r="E139"/>
    </row>
    <row r="140" spans="3:5" x14ac:dyDescent="0.35">
      <c r="C140"/>
      <c r="D140"/>
      <c r="E140"/>
    </row>
    <row r="141" spans="3:5" x14ac:dyDescent="0.35">
      <c r="C141"/>
      <c r="D141"/>
      <c r="E141"/>
    </row>
    <row r="142" spans="3:5" x14ac:dyDescent="0.35">
      <c r="C142"/>
      <c r="D142"/>
      <c r="E142"/>
    </row>
    <row r="143" spans="3:5" x14ac:dyDescent="0.35">
      <c r="C143"/>
      <c r="D143"/>
      <c r="E143"/>
    </row>
    <row r="144" spans="3:5" x14ac:dyDescent="0.35">
      <c r="C144"/>
      <c r="D144"/>
      <c r="E144"/>
    </row>
    <row r="145" spans="3:5" x14ac:dyDescent="0.35">
      <c r="C145"/>
      <c r="D145"/>
      <c r="E145"/>
    </row>
    <row r="146" spans="3:5" x14ac:dyDescent="0.35">
      <c r="C146"/>
      <c r="D146"/>
      <c r="E146"/>
    </row>
  </sheetData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7:AB151"/>
  <sheetViews>
    <sheetView zoomScale="70" zoomScaleNormal="70" workbookViewId="0">
      <selection activeCell="I37" sqref="I37"/>
    </sheetView>
  </sheetViews>
  <sheetFormatPr defaultColWidth="9.1796875" defaultRowHeight="14.5" x14ac:dyDescent="0.35"/>
  <cols>
    <col min="2" max="2" width="56.26953125" customWidth="1"/>
    <col min="3" max="3" width="21.7265625" style="169" customWidth="1"/>
    <col min="4" max="4" width="15" style="169" customWidth="1"/>
    <col min="5" max="5" width="17.453125" style="169" customWidth="1"/>
    <col min="6" max="6" width="15" style="169" customWidth="1"/>
    <col min="7" max="7" width="17.453125" style="169" customWidth="1"/>
    <col min="8" max="11" width="14" customWidth="1"/>
    <col min="12" max="12" width="13.1796875" customWidth="1"/>
    <col min="13" max="13" width="12.7265625" customWidth="1"/>
    <col min="14" max="14" width="14.453125" customWidth="1"/>
    <col min="15" max="15" width="11.26953125" customWidth="1"/>
    <col min="16" max="16" width="13.453125" customWidth="1"/>
    <col min="17" max="17" width="11.26953125" customWidth="1"/>
    <col min="18" max="18" width="16.26953125" customWidth="1"/>
    <col min="19" max="19" width="20.453125" style="235" customWidth="1"/>
    <col min="20" max="20" width="21.54296875" customWidth="1"/>
    <col min="21" max="21" width="24.7265625" customWidth="1"/>
    <col min="22" max="22" width="15" customWidth="1"/>
    <col min="23" max="23" width="18.1796875" customWidth="1"/>
    <col min="24" max="24" width="14.54296875" customWidth="1"/>
    <col min="25" max="25" width="17.81640625" customWidth="1"/>
    <col min="26" max="26" width="11.26953125" customWidth="1"/>
    <col min="27" max="27" width="15" customWidth="1"/>
    <col min="28" max="30" width="4.54296875" customWidth="1"/>
    <col min="31" max="31" width="4.26953125" customWidth="1"/>
    <col min="32" max="36" width="4.54296875" customWidth="1"/>
    <col min="37" max="37" width="4.26953125" customWidth="1"/>
    <col min="38" max="42" width="4.54296875" customWidth="1"/>
    <col min="43" max="43" width="17.1796875" bestFit="1" customWidth="1"/>
    <col min="44" max="44" width="7.7265625" customWidth="1"/>
    <col min="45" max="45" width="4.54296875" customWidth="1"/>
    <col min="46" max="46" width="4.26953125" customWidth="1"/>
    <col min="47" max="47" width="5.7265625" customWidth="1"/>
    <col min="48" max="50" width="4.54296875" customWidth="1"/>
    <col min="51" max="51" width="12.54296875" bestFit="1" customWidth="1"/>
    <col min="52" max="52" width="15" bestFit="1" customWidth="1"/>
  </cols>
  <sheetData>
    <row r="7" spans="8:28" x14ac:dyDescent="0.35">
      <c r="H7" s="151"/>
      <c r="I7" s="151"/>
      <c r="J7" s="150"/>
      <c r="K7" s="150"/>
      <c r="L7" s="150"/>
      <c r="M7" s="150"/>
      <c r="N7" s="150"/>
      <c r="O7" s="150"/>
      <c r="P7" s="150"/>
      <c r="Q7" s="150"/>
      <c r="R7" s="150"/>
      <c r="T7" s="150"/>
      <c r="U7" s="150"/>
      <c r="V7" s="150"/>
      <c r="W7" s="150"/>
      <c r="X7" s="150"/>
      <c r="Y7" s="150"/>
      <c r="Z7" s="150"/>
      <c r="AA7" s="150"/>
      <c r="AB7" s="150"/>
    </row>
    <row r="8" spans="8:28" x14ac:dyDescent="0.35">
      <c r="H8" s="151"/>
      <c r="I8" s="151"/>
      <c r="J8" s="150"/>
      <c r="K8" s="150"/>
      <c r="L8" s="150"/>
      <c r="M8" s="150"/>
      <c r="N8" s="150"/>
      <c r="O8" s="150"/>
      <c r="P8" s="150"/>
      <c r="Q8" s="150"/>
      <c r="R8" s="150"/>
      <c r="T8" s="150"/>
      <c r="U8" s="150"/>
      <c r="V8" s="150"/>
      <c r="W8" s="150"/>
      <c r="X8" s="150"/>
      <c r="Y8" s="150"/>
      <c r="Z8" s="150"/>
      <c r="AA8" s="150"/>
      <c r="AB8" s="150"/>
    </row>
    <row r="9" spans="8:28" x14ac:dyDescent="0.35">
      <c r="H9" s="151"/>
      <c r="I9" s="151"/>
      <c r="J9" s="150"/>
      <c r="K9" s="150"/>
      <c r="L9" s="150"/>
      <c r="M9" s="150"/>
      <c r="N9" s="150"/>
      <c r="O9" s="150"/>
      <c r="P9" s="150"/>
      <c r="Q9" s="150"/>
      <c r="R9" s="150"/>
      <c r="T9" s="150"/>
      <c r="U9" s="150"/>
      <c r="V9" s="150"/>
      <c r="W9" s="150"/>
      <c r="X9" s="150"/>
      <c r="Y9" s="150"/>
      <c r="Z9" s="150"/>
      <c r="AA9" s="150"/>
      <c r="AB9" s="150"/>
    </row>
    <row r="10" spans="8:28" x14ac:dyDescent="0.35">
      <c r="H10" s="151"/>
      <c r="I10" s="151"/>
      <c r="J10" s="150"/>
      <c r="K10" s="150"/>
      <c r="L10" s="150"/>
      <c r="M10" s="150"/>
      <c r="N10" s="150"/>
      <c r="O10" s="150"/>
      <c r="P10" s="150"/>
      <c r="Q10" s="150"/>
      <c r="R10" s="150"/>
      <c r="T10" s="150"/>
      <c r="U10" s="150"/>
      <c r="V10" s="150"/>
      <c r="W10" s="150"/>
      <c r="X10" s="150"/>
      <c r="Y10" s="150"/>
      <c r="Z10" s="150"/>
      <c r="AA10" s="150"/>
      <c r="AB10" s="150"/>
    </row>
    <row r="11" spans="8:28" x14ac:dyDescent="0.35">
      <c r="H11" s="151"/>
      <c r="I11" s="151"/>
      <c r="J11" s="150"/>
      <c r="K11" s="150"/>
      <c r="L11" s="150"/>
      <c r="M11" s="150"/>
      <c r="N11" s="150"/>
      <c r="O11" s="150"/>
      <c r="P11" s="150"/>
      <c r="Q11" s="150"/>
      <c r="R11" s="150"/>
      <c r="T11" s="150"/>
      <c r="U11" s="150"/>
      <c r="V11" s="150"/>
      <c r="W11" s="150"/>
      <c r="X11" s="150"/>
      <c r="Y11" s="150"/>
      <c r="Z11" s="150"/>
      <c r="AA11" s="150"/>
      <c r="AB11" s="150"/>
    </row>
    <row r="12" spans="8:28" x14ac:dyDescent="0.35">
      <c r="H12" s="151"/>
      <c r="I12" s="151"/>
      <c r="J12" s="150"/>
      <c r="K12" s="150"/>
      <c r="L12" s="150"/>
      <c r="M12" s="150"/>
      <c r="N12" s="150"/>
      <c r="O12" s="150"/>
      <c r="P12" s="150"/>
      <c r="Q12" s="150"/>
      <c r="R12" s="150"/>
      <c r="T12" s="150"/>
      <c r="U12" s="150"/>
      <c r="V12" s="150"/>
      <c r="W12" s="150"/>
      <c r="X12" s="150"/>
      <c r="Y12" s="150"/>
      <c r="Z12" s="150"/>
      <c r="AA12" s="150"/>
      <c r="AB12" s="150"/>
    </row>
    <row r="13" spans="8:28" x14ac:dyDescent="0.35">
      <c r="H13" s="151"/>
      <c r="I13" s="151"/>
      <c r="J13" s="150"/>
      <c r="K13" s="150"/>
      <c r="L13" s="150"/>
      <c r="M13" s="150"/>
      <c r="N13" s="150"/>
      <c r="O13" s="150"/>
      <c r="P13" s="150"/>
      <c r="Q13" s="150"/>
      <c r="R13" s="150"/>
      <c r="T13" s="150"/>
      <c r="U13" s="150"/>
      <c r="V13" s="150"/>
      <c r="W13" s="150"/>
      <c r="X13" s="150"/>
      <c r="Y13" s="150"/>
      <c r="Z13" s="150"/>
      <c r="AA13" s="150"/>
      <c r="AB13" s="150"/>
    </row>
    <row r="14" spans="8:28" x14ac:dyDescent="0.35">
      <c r="H14" s="151"/>
      <c r="I14" s="151"/>
      <c r="J14" s="150"/>
      <c r="K14" s="150"/>
      <c r="L14" s="150"/>
      <c r="M14" s="150"/>
      <c r="N14" s="150"/>
      <c r="O14" s="150"/>
      <c r="P14" s="150"/>
      <c r="Q14" s="150"/>
      <c r="R14" s="150"/>
      <c r="T14" s="150"/>
      <c r="U14" s="150"/>
      <c r="V14" s="150"/>
      <c r="W14" s="150"/>
      <c r="X14" s="150"/>
      <c r="Y14" s="150"/>
      <c r="Z14" s="150"/>
      <c r="AA14" s="150"/>
      <c r="AB14" s="150"/>
    </row>
    <row r="15" spans="8:28" x14ac:dyDescent="0.35">
      <c r="H15" s="151"/>
      <c r="I15" s="151"/>
      <c r="J15" s="150"/>
      <c r="K15" s="150"/>
      <c r="L15" s="150"/>
      <c r="M15" s="150"/>
      <c r="N15" s="150"/>
      <c r="O15" s="150"/>
      <c r="P15" s="150"/>
      <c r="Q15" s="150"/>
      <c r="R15" s="150"/>
      <c r="T15" s="150"/>
      <c r="U15" s="150"/>
      <c r="V15" s="150"/>
      <c r="W15" s="150"/>
      <c r="X15" s="150"/>
      <c r="Y15" s="150"/>
      <c r="Z15" s="150"/>
      <c r="AA15" s="150"/>
      <c r="AB15" s="150"/>
    </row>
    <row r="16" spans="8:28" x14ac:dyDescent="0.35">
      <c r="H16" s="151"/>
      <c r="I16" s="151"/>
      <c r="J16" s="150"/>
      <c r="K16" s="150"/>
      <c r="L16" s="150"/>
      <c r="M16" s="150"/>
      <c r="N16" s="150"/>
      <c r="O16" s="150"/>
      <c r="P16" s="150"/>
      <c r="Q16" s="150"/>
      <c r="R16" s="150"/>
      <c r="T16" s="150"/>
      <c r="U16" s="150"/>
      <c r="V16" s="150"/>
      <c r="W16" s="150"/>
      <c r="X16" s="150"/>
      <c r="Y16" s="150"/>
      <c r="Z16" s="150"/>
      <c r="AA16" s="150"/>
      <c r="AB16" s="150"/>
    </row>
    <row r="17" spans="3:28" x14ac:dyDescent="0.35">
      <c r="H17" s="151"/>
      <c r="I17" s="151"/>
      <c r="J17" s="150"/>
      <c r="K17" s="150"/>
      <c r="L17" s="150"/>
      <c r="M17" s="150"/>
      <c r="N17" s="150"/>
      <c r="O17" s="150"/>
      <c r="P17" s="150"/>
      <c r="Q17" s="150"/>
      <c r="R17" s="150"/>
      <c r="T17" s="150"/>
      <c r="U17" s="150"/>
      <c r="V17" s="150"/>
      <c r="W17" s="150"/>
      <c r="X17" s="150"/>
      <c r="Y17" s="150"/>
      <c r="Z17" s="150"/>
      <c r="AA17" s="150"/>
      <c r="AB17" s="150"/>
    </row>
    <row r="18" spans="3:28" x14ac:dyDescent="0.35">
      <c r="H18" s="151"/>
      <c r="I18" s="151"/>
      <c r="J18" s="150"/>
      <c r="K18" s="150"/>
      <c r="L18" s="150"/>
      <c r="M18" s="150"/>
      <c r="N18" s="150"/>
      <c r="O18" s="150"/>
      <c r="P18" s="150"/>
      <c r="Q18" s="150"/>
      <c r="R18" s="150"/>
      <c r="T18" s="150"/>
      <c r="U18" s="150"/>
      <c r="V18" s="150"/>
      <c r="W18" s="150"/>
      <c r="X18" s="150"/>
      <c r="Y18" s="150"/>
      <c r="Z18" s="150"/>
      <c r="AA18" s="150"/>
      <c r="AB18" s="150"/>
    </row>
    <row r="19" spans="3:28" x14ac:dyDescent="0.35">
      <c r="H19" s="151"/>
      <c r="I19" s="151"/>
      <c r="J19" s="150"/>
      <c r="K19" s="150"/>
      <c r="L19" s="150"/>
      <c r="M19" s="150"/>
      <c r="N19" s="150"/>
      <c r="O19" s="150"/>
      <c r="P19" s="150"/>
      <c r="Q19" s="150"/>
      <c r="R19" s="150"/>
      <c r="T19" s="150"/>
      <c r="U19" s="150"/>
      <c r="V19" s="150"/>
      <c r="W19" s="150"/>
      <c r="X19" s="150"/>
      <c r="Y19" s="150"/>
      <c r="Z19" s="150"/>
      <c r="AA19" s="150"/>
      <c r="AB19" s="150"/>
    </row>
    <row r="20" spans="3:28" x14ac:dyDescent="0.35">
      <c r="H20" s="151"/>
      <c r="I20" s="151"/>
      <c r="J20" s="150"/>
      <c r="K20" s="150"/>
      <c r="L20" s="150"/>
      <c r="M20" s="150"/>
      <c r="N20" s="150"/>
      <c r="O20" s="150"/>
      <c r="P20" s="150"/>
      <c r="Q20" s="150"/>
      <c r="R20" s="150"/>
      <c r="T20" s="150"/>
      <c r="U20" s="150"/>
      <c r="V20" s="150"/>
      <c r="W20" s="150"/>
      <c r="X20" s="150"/>
      <c r="Y20" s="150"/>
      <c r="Z20" s="150"/>
      <c r="AA20" s="150"/>
      <c r="AB20" s="150"/>
    </row>
    <row r="21" spans="3:28" x14ac:dyDescent="0.35">
      <c r="H21" s="151"/>
      <c r="I21" s="151"/>
      <c r="J21" s="150"/>
      <c r="K21" s="150"/>
      <c r="L21" s="150"/>
      <c r="M21" s="150"/>
      <c r="N21" s="150"/>
      <c r="O21" s="150"/>
      <c r="P21" s="150"/>
      <c r="Q21" s="150"/>
      <c r="R21" s="150"/>
      <c r="T21" s="150"/>
      <c r="U21" s="150"/>
      <c r="V21" s="150"/>
      <c r="W21" s="150"/>
      <c r="X21" s="150"/>
      <c r="Y21" s="150"/>
      <c r="Z21" s="150"/>
      <c r="AA21" s="150"/>
      <c r="AB21" s="150"/>
    </row>
    <row r="22" spans="3:28" x14ac:dyDescent="0.35">
      <c r="H22" s="151"/>
      <c r="I22" s="151"/>
      <c r="J22" s="150"/>
      <c r="K22" s="150"/>
      <c r="L22" s="150"/>
      <c r="M22" s="150"/>
      <c r="N22" s="150"/>
      <c r="O22" s="150"/>
      <c r="P22" s="150"/>
      <c r="Q22" s="150"/>
      <c r="R22" s="150"/>
      <c r="T22" s="150"/>
      <c r="U22" s="150"/>
      <c r="V22" s="150"/>
      <c r="W22" s="150"/>
      <c r="X22" s="150"/>
      <c r="Y22" s="150"/>
      <c r="Z22" s="150"/>
      <c r="AA22" s="150"/>
      <c r="AB22" s="150"/>
    </row>
    <row r="23" spans="3:28" x14ac:dyDescent="0.35">
      <c r="H23" s="151"/>
      <c r="I23" s="151"/>
      <c r="J23" s="150"/>
      <c r="K23" s="150"/>
      <c r="L23" s="150"/>
      <c r="M23" s="150"/>
      <c r="N23" s="150"/>
      <c r="O23" s="150"/>
      <c r="P23" s="150"/>
      <c r="Q23" s="150"/>
      <c r="R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 spans="3:28" x14ac:dyDescent="0.35">
      <c r="H24" s="151"/>
      <c r="I24" s="151"/>
      <c r="J24" s="150"/>
      <c r="K24" s="150"/>
      <c r="L24" s="150"/>
      <c r="M24" s="150"/>
      <c r="N24" s="150"/>
      <c r="O24" s="150"/>
      <c r="P24" s="150"/>
      <c r="Q24" s="150"/>
      <c r="R24" s="150"/>
      <c r="T24" s="150"/>
      <c r="U24" s="150"/>
      <c r="V24" s="150"/>
      <c r="W24" s="150"/>
      <c r="X24" s="150"/>
      <c r="Y24" s="150"/>
      <c r="Z24" s="150"/>
      <c r="AA24" s="150"/>
      <c r="AB24" s="150"/>
    </row>
    <row r="25" spans="3:28" x14ac:dyDescent="0.35">
      <c r="H25" s="151"/>
      <c r="I25" s="151"/>
      <c r="J25" s="150"/>
      <c r="K25" s="150"/>
      <c r="L25" s="150"/>
      <c r="M25" s="150"/>
      <c r="N25" s="150"/>
      <c r="O25" s="150"/>
      <c r="P25" s="150"/>
      <c r="Q25" s="150"/>
      <c r="R25" s="150"/>
      <c r="T25" s="150"/>
      <c r="U25" s="150"/>
      <c r="V25" s="150"/>
      <c r="W25" s="150"/>
      <c r="X25" s="150"/>
      <c r="Y25" s="150"/>
      <c r="Z25" s="150"/>
      <c r="AA25" s="150"/>
      <c r="AB25" s="150"/>
    </row>
    <row r="26" spans="3:28" x14ac:dyDescent="0.35">
      <c r="H26" s="151"/>
      <c r="I26" s="151"/>
      <c r="J26" s="150"/>
      <c r="K26" s="150"/>
      <c r="L26" s="150"/>
      <c r="M26" s="150"/>
      <c r="N26" s="150"/>
      <c r="O26" s="150"/>
      <c r="P26" s="150"/>
      <c r="Q26" s="150"/>
      <c r="R26" s="150"/>
      <c r="T26" s="150"/>
      <c r="U26" s="150"/>
      <c r="V26" s="150"/>
      <c r="W26" s="150"/>
      <c r="X26" s="150"/>
      <c r="Y26" s="150"/>
      <c r="Z26" s="150"/>
      <c r="AA26" s="150"/>
      <c r="AB26" s="150"/>
    </row>
    <row r="27" spans="3:28" x14ac:dyDescent="0.35">
      <c r="H27" s="151"/>
      <c r="I27" s="151"/>
      <c r="J27" s="150"/>
      <c r="K27" s="150"/>
      <c r="L27" s="150"/>
      <c r="M27" s="150"/>
      <c r="N27" s="150"/>
      <c r="O27" s="150"/>
      <c r="P27" s="150"/>
      <c r="Q27" s="150"/>
      <c r="R27" s="150"/>
      <c r="T27" s="150"/>
      <c r="U27" s="150"/>
      <c r="V27" s="150"/>
      <c r="W27" s="150"/>
      <c r="X27" s="150"/>
      <c r="Y27" s="150"/>
      <c r="Z27" s="150"/>
      <c r="AA27" s="150"/>
      <c r="AB27" s="150"/>
    </row>
    <row r="28" spans="3:28" x14ac:dyDescent="0.35">
      <c r="H28" s="151"/>
      <c r="I28" s="151"/>
      <c r="J28" s="150"/>
      <c r="K28" s="150"/>
      <c r="L28" s="150"/>
      <c r="M28" s="150"/>
      <c r="N28" s="150"/>
      <c r="O28" s="150"/>
      <c r="P28" s="150"/>
      <c r="Q28" s="150"/>
      <c r="R28" s="150"/>
      <c r="T28" s="150"/>
      <c r="U28" s="150"/>
      <c r="V28" s="150"/>
      <c r="W28" s="150"/>
      <c r="X28" s="150"/>
      <c r="Y28" s="150"/>
      <c r="Z28" s="150"/>
      <c r="AA28" s="150"/>
      <c r="AB28" s="150"/>
    </row>
    <row r="29" spans="3:28" x14ac:dyDescent="0.35">
      <c r="H29" s="151"/>
      <c r="I29" s="151"/>
      <c r="J29" s="150"/>
      <c r="K29" s="150"/>
      <c r="L29" s="150"/>
      <c r="M29" s="150"/>
      <c r="N29" s="150"/>
      <c r="O29" s="150"/>
      <c r="P29" s="150"/>
      <c r="Q29" s="150"/>
      <c r="R29" s="150"/>
      <c r="T29" s="150"/>
      <c r="U29" s="150"/>
      <c r="V29" s="150"/>
      <c r="W29" s="150"/>
      <c r="X29" s="150"/>
      <c r="Y29" s="150"/>
      <c r="Z29" s="150"/>
      <c r="AA29" s="150"/>
      <c r="AB29" s="150"/>
    </row>
    <row r="30" spans="3:28" x14ac:dyDescent="0.35">
      <c r="H30" s="151"/>
      <c r="I30" s="151"/>
      <c r="J30" s="150"/>
      <c r="K30" s="150"/>
      <c r="L30" s="150"/>
      <c r="M30" s="150"/>
      <c r="N30" s="150"/>
      <c r="O30" s="150"/>
      <c r="P30" s="150"/>
      <c r="Q30" s="150"/>
      <c r="R30" s="150"/>
      <c r="T30" s="150"/>
      <c r="U30" s="150"/>
      <c r="V30" s="150"/>
      <c r="W30" s="150"/>
      <c r="X30" s="150"/>
      <c r="Y30" s="150"/>
      <c r="Z30" s="150"/>
      <c r="AA30" s="150"/>
      <c r="AB30" s="150"/>
    </row>
    <row r="31" spans="3:28" x14ac:dyDescent="0.35">
      <c r="H31" s="151"/>
      <c r="I31" s="151"/>
      <c r="J31" s="150"/>
      <c r="K31" s="150"/>
      <c r="L31" s="150"/>
      <c r="M31" s="150"/>
      <c r="N31" s="150"/>
      <c r="O31" s="150"/>
      <c r="P31" s="150"/>
      <c r="Q31" s="150"/>
      <c r="R31" s="150"/>
      <c r="T31" s="150"/>
      <c r="U31" s="150"/>
      <c r="V31" s="150"/>
      <c r="W31" s="150"/>
      <c r="X31" s="150"/>
      <c r="Y31" s="150"/>
      <c r="Z31" s="150"/>
      <c r="AA31" s="150"/>
      <c r="AB31" s="150"/>
    </row>
    <row r="32" spans="3:28" x14ac:dyDescent="0.35">
      <c r="C32"/>
      <c r="H32" s="151"/>
      <c r="I32" s="151"/>
      <c r="J32" s="150"/>
      <c r="K32" s="150"/>
      <c r="L32" s="150"/>
      <c r="M32" s="150"/>
      <c r="N32" s="150"/>
      <c r="O32" s="150"/>
      <c r="P32" s="150"/>
      <c r="Q32" s="150"/>
      <c r="R32" s="150"/>
      <c r="T32" s="150"/>
      <c r="U32" s="150"/>
      <c r="V32" s="150"/>
      <c r="W32" s="150"/>
      <c r="X32" s="150"/>
      <c r="Y32" s="150"/>
      <c r="Z32" s="150"/>
      <c r="AA32" s="150"/>
      <c r="AB32" s="150"/>
    </row>
    <row r="33" spans="2:28" x14ac:dyDescent="0.35">
      <c r="C33"/>
      <c r="H33" s="151"/>
      <c r="I33" s="151"/>
      <c r="J33" s="150"/>
      <c r="K33" s="150"/>
      <c r="L33" s="150"/>
      <c r="M33" s="150"/>
      <c r="N33" s="150"/>
      <c r="O33" s="150"/>
      <c r="P33" s="150"/>
      <c r="Q33" s="150"/>
      <c r="T33" s="150"/>
      <c r="U33" s="150"/>
      <c r="V33" s="150"/>
      <c r="W33" s="150"/>
      <c r="X33" s="150"/>
      <c r="Y33" s="150"/>
      <c r="Z33" s="150"/>
      <c r="AA33" s="150"/>
      <c r="AB33" s="150"/>
    </row>
    <row r="34" spans="2:28" x14ac:dyDescent="0.35">
      <c r="C34"/>
      <c r="H34" s="151"/>
      <c r="I34" s="151"/>
      <c r="J34" s="150"/>
      <c r="K34" s="150"/>
      <c r="L34" s="150"/>
      <c r="M34" s="150"/>
      <c r="N34" s="150"/>
      <c r="O34" s="150"/>
      <c r="P34" s="150"/>
      <c r="Q34" s="150"/>
      <c r="T34" s="150"/>
      <c r="U34" s="150"/>
      <c r="V34" s="150"/>
      <c r="W34" s="150"/>
      <c r="X34" s="150"/>
      <c r="Y34" s="150"/>
      <c r="Z34" s="150"/>
      <c r="AA34" s="150"/>
      <c r="AB34" s="150"/>
    </row>
    <row r="35" spans="2:28" x14ac:dyDescent="0.35">
      <c r="C35"/>
      <c r="H35" s="151"/>
      <c r="I35" s="151"/>
      <c r="J35" s="150"/>
      <c r="K35" s="150"/>
      <c r="L35" s="150"/>
      <c r="M35" s="150"/>
      <c r="N35" s="150"/>
      <c r="O35" s="150"/>
      <c r="P35" s="150"/>
      <c r="Q35" s="150"/>
      <c r="T35" s="150"/>
      <c r="U35" s="150"/>
      <c r="V35" s="150"/>
      <c r="W35" s="150"/>
      <c r="X35" s="150"/>
      <c r="Y35" s="150"/>
      <c r="Z35" s="150"/>
      <c r="AA35" s="150"/>
      <c r="AB35" s="150"/>
    </row>
    <row r="36" spans="2:28" x14ac:dyDescent="0.35">
      <c r="C36"/>
      <c r="H36" s="151"/>
      <c r="I36" s="151"/>
      <c r="J36" s="150"/>
      <c r="K36" s="150"/>
      <c r="L36" s="150"/>
      <c r="M36" s="150"/>
      <c r="N36" s="150"/>
      <c r="O36" s="150"/>
      <c r="P36" s="150"/>
      <c r="Q36" s="150"/>
      <c r="T36" s="150"/>
      <c r="U36" s="150"/>
      <c r="V36" s="150"/>
      <c r="W36" s="150"/>
      <c r="X36" s="150"/>
      <c r="Y36" s="150"/>
      <c r="Z36" s="150"/>
      <c r="AA36" s="150"/>
      <c r="AB36" s="150"/>
    </row>
    <row r="37" spans="2:28" x14ac:dyDescent="0.35">
      <c r="C37"/>
      <c r="H37" s="151"/>
      <c r="I37" s="151"/>
      <c r="J37" s="150"/>
      <c r="K37" s="150"/>
      <c r="L37" s="150"/>
      <c r="M37" s="150"/>
      <c r="N37" s="150"/>
      <c r="O37" s="150"/>
      <c r="P37" s="150"/>
      <c r="Q37" s="150"/>
      <c r="T37" s="150"/>
      <c r="U37" s="150"/>
      <c r="V37" s="150"/>
      <c r="W37" s="150"/>
      <c r="X37" s="150"/>
      <c r="Y37" s="150"/>
      <c r="Z37" s="150"/>
      <c r="AA37" s="150"/>
      <c r="AB37" s="150"/>
    </row>
    <row r="38" spans="2:28" x14ac:dyDescent="0.35">
      <c r="C38"/>
      <c r="H38" s="151"/>
      <c r="I38" s="151"/>
      <c r="J38" s="150"/>
      <c r="K38" s="150"/>
      <c r="L38" s="150"/>
      <c r="M38" s="150"/>
      <c r="N38" s="150"/>
      <c r="O38" s="150"/>
      <c r="P38" s="150"/>
      <c r="Q38" s="150"/>
      <c r="T38" s="150"/>
      <c r="U38" s="150"/>
      <c r="V38" s="150"/>
      <c r="W38" s="150"/>
      <c r="X38" s="150"/>
      <c r="Y38" s="150"/>
      <c r="Z38" s="150"/>
      <c r="AA38" s="150"/>
      <c r="AB38" s="150"/>
    </row>
    <row r="39" spans="2:28" x14ac:dyDescent="0.35">
      <c r="C39"/>
      <c r="H39" s="151"/>
      <c r="I39" s="151"/>
      <c r="J39" s="150"/>
      <c r="K39" s="150"/>
      <c r="L39" s="150"/>
      <c r="M39" s="150"/>
      <c r="N39" s="150"/>
      <c r="O39" s="150"/>
      <c r="P39" s="150"/>
      <c r="Q39" s="150"/>
      <c r="R39" s="150"/>
      <c r="T39" s="150"/>
      <c r="U39" s="150"/>
      <c r="V39" s="150"/>
      <c r="W39" s="150"/>
      <c r="X39" s="150"/>
      <c r="Y39" s="150"/>
      <c r="Z39" s="150"/>
      <c r="AA39" s="150"/>
      <c r="AB39" s="150"/>
    </row>
    <row r="40" spans="2:28" x14ac:dyDescent="0.35">
      <c r="C40"/>
      <c r="H40" s="151"/>
      <c r="I40" s="151"/>
      <c r="J40" s="150"/>
      <c r="K40" s="150"/>
      <c r="L40" s="150"/>
      <c r="M40" s="150"/>
      <c r="N40" s="150"/>
      <c r="O40" s="150"/>
      <c r="P40" s="150"/>
      <c r="Q40" s="150"/>
      <c r="R40" s="150"/>
      <c r="T40" s="150"/>
      <c r="U40" s="150"/>
      <c r="V40" s="150"/>
      <c r="W40" s="150"/>
      <c r="X40" s="150"/>
      <c r="Y40" s="150"/>
      <c r="Z40" s="150"/>
      <c r="AA40" s="150"/>
      <c r="AB40" s="150"/>
    </row>
    <row r="41" spans="2:28" x14ac:dyDescent="0.35">
      <c r="C41"/>
      <c r="H41" s="151"/>
      <c r="I41" s="151"/>
      <c r="J41" s="150"/>
      <c r="K41" s="150"/>
      <c r="L41" s="150"/>
      <c r="M41" s="150"/>
      <c r="N41" s="150"/>
      <c r="O41" s="150"/>
      <c r="P41" s="150"/>
      <c r="Q41" s="150"/>
      <c r="R41" s="150"/>
      <c r="T41" s="150"/>
      <c r="U41" s="150"/>
      <c r="V41" s="150"/>
      <c r="W41" s="150"/>
      <c r="X41" s="150"/>
      <c r="Y41" s="150"/>
      <c r="Z41" s="150"/>
      <c r="AA41" s="150"/>
      <c r="AB41" s="150"/>
    </row>
    <row r="42" spans="2:28" x14ac:dyDescent="0.35">
      <c r="C42"/>
      <c r="H42" s="151"/>
      <c r="I42" s="151"/>
      <c r="J42" s="150"/>
      <c r="K42" s="150"/>
      <c r="L42" s="150"/>
      <c r="M42" s="150"/>
      <c r="N42" s="150"/>
      <c r="O42" s="150"/>
      <c r="P42" s="150"/>
      <c r="Q42" s="150"/>
      <c r="R42" s="150"/>
      <c r="T42" s="150"/>
      <c r="U42" s="150"/>
      <c r="V42" s="150"/>
      <c r="W42" s="150"/>
      <c r="X42" s="150"/>
      <c r="Y42" s="150"/>
      <c r="Z42" s="150"/>
      <c r="AA42" s="150"/>
      <c r="AB42" s="150"/>
    </row>
    <row r="43" spans="2:28" x14ac:dyDescent="0.35">
      <c r="C43"/>
      <c r="H43" s="151"/>
      <c r="I43" s="151"/>
      <c r="J43" s="150"/>
      <c r="K43" s="150"/>
      <c r="L43" s="150"/>
      <c r="M43" s="150"/>
      <c r="N43" s="150"/>
      <c r="O43" s="150"/>
      <c r="P43" s="150"/>
      <c r="Q43" s="150"/>
      <c r="R43" s="150"/>
      <c r="T43" s="150"/>
      <c r="U43" s="150"/>
      <c r="V43" s="150"/>
      <c r="W43" s="150"/>
      <c r="X43" s="150"/>
      <c r="Y43" s="150"/>
      <c r="Z43" s="150"/>
      <c r="AA43" s="150"/>
      <c r="AB43" s="150"/>
    </row>
    <row r="44" spans="2:28" x14ac:dyDescent="0.35">
      <c r="C44"/>
      <c r="H44" s="151"/>
      <c r="I44" s="151"/>
      <c r="J44" s="150"/>
      <c r="K44" s="150"/>
      <c r="L44" s="150"/>
      <c r="M44" s="150"/>
      <c r="N44" s="150"/>
      <c r="O44" s="150"/>
      <c r="P44" s="150"/>
      <c r="Q44" s="150"/>
      <c r="T44" s="150"/>
      <c r="U44" s="150"/>
      <c r="V44" s="150"/>
      <c r="W44" s="150"/>
      <c r="X44" s="150"/>
      <c r="Y44" s="150"/>
      <c r="Z44" s="150"/>
      <c r="AA44" s="150"/>
      <c r="AB44" s="150"/>
    </row>
    <row r="45" spans="2:28" x14ac:dyDescent="0.35">
      <c r="C45"/>
      <c r="H45" s="151"/>
      <c r="I45" s="151"/>
      <c r="J45" s="150"/>
      <c r="K45" s="150"/>
      <c r="L45" s="150"/>
      <c r="M45" s="150"/>
      <c r="N45" s="150"/>
      <c r="O45" s="150"/>
      <c r="P45" s="150"/>
      <c r="Q45" s="150"/>
      <c r="T45" s="150"/>
      <c r="U45" s="150"/>
      <c r="V45" s="150"/>
      <c r="W45" s="150"/>
      <c r="X45" s="150"/>
      <c r="Y45" s="150"/>
      <c r="Z45" s="150"/>
      <c r="AA45" s="150"/>
      <c r="AB45" s="150"/>
    </row>
    <row r="46" spans="2:28" x14ac:dyDescent="0.35">
      <c r="C46"/>
      <c r="H46" s="151"/>
      <c r="I46" s="151"/>
      <c r="J46" s="150"/>
      <c r="K46" s="150"/>
      <c r="L46" s="150"/>
      <c r="M46" s="150"/>
      <c r="N46" s="150"/>
      <c r="O46" s="150"/>
      <c r="P46" s="150"/>
      <c r="Q46" s="150"/>
      <c r="T46" s="150"/>
      <c r="U46" s="150"/>
      <c r="V46" s="150"/>
      <c r="W46" s="150"/>
      <c r="X46" s="150"/>
      <c r="Y46" s="150"/>
      <c r="Z46" s="150"/>
      <c r="AA46" s="150"/>
      <c r="AB46" s="150"/>
    </row>
    <row r="47" spans="2:28" x14ac:dyDescent="0.35">
      <c r="C47"/>
      <c r="H47" s="151"/>
      <c r="I47" s="151"/>
      <c r="J47" s="150"/>
      <c r="K47" s="150"/>
      <c r="L47" s="150"/>
      <c r="M47" s="150"/>
      <c r="N47" s="150"/>
      <c r="O47" s="150"/>
      <c r="P47" s="150"/>
      <c r="Q47" s="150"/>
      <c r="T47" s="150"/>
      <c r="U47" s="150"/>
      <c r="V47" s="150"/>
      <c r="W47" s="150"/>
      <c r="X47" s="150"/>
      <c r="Y47" s="150"/>
      <c r="Z47" s="150"/>
      <c r="AA47" s="150"/>
      <c r="AB47" s="150"/>
    </row>
    <row r="48" spans="2:28" x14ac:dyDescent="0.35">
      <c r="B48" s="152" t="s">
        <v>10</v>
      </c>
      <c r="C48" t="s">
        <v>52</v>
      </c>
      <c r="H48" s="151"/>
      <c r="I48" s="151"/>
      <c r="J48" s="150"/>
      <c r="K48" s="150"/>
      <c r="L48" s="150"/>
      <c r="M48" s="150"/>
      <c r="N48" s="150"/>
      <c r="O48" s="150"/>
      <c r="P48" s="150"/>
      <c r="Q48" s="150"/>
      <c r="T48" s="150"/>
      <c r="U48" s="150"/>
      <c r="V48" s="150"/>
      <c r="W48" s="150"/>
      <c r="X48" s="150"/>
      <c r="Y48" s="150"/>
      <c r="Z48" s="150"/>
      <c r="AA48" s="150"/>
      <c r="AB48" s="150"/>
    </row>
    <row r="49" spans="2:28" x14ac:dyDescent="0.35">
      <c r="B49" s="152" t="s">
        <v>91</v>
      </c>
      <c r="C49" t="s">
        <v>401</v>
      </c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</row>
    <row r="50" spans="2:28" x14ac:dyDescent="0.35">
      <c r="B50" s="152" t="s">
        <v>93</v>
      </c>
      <c r="C50" t="s">
        <v>303</v>
      </c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</row>
    <row r="51" spans="2:28" x14ac:dyDescent="0.35">
      <c r="B51" s="152" t="s">
        <v>7</v>
      </c>
      <c r="C51" t="s">
        <v>563</v>
      </c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</row>
    <row r="52" spans="2:28" x14ac:dyDescent="0.35"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</row>
    <row r="53" spans="2:28" x14ac:dyDescent="0.35">
      <c r="B53" s="152" t="s">
        <v>390</v>
      </c>
      <c r="C53" s="152" t="s">
        <v>374</v>
      </c>
      <c r="D53"/>
      <c r="E53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</row>
    <row r="54" spans="2:28" x14ac:dyDescent="0.35">
      <c r="B54" s="152" t="s">
        <v>375</v>
      </c>
      <c r="C54" t="s">
        <v>300</v>
      </c>
      <c r="D54" t="s">
        <v>376</v>
      </c>
      <c r="E54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</row>
    <row r="55" spans="2:28" x14ac:dyDescent="0.35">
      <c r="B55" s="153" t="s">
        <v>59</v>
      </c>
      <c r="C55" s="70">
        <v>52</v>
      </c>
      <c r="D55" s="70">
        <v>52</v>
      </c>
      <c r="E55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</row>
    <row r="56" spans="2:28" x14ac:dyDescent="0.35">
      <c r="B56" s="176">
        <v>16</v>
      </c>
      <c r="C56" s="70">
        <v>5</v>
      </c>
      <c r="D56" s="70">
        <v>5</v>
      </c>
      <c r="E56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</row>
    <row r="57" spans="2:28" x14ac:dyDescent="0.35">
      <c r="B57" s="176">
        <v>17</v>
      </c>
      <c r="C57" s="70">
        <v>8</v>
      </c>
      <c r="D57" s="70">
        <v>8</v>
      </c>
      <c r="E57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</row>
    <row r="58" spans="2:28" x14ac:dyDescent="0.35">
      <c r="B58" s="176">
        <v>18</v>
      </c>
      <c r="C58" s="70">
        <v>7</v>
      </c>
      <c r="D58" s="70">
        <v>7</v>
      </c>
      <c r="E58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</row>
    <row r="59" spans="2:28" x14ac:dyDescent="0.35">
      <c r="B59" s="176">
        <v>19</v>
      </c>
      <c r="C59" s="70">
        <v>8</v>
      </c>
      <c r="D59" s="70">
        <v>8</v>
      </c>
      <c r="E59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</row>
    <row r="60" spans="2:28" x14ac:dyDescent="0.35">
      <c r="B60" s="176">
        <v>20</v>
      </c>
      <c r="C60" s="70">
        <v>6</v>
      </c>
      <c r="D60" s="70">
        <v>6</v>
      </c>
      <c r="E6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</row>
    <row r="61" spans="2:28" x14ac:dyDescent="0.35">
      <c r="B61" s="176">
        <v>21</v>
      </c>
      <c r="C61" s="70">
        <v>7</v>
      </c>
      <c r="D61" s="70">
        <v>7</v>
      </c>
      <c r="E61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</row>
    <row r="62" spans="2:28" x14ac:dyDescent="0.35">
      <c r="B62" s="176">
        <v>22</v>
      </c>
      <c r="C62" s="70">
        <v>6</v>
      </c>
      <c r="D62" s="70">
        <v>6</v>
      </c>
      <c r="E62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</row>
    <row r="63" spans="2:28" x14ac:dyDescent="0.35">
      <c r="B63" s="176">
        <v>23</v>
      </c>
      <c r="C63" s="70">
        <v>5</v>
      </c>
      <c r="D63" s="70">
        <v>5</v>
      </c>
      <c r="E63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</row>
    <row r="64" spans="2:28" x14ac:dyDescent="0.35">
      <c r="C64"/>
      <c r="D64"/>
      <c r="E64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</row>
    <row r="65" spans="3:21" x14ac:dyDescent="0.35">
      <c r="C65"/>
      <c r="D65"/>
      <c r="E65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</row>
    <row r="66" spans="3:21" x14ac:dyDescent="0.35">
      <c r="C66"/>
      <c r="D66"/>
      <c r="E66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</row>
    <row r="67" spans="3:21" x14ac:dyDescent="0.35">
      <c r="C67"/>
      <c r="D67"/>
      <c r="E67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</row>
    <row r="68" spans="3:21" x14ac:dyDescent="0.35">
      <c r="C68"/>
      <c r="D68"/>
      <c r="E68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</row>
    <row r="69" spans="3:21" x14ac:dyDescent="0.35">
      <c r="C69"/>
      <c r="D69"/>
      <c r="E69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</row>
    <row r="70" spans="3:21" x14ac:dyDescent="0.35">
      <c r="C70"/>
      <c r="D70"/>
      <c r="E7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</row>
    <row r="71" spans="3:21" x14ac:dyDescent="0.35">
      <c r="C71"/>
      <c r="D71"/>
      <c r="E71"/>
      <c r="F71"/>
      <c r="G71"/>
    </row>
    <row r="72" spans="3:21" x14ac:dyDescent="0.35">
      <c r="C72"/>
      <c r="D72"/>
      <c r="E72"/>
      <c r="F72"/>
      <c r="G72"/>
      <c r="H72" s="235"/>
      <c r="I72" s="235"/>
      <c r="J72" s="235"/>
      <c r="K72" s="235"/>
      <c r="L72" s="235"/>
    </row>
    <row r="73" spans="3:21" x14ac:dyDescent="0.35">
      <c r="C73"/>
      <c r="D73"/>
      <c r="E73"/>
      <c r="F73"/>
      <c r="G73"/>
      <c r="H73" s="235"/>
      <c r="I73" s="235"/>
      <c r="J73" s="235"/>
      <c r="K73" s="235"/>
      <c r="L73" s="235"/>
      <c r="M73" s="235"/>
      <c r="N73" s="235"/>
      <c r="O73" s="235"/>
    </row>
    <row r="74" spans="3:21" x14ac:dyDescent="0.35">
      <c r="C74"/>
      <c r="D74"/>
      <c r="E74"/>
      <c r="F74"/>
      <c r="G74"/>
      <c r="H74" s="235"/>
      <c r="I74" s="235"/>
      <c r="J74" s="235"/>
      <c r="K74" s="235"/>
      <c r="L74" s="235"/>
      <c r="M74" s="235"/>
      <c r="N74" s="235"/>
      <c r="O74" s="235"/>
    </row>
    <row r="75" spans="3:21" x14ac:dyDescent="0.35">
      <c r="C75"/>
      <c r="D75"/>
      <c r="E75"/>
      <c r="F75"/>
      <c r="G75"/>
      <c r="H75" s="235"/>
      <c r="I75" s="235"/>
      <c r="J75" s="235"/>
      <c r="K75" s="235"/>
      <c r="L75" s="235"/>
      <c r="M75" s="235"/>
      <c r="N75" s="235"/>
      <c r="O75" s="235"/>
    </row>
    <row r="76" spans="3:21" x14ac:dyDescent="0.35">
      <c r="C76"/>
      <c r="D76"/>
      <c r="E76"/>
      <c r="H76" s="235"/>
      <c r="I76" s="235"/>
      <c r="J76" s="235"/>
      <c r="K76" s="235"/>
      <c r="L76" s="235"/>
      <c r="M76" s="235"/>
      <c r="N76" s="235"/>
      <c r="O76" s="235"/>
    </row>
    <row r="77" spans="3:21" x14ac:dyDescent="0.35">
      <c r="C77"/>
      <c r="D77"/>
      <c r="E77"/>
      <c r="H77" s="235"/>
      <c r="I77" s="235"/>
      <c r="J77" s="235"/>
      <c r="K77" s="235"/>
      <c r="L77" s="235"/>
      <c r="M77" s="235"/>
      <c r="N77" s="235"/>
      <c r="O77" s="235"/>
    </row>
    <row r="78" spans="3:21" x14ac:dyDescent="0.35">
      <c r="C78"/>
      <c r="D78"/>
      <c r="E78"/>
      <c r="H78" s="235"/>
      <c r="I78" s="235"/>
      <c r="J78" s="235"/>
      <c r="K78" s="235"/>
      <c r="L78" s="235"/>
      <c r="M78" s="235"/>
      <c r="N78" s="235"/>
      <c r="O78" s="235"/>
    </row>
    <row r="79" spans="3:21" x14ac:dyDescent="0.35">
      <c r="C79"/>
      <c r="D79"/>
      <c r="E79"/>
      <c r="H79" s="235"/>
      <c r="I79" s="235"/>
      <c r="J79" s="235"/>
      <c r="K79" s="235"/>
      <c r="L79" s="235"/>
      <c r="M79" s="235"/>
      <c r="N79" s="235"/>
      <c r="O79" s="235"/>
    </row>
    <row r="80" spans="3:21" x14ac:dyDescent="0.35">
      <c r="C80"/>
      <c r="D80"/>
      <c r="E80"/>
      <c r="H80" s="235"/>
      <c r="I80" s="235"/>
      <c r="J80" s="235"/>
      <c r="K80" s="235"/>
      <c r="L80" s="235"/>
      <c r="M80" s="235"/>
      <c r="N80" s="235"/>
      <c r="O80" s="235"/>
    </row>
    <row r="81" spans="3:5" x14ac:dyDescent="0.35">
      <c r="C81"/>
      <c r="D81"/>
      <c r="E81"/>
    </row>
    <row r="82" spans="3:5" x14ac:dyDescent="0.35">
      <c r="C82"/>
      <c r="D82"/>
      <c r="E82"/>
    </row>
    <row r="83" spans="3:5" x14ac:dyDescent="0.35">
      <c r="C83"/>
      <c r="D83"/>
      <c r="E83"/>
    </row>
    <row r="84" spans="3:5" x14ac:dyDescent="0.35">
      <c r="C84"/>
      <c r="D84"/>
      <c r="E84"/>
    </row>
    <row r="85" spans="3:5" x14ac:dyDescent="0.35">
      <c r="C85"/>
      <c r="D85"/>
      <c r="E85"/>
    </row>
    <row r="86" spans="3:5" x14ac:dyDescent="0.35">
      <c r="C86"/>
      <c r="D86"/>
      <c r="E86"/>
    </row>
    <row r="87" spans="3:5" x14ac:dyDescent="0.35">
      <c r="C87"/>
      <c r="D87"/>
      <c r="E87"/>
    </row>
    <row r="88" spans="3:5" x14ac:dyDescent="0.35">
      <c r="C88"/>
      <c r="D88"/>
      <c r="E88"/>
    </row>
    <row r="89" spans="3:5" x14ac:dyDescent="0.35">
      <c r="C89"/>
      <c r="D89"/>
      <c r="E89"/>
    </row>
    <row r="90" spans="3:5" x14ac:dyDescent="0.35">
      <c r="C90"/>
      <c r="D90"/>
      <c r="E90"/>
    </row>
    <row r="91" spans="3:5" x14ac:dyDescent="0.35">
      <c r="C91"/>
      <c r="D91"/>
      <c r="E91"/>
    </row>
    <row r="92" spans="3:5" x14ac:dyDescent="0.35">
      <c r="C92"/>
      <c r="D92"/>
      <c r="E92"/>
    </row>
    <row r="93" spans="3:5" x14ac:dyDescent="0.35">
      <c r="C93"/>
      <c r="D93"/>
      <c r="E93"/>
    </row>
    <row r="94" spans="3:5" x14ac:dyDescent="0.35">
      <c r="C94"/>
      <c r="D94"/>
      <c r="E94"/>
    </row>
    <row r="95" spans="3:5" x14ac:dyDescent="0.35">
      <c r="C95"/>
      <c r="D95"/>
      <c r="E95"/>
    </row>
    <row r="96" spans="3:5" x14ac:dyDescent="0.35">
      <c r="C96"/>
      <c r="D96"/>
      <c r="E96"/>
    </row>
    <row r="97" spans="3:5" x14ac:dyDescent="0.35">
      <c r="C97"/>
      <c r="D97"/>
      <c r="E97"/>
    </row>
    <row r="98" spans="3:5" x14ac:dyDescent="0.35">
      <c r="C98"/>
      <c r="D98"/>
      <c r="E98"/>
    </row>
    <row r="99" spans="3:5" x14ac:dyDescent="0.35">
      <c r="C99"/>
      <c r="D99"/>
      <c r="E99"/>
    </row>
    <row r="100" spans="3:5" x14ac:dyDescent="0.35">
      <c r="C100"/>
      <c r="D100"/>
      <c r="E100"/>
    </row>
    <row r="101" spans="3:5" x14ac:dyDescent="0.35">
      <c r="C101"/>
      <c r="D101"/>
      <c r="E101"/>
    </row>
    <row r="102" spans="3:5" x14ac:dyDescent="0.35">
      <c r="C102"/>
      <c r="D102"/>
      <c r="E102"/>
    </row>
    <row r="103" spans="3:5" x14ac:dyDescent="0.35">
      <c r="C103"/>
      <c r="D103"/>
      <c r="E103"/>
    </row>
    <row r="104" spans="3:5" x14ac:dyDescent="0.35">
      <c r="C104"/>
      <c r="D104"/>
      <c r="E104"/>
    </row>
    <row r="105" spans="3:5" x14ac:dyDescent="0.35">
      <c r="C105"/>
      <c r="D105"/>
      <c r="E105"/>
    </row>
    <row r="106" spans="3:5" x14ac:dyDescent="0.35">
      <c r="C106"/>
      <c r="D106"/>
      <c r="E106"/>
    </row>
    <row r="107" spans="3:5" x14ac:dyDescent="0.35">
      <c r="C107"/>
      <c r="D107"/>
      <c r="E107"/>
    </row>
    <row r="108" spans="3:5" x14ac:dyDescent="0.35">
      <c r="C108"/>
      <c r="D108"/>
      <c r="E108"/>
    </row>
    <row r="109" spans="3:5" x14ac:dyDescent="0.35">
      <c r="C109"/>
      <c r="D109"/>
      <c r="E109"/>
    </row>
    <row r="110" spans="3:5" x14ac:dyDescent="0.35">
      <c r="C110"/>
      <c r="D110"/>
      <c r="E110"/>
    </row>
    <row r="111" spans="3:5" x14ac:dyDescent="0.35">
      <c r="C111"/>
      <c r="D111"/>
      <c r="E111"/>
    </row>
    <row r="112" spans="3:5" x14ac:dyDescent="0.35">
      <c r="C112"/>
      <c r="D112"/>
      <c r="E112"/>
    </row>
    <row r="113" spans="3:5" x14ac:dyDescent="0.35">
      <c r="C113"/>
      <c r="D113"/>
      <c r="E113"/>
    </row>
    <row r="114" spans="3:5" x14ac:dyDescent="0.35">
      <c r="C114"/>
      <c r="D114"/>
      <c r="E114"/>
    </row>
    <row r="115" spans="3:5" x14ac:dyDescent="0.35">
      <c r="C115"/>
      <c r="D115"/>
      <c r="E115"/>
    </row>
    <row r="116" spans="3:5" x14ac:dyDescent="0.35">
      <c r="C116"/>
      <c r="D116"/>
      <c r="E116"/>
    </row>
    <row r="117" spans="3:5" x14ac:dyDescent="0.35">
      <c r="C117"/>
      <c r="D117"/>
      <c r="E117"/>
    </row>
    <row r="118" spans="3:5" x14ac:dyDescent="0.35">
      <c r="C118"/>
      <c r="D118"/>
      <c r="E118"/>
    </row>
    <row r="119" spans="3:5" x14ac:dyDescent="0.35">
      <c r="C119"/>
      <c r="D119"/>
      <c r="E119"/>
    </row>
    <row r="120" spans="3:5" x14ac:dyDescent="0.35">
      <c r="C120"/>
      <c r="D120"/>
      <c r="E120"/>
    </row>
    <row r="121" spans="3:5" x14ac:dyDescent="0.35">
      <c r="C121"/>
      <c r="D121"/>
      <c r="E121"/>
    </row>
    <row r="122" spans="3:5" x14ac:dyDescent="0.35">
      <c r="C122"/>
      <c r="D122"/>
      <c r="E122"/>
    </row>
    <row r="123" spans="3:5" x14ac:dyDescent="0.35">
      <c r="C123"/>
      <c r="D123"/>
      <c r="E123"/>
    </row>
    <row r="124" spans="3:5" x14ac:dyDescent="0.35">
      <c r="C124"/>
      <c r="D124"/>
      <c r="E124"/>
    </row>
    <row r="125" spans="3:5" x14ac:dyDescent="0.35">
      <c r="C125"/>
      <c r="D125"/>
      <c r="E125"/>
    </row>
    <row r="126" spans="3:5" x14ac:dyDescent="0.35">
      <c r="C126"/>
      <c r="D126"/>
      <c r="E126"/>
    </row>
    <row r="127" spans="3:5" x14ac:dyDescent="0.35">
      <c r="C127"/>
      <c r="D127"/>
      <c r="E127"/>
    </row>
    <row r="128" spans="3:5" x14ac:dyDescent="0.35">
      <c r="C128"/>
      <c r="D128"/>
      <c r="E128"/>
    </row>
    <row r="129" spans="3:5" x14ac:dyDescent="0.35">
      <c r="C129"/>
      <c r="D129"/>
      <c r="E129"/>
    </row>
    <row r="130" spans="3:5" x14ac:dyDescent="0.35">
      <c r="C130"/>
      <c r="D130"/>
      <c r="E130"/>
    </row>
    <row r="131" spans="3:5" x14ac:dyDescent="0.35">
      <c r="C131"/>
      <c r="D131"/>
      <c r="E131"/>
    </row>
    <row r="132" spans="3:5" x14ac:dyDescent="0.35">
      <c r="C132"/>
      <c r="D132"/>
      <c r="E132"/>
    </row>
    <row r="133" spans="3:5" x14ac:dyDescent="0.35">
      <c r="C133"/>
      <c r="D133"/>
      <c r="E133"/>
    </row>
    <row r="134" spans="3:5" x14ac:dyDescent="0.35">
      <c r="C134"/>
      <c r="D134"/>
      <c r="E134"/>
    </row>
    <row r="135" spans="3:5" x14ac:dyDescent="0.35">
      <c r="C135"/>
      <c r="D135"/>
      <c r="E135"/>
    </row>
    <row r="136" spans="3:5" x14ac:dyDescent="0.35">
      <c r="C136"/>
      <c r="D136"/>
      <c r="E136"/>
    </row>
    <row r="137" spans="3:5" x14ac:dyDescent="0.35">
      <c r="C137"/>
      <c r="D137"/>
      <c r="E137"/>
    </row>
    <row r="138" spans="3:5" x14ac:dyDescent="0.35">
      <c r="C138"/>
      <c r="D138"/>
      <c r="E138"/>
    </row>
    <row r="139" spans="3:5" x14ac:dyDescent="0.35">
      <c r="C139"/>
      <c r="D139"/>
      <c r="E139"/>
    </row>
    <row r="140" spans="3:5" x14ac:dyDescent="0.35">
      <c r="C140"/>
      <c r="D140"/>
      <c r="E140"/>
    </row>
    <row r="141" spans="3:5" x14ac:dyDescent="0.35">
      <c r="C141"/>
      <c r="D141"/>
      <c r="E141"/>
    </row>
    <row r="142" spans="3:5" x14ac:dyDescent="0.35">
      <c r="C142"/>
      <c r="D142"/>
      <c r="E142"/>
    </row>
    <row r="143" spans="3:5" x14ac:dyDescent="0.35">
      <c r="C143"/>
      <c r="D143"/>
      <c r="E143"/>
    </row>
    <row r="144" spans="3:5" x14ac:dyDescent="0.35">
      <c r="C144"/>
      <c r="D144"/>
      <c r="E144"/>
    </row>
    <row r="145" spans="3:5" x14ac:dyDescent="0.35">
      <c r="C145"/>
      <c r="D145"/>
      <c r="E145"/>
    </row>
    <row r="146" spans="3:5" x14ac:dyDescent="0.35">
      <c r="C146"/>
      <c r="D146"/>
      <c r="E146"/>
    </row>
    <row r="147" spans="3:5" x14ac:dyDescent="0.35">
      <c r="C147"/>
      <c r="D147"/>
      <c r="E147"/>
    </row>
    <row r="148" spans="3:5" x14ac:dyDescent="0.35">
      <c r="C148"/>
      <c r="D148"/>
      <c r="E148"/>
    </row>
    <row r="149" spans="3:5" x14ac:dyDescent="0.35">
      <c r="C149"/>
      <c r="D149"/>
      <c r="E149"/>
    </row>
    <row r="150" spans="3:5" x14ac:dyDescent="0.35">
      <c r="C150"/>
      <c r="D150"/>
      <c r="E150"/>
    </row>
    <row r="151" spans="3:5" x14ac:dyDescent="0.35">
      <c r="C151"/>
      <c r="D151"/>
      <c r="E151"/>
    </row>
  </sheetData>
  <sortState xmlns:xlrd2="http://schemas.microsoft.com/office/spreadsheetml/2017/richdata2" ref="R25:S76">
    <sortCondition ref="R25:R76"/>
    <sortCondition ref="S25:S76"/>
  </sortState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B104"/>
  <sheetViews>
    <sheetView zoomScale="85" zoomScaleNormal="85" workbookViewId="0">
      <selection activeCell="G28" sqref="G28"/>
    </sheetView>
  </sheetViews>
  <sheetFormatPr defaultColWidth="9.1796875" defaultRowHeight="14.5" x14ac:dyDescent="0.35"/>
  <cols>
    <col min="2" max="2" width="24.54296875" customWidth="1"/>
    <col min="3" max="3" width="11.453125" style="169" customWidth="1"/>
    <col min="4" max="4" width="11.54296875" style="169" customWidth="1"/>
    <col min="5" max="6" width="11.26953125" style="169" customWidth="1"/>
    <col min="7" max="7" width="11.1796875" style="169" customWidth="1"/>
    <col min="8" max="8" width="10.7265625" customWidth="1"/>
    <col min="9" max="9" width="16.54296875" customWidth="1"/>
    <col min="10" max="10" width="23.453125" style="2" bestFit="1" customWidth="1"/>
    <col min="11" max="11" width="13.1796875" customWidth="1"/>
    <col min="12" max="12" width="12.7265625" bestFit="1" customWidth="1"/>
    <col min="13" max="13" width="11.26953125" customWidth="1"/>
    <col min="14" max="14" width="13.453125" bestFit="1" customWidth="1"/>
    <col min="15" max="15" width="11.26953125" bestFit="1" customWidth="1"/>
    <col min="16" max="16" width="5.26953125" bestFit="1" customWidth="1"/>
    <col min="17" max="17" width="9.7265625" customWidth="1"/>
    <col min="18" max="18" width="17.26953125" customWidth="1"/>
    <col min="19" max="19" width="20.453125" customWidth="1"/>
    <col min="20" max="20" width="21.54296875" customWidth="1"/>
    <col min="21" max="21" width="24.7265625" customWidth="1"/>
    <col min="22" max="22" width="15" customWidth="1"/>
    <col min="23" max="23" width="18.1796875" customWidth="1"/>
    <col min="24" max="24" width="14.54296875" customWidth="1"/>
    <col min="25" max="25" width="17.81640625" customWidth="1"/>
    <col min="26" max="26" width="11.26953125" customWidth="1"/>
    <col min="27" max="27" width="15" customWidth="1"/>
    <col min="28" max="30" width="4.54296875" customWidth="1"/>
    <col min="31" max="31" width="4.26953125" customWidth="1"/>
    <col min="32" max="36" width="4.54296875" customWidth="1"/>
    <col min="37" max="37" width="4.26953125" customWidth="1"/>
    <col min="38" max="42" width="4.54296875" customWidth="1"/>
    <col min="43" max="43" width="17.1796875" bestFit="1" customWidth="1"/>
    <col min="44" max="44" width="7.7265625" customWidth="1"/>
    <col min="45" max="45" width="4.54296875" customWidth="1"/>
    <col min="46" max="46" width="4.26953125" customWidth="1"/>
    <col min="47" max="47" width="5.7265625" customWidth="1"/>
    <col min="48" max="50" width="4.54296875" customWidth="1"/>
    <col min="51" max="51" width="12.54296875" bestFit="1" customWidth="1"/>
    <col min="52" max="52" width="15" bestFit="1" customWidth="1"/>
  </cols>
  <sheetData>
    <row r="2" spans="2:28" x14ac:dyDescent="0.35">
      <c r="C2"/>
      <c r="H2" s="151"/>
      <c r="I2" s="151"/>
      <c r="J2" s="31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</row>
    <row r="3" spans="2:28" x14ac:dyDescent="0.35">
      <c r="C3"/>
      <c r="H3" s="151"/>
      <c r="I3" s="151"/>
      <c r="J3" s="31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</row>
    <row r="4" spans="2:28" x14ac:dyDescent="0.35">
      <c r="C4"/>
      <c r="H4" s="151"/>
      <c r="I4" s="151"/>
      <c r="J4" s="31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</row>
    <row r="5" spans="2:28" x14ac:dyDescent="0.35">
      <c r="H5" s="169"/>
      <c r="I5" s="169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</row>
    <row r="6" spans="2:28" x14ac:dyDescent="0.35">
      <c r="C6" s="152" t="s">
        <v>395</v>
      </c>
      <c r="D6"/>
      <c r="E6"/>
      <c r="F6"/>
      <c r="G6"/>
    </row>
    <row r="7" spans="2:28" x14ac:dyDescent="0.35">
      <c r="B7" s="152" t="s">
        <v>375</v>
      </c>
      <c r="C7" t="s">
        <v>397</v>
      </c>
      <c r="D7" t="s">
        <v>398</v>
      </c>
      <c r="E7" t="s">
        <v>399</v>
      </c>
      <c r="F7" t="s">
        <v>400</v>
      </c>
      <c r="G7" t="s">
        <v>396</v>
      </c>
      <c r="H7" t="s">
        <v>394</v>
      </c>
    </row>
    <row r="8" spans="2:28" ht="15" customHeight="1" x14ac:dyDescent="0.35">
      <c r="B8" s="153" t="s">
        <v>303</v>
      </c>
      <c r="C8" s="70">
        <v>1352.5387794216106</v>
      </c>
      <c r="D8" s="70">
        <v>117573.76008439562</v>
      </c>
      <c r="E8" s="70">
        <v>152.25966434193376</v>
      </c>
      <c r="F8" s="70">
        <v>567.74241718823316</v>
      </c>
      <c r="G8" s="70">
        <v>6763.0467406200351</v>
      </c>
      <c r="H8" s="70">
        <v>13590.776346295059</v>
      </c>
      <c r="J8" s="210">
        <f>+SUM(C8:H8)</f>
        <v>140000.12403226248</v>
      </c>
    </row>
    <row r="9" spans="2:28" x14ac:dyDescent="0.35">
      <c r="B9" s="155" t="s">
        <v>292</v>
      </c>
      <c r="C9" s="70">
        <v>0</v>
      </c>
      <c r="D9" s="70">
        <v>15921.908573955408</v>
      </c>
      <c r="E9" s="70">
        <v>60.007193117922419</v>
      </c>
      <c r="F9" s="70">
        <v>0</v>
      </c>
      <c r="G9" s="70">
        <v>1300.1558508883188</v>
      </c>
      <c r="H9" s="70">
        <v>2720.3260880124826</v>
      </c>
      <c r="J9" s="207"/>
    </row>
    <row r="10" spans="2:28" ht="15" customHeight="1" x14ac:dyDescent="0.35">
      <c r="B10" s="155" t="s">
        <v>306</v>
      </c>
      <c r="C10" s="70">
        <v>1258.02</v>
      </c>
      <c r="D10" s="70">
        <v>910.98</v>
      </c>
      <c r="E10" s="70">
        <v>0</v>
      </c>
      <c r="F10" s="70">
        <v>0</v>
      </c>
      <c r="G10" s="70">
        <v>0</v>
      </c>
      <c r="H10" s="70">
        <v>0</v>
      </c>
      <c r="I10" s="169"/>
      <c r="J10" s="207"/>
    </row>
    <row r="11" spans="2:28" ht="15" customHeight="1" x14ac:dyDescent="0.35">
      <c r="B11" s="155" t="s">
        <v>297</v>
      </c>
      <c r="C11" s="70">
        <v>0</v>
      </c>
      <c r="D11" s="70">
        <v>8623.6837665839739</v>
      </c>
      <c r="E11" s="70">
        <v>0</v>
      </c>
      <c r="F11" s="70">
        <v>0</v>
      </c>
      <c r="G11" s="70">
        <v>473.82877838373486</v>
      </c>
      <c r="H11" s="70">
        <v>379.06302270698779</v>
      </c>
      <c r="I11" s="169"/>
      <c r="J11" s="207"/>
    </row>
    <row r="12" spans="2:28" ht="15" customHeight="1" x14ac:dyDescent="0.35">
      <c r="B12" s="155" t="s">
        <v>298</v>
      </c>
      <c r="C12" s="70">
        <v>0</v>
      </c>
      <c r="D12" s="70">
        <v>11083.257078012643</v>
      </c>
      <c r="E12" s="70">
        <v>0</v>
      </c>
      <c r="F12" s="70">
        <v>284.18607892340117</v>
      </c>
      <c r="G12" s="70">
        <v>284.18607892340117</v>
      </c>
      <c r="H12" s="70">
        <v>2557.6747103106104</v>
      </c>
      <c r="I12" s="169"/>
      <c r="J12" s="207"/>
    </row>
    <row r="13" spans="2:28" ht="15" customHeight="1" x14ac:dyDescent="0.35">
      <c r="B13" s="155" t="s">
        <v>299</v>
      </c>
      <c r="C13" s="70">
        <v>12.978786766001406</v>
      </c>
      <c r="D13" s="70">
        <v>207.66058825602249</v>
      </c>
      <c r="E13" s="70">
        <v>0</v>
      </c>
      <c r="F13" s="70">
        <v>38.93636029800421</v>
      </c>
      <c r="G13" s="70">
        <v>0</v>
      </c>
      <c r="H13" s="70">
        <v>0</v>
      </c>
      <c r="I13" s="169"/>
      <c r="J13" s="207"/>
    </row>
    <row r="14" spans="2:28" ht="15" customHeight="1" x14ac:dyDescent="0.35">
      <c r="B14" s="155" t="s">
        <v>300</v>
      </c>
      <c r="C14" s="70">
        <v>0</v>
      </c>
      <c r="D14" s="70">
        <v>79521.630195097823</v>
      </c>
      <c r="E14" s="70">
        <v>92.252471224011344</v>
      </c>
      <c r="F14" s="70">
        <v>0</v>
      </c>
      <c r="G14" s="70">
        <v>4704.8760324245804</v>
      </c>
      <c r="H14" s="70">
        <v>7933.7125252649785</v>
      </c>
      <c r="I14" s="169"/>
      <c r="J14" s="207"/>
      <c r="K14" s="227"/>
    </row>
    <row r="15" spans="2:28" ht="15" customHeight="1" x14ac:dyDescent="0.35">
      <c r="B15" s="155" t="s">
        <v>392</v>
      </c>
      <c r="C15" s="70">
        <v>81.539992655609268</v>
      </c>
      <c r="D15" s="70">
        <v>1304.6398824897483</v>
      </c>
      <c r="E15" s="70">
        <v>0</v>
      </c>
      <c r="F15" s="70">
        <v>244.6199779668278</v>
      </c>
      <c r="G15" s="70">
        <v>0</v>
      </c>
      <c r="H15" s="70">
        <v>0</v>
      </c>
      <c r="I15" s="169"/>
      <c r="J15" s="207"/>
    </row>
    <row r="16" spans="2:28" ht="15" customHeight="1" x14ac:dyDescent="0.35">
      <c r="B16" s="153" t="s">
        <v>304</v>
      </c>
      <c r="C16" s="70">
        <v>1338.6435869280872</v>
      </c>
      <c r="D16" s="70">
        <v>117641.95626395561</v>
      </c>
      <c r="E16" s="70">
        <v>164.13035445189439</v>
      </c>
      <c r="F16" s="70">
        <v>587.06153501699919</v>
      </c>
      <c r="G16" s="70">
        <v>6753.4556615729662</v>
      </c>
      <c r="H16" s="70">
        <v>13514.646336208914</v>
      </c>
      <c r="I16" s="169"/>
      <c r="J16" s="210">
        <f>+SUM(C16:H16)</f>
        <v>139999.89373813447</v>
      </c>
    </row>
    <row r="17" spans="2:10" ht="15" customHeight="1" x14ac:dyDescent="0.35">
      <c r="B17" s="155" t="s">
        <v>346</v>
      </c>
      <c r="C17" s="70">
        <v>0</v>
      </c>
      <c r="D17" s="70">
        <v>221.66514156025278</v>
      </c>
      <c r="E17" s="70">
        <v>0</v>
      </c>
      <c r="F17" s="70">
        <v>5.6837215784680204</v>
      </c>
      <c r="G17" s="70">
        <v>5.6837215784680204</v>
      </c>
      <c r="H17" s="70">
        <v>51.15349420621218</v>
      </c>
      <c r="I17" s="169"/>
    </row>
    <row r="18" spans="2:10" ht="15" customHeight="1" x14ac:dyDescent="0.35">
      <c r="B18" s="155" t="s">
        <v>293</v>
      </c>
      <c r="C18" s="70">
        <v>185.92404241462665</v>
      </c>
      <c r="D18" s="70">
        <v>2558.215560199103</v>
      </c>
      <c r="E18" s="70">
        <v>0</v>
      </c>
      <c r="F18" s="70">
        <v>193.70796174618329</v>
      </c>
      <c r="G18" s="70">
        <v>170.95324653757132</v>
      </c>
      <c r="H18" s="70">
        <v>367.58180565033007</v>
      </c>
      <c r="I18" s="169"/>
    </row>
    <row r="19" spans="2:10" ht="15" customHeight="1" x14ac:dyDescent="0.35">
      <c r="B19" s="155" t="s">
        <v>294</v>
      </c>
      <c r="C19" s="70">
        <v>0</v>
      </c>
      <c r="D19" s="70">
        <v>10861.591936452378</v>
      </c>
      <c r="E19" s="70">
        <v>0</v>
      </c>
      <c r="F19" s="70">
        <v>278.50235734493305</v>
      </c>
      <c r="G19" s="70">
        <v>278.50235734493305</v>
      </c>
      <c r="H19" s="70">
        <v>2506.521216104396</v>
      </c>
      <c r="I19" s="169"/>
    </row>
    <row r="20" spans="2:10" ht="15" customHeight="1" x14ac:dyDescent="0.35">
      <c r="B20" s="155" t="s">
        <v>347</v>
      </c>
      <c r="C20" s="70">
        <v>57.713064160833447</v>
      </c>
      <c r="D20" s="70">
        <v>49.162980581450711</v>
      </c>
      <c r="E20" s="70">
        <v>0</v>
      </c>
      <c r="F20" s="70">
        <v>0</v>
      </c>
      <c r="G20" s="70">
        <v>0</v>
      </c>
      <c r="H20" s="70">
        <v>0</v>
      </c>
      <c r="I20" s="169"/>
    </row>
    <row r="21" spans="2:10" ht="15" customHeight="1" x14ac:dyDescent="0.35">
      <c r="B21" s="155" t="s">
        <v>296</v>
      </c>
      <c r="C21" s="70">
        <v>1095.006480352627</v>
      </c>
      <c r="D21" s="70">
        <v>103951.32064516243</v>
      </c>
      <c r="E21" s="70">
        <v>164.13035445189439</v>
      </c>
      <c r="F21" s="70">
        <v>109.16749434741479</v>
      </c>
      <c r="G21" s="70">
        <v>6298.3163361119941</v>
      </c>
      <c r="H21" s="70">
        <v>10589.389820247976</v>
      </c>
      <c r="I21" s="169"/>
      <c r="J21" s="31"/>
    </row>
    <row r="22" spans="2:10" x14ac:dyDescent="0.35">
      <c r="C22"/>
      <c r="D22"/>
      <c r="E22"/>
      <c r="F22"/>
      <c r="G22"/>
      <c r="I22" s="169"/>
    </row>
    <row r="23" spans="2:10" x14ac:dyDescent="0.35">
      <c r="C23" s="70">
        <f t="shared" ref="C23:H23" si="0">+C16-C8</f>
        <v>-13.895192493523382</v>
      </c>
      <c r="D23" s="70">
        <f t="shared" si="0"/>
        <v>68.196179559992743</v>
      </c>
      <c r="E23" s="70">
        <f t="shared" si="0"/>
        <v>11.870690109960634</v>
      </c>
      <c r="F23" s="70">
        <f t="shared" si="0"/>
        <v>19.319117828766025</v>
      </c>
      <c r="G23" s="70">
        <f t="shared" si="0"/>
        <v>-9.591079047068888</v>
      </c>
      <c r="H23" s="70">
        <f t="shared" si="0"/>
        <v>-76.130010086144466</v>
      </c>
      <c r="I23" s="169"/>
      <c r="J23" s="210">
        <f>+SUM(C23:H23)</f>
        <v>-0.23029412801733429</v>
      </c>
    </row>
    <row r="24" spans="2:10" x14ac:dyDescent="0.35">
      <c r="C24"/>
      <c r="D24"/>
      <c r="G24"/>
    </row>
    <row r="25" spans="2:10" x14ac:dyDescent="0.35">
      <c r="C25" s="209">
        <f t="shared" ref="C25:H25" si="1">+C23/C8</f>
        <v>-1.0273415228408769E-2</v>
      </c>
      <c r="D25" s="209">
        <f t="shared" si="1"/>
        <v>5.8002890705409818E-4</v>
      </c>
      <c r="E25" s="209">
        <f t="shared" si="1"/>
        <v>7.7963459076740738E-2</v>
      </c>
      <c r="F25" s="209">
        <f t="shared" si="1"/>
        <v>3.4027962758965101E-2</v>
      </c>
      <c r="G25" s="209">
        <f t="shared" si="1"/>
        <v>-1.4181595093026933E-3</v>
      </c>
      <c r="H25" s="209">
        <f t="shared" si="1"/>
        <v>-5.6015939153393575E-3</v>
      </c>
    </row>
    <row r="26" spans="2:10" x14ac:dyDescent="0.35">
      <c r="C26"/>
      <c r="D26"/>
      <c r="E26"/>
      <c r="F26"/>
      <c r="G26"/>
    </row>
    <row r="27" spans="2:10" x14ac:dyDescent="0.35">
      <c r="C27"/>
      <c r="D27"/>
      <c r="E27"/>
      <c r="F27"/>
      <c r="G27"/>
    </row>
    <row r="28" spans="2:10" x14ac:dyDescent="0.35">
      <c r="C28"/>
      <c r="D28"/>
      <c r="E28"/>
      <c r="F28"/>
      <c r="G28"/>
    </row>
    <row r="29" spans="2:10" x14ac:dyDescent="0.35">
      <c r="C29"/>
      <c r="D29"/>
      <c r="E29"/>
    </row>
    <row r="30" spans="2:10" x14ac:dyDescent="0.35">
      <c r="C30"/>
      <c r="D30"/>
      <c r="E30"/>
    </row>
    <row r="31" spans="2:10" x14ac:dyDescent="0.35">
      <c r="C31"/>
      <c r="D31"/>
      <c r="E31"/>
    </row>
    <row r="32" spans="2:10" x14ac:dyDescent="0.35">
      <c r="C32"/>
      <c r="D32"/>
      <c r="E32"/>
    </row>
    <row r="33" spans="2:28" x14ac:dyDescent="0.35">
      <c r="C33"/>
      <c r="D33"/>
      <c r="E33"/>
    </row>
    <row r="34" spans="2:28" x14ac:dyDescent="0.35">
      <c r="C34"/>
      <c r="D34"/>
      <c r="E34"/>
    </row>
    <row r="35" spans="2:28" x14ac:dyDescent="0.35">
      <c r="C35"/>
      <c r="D35"/>
      <c r="E35"/>
    </row>
    <row r="36" spans="2:28" x14ac:dyDescent="0.35">
      <c r="C36"/>
      <c r="D36"/>
      <c r="E36"/>
    </row>
    <row r="37" spans="2:28" x14ac:dyDescent="0.35">
      <c r="C37"/>
      <c r="D37"/>
      <c r="E37"/>
    </row>
    <row r="38" spans="2:28" x14ac:dyDescent="0.35">
      <c r="C38"/>
      <c r="D38"/>
      <c r="E38"/>
    </row>
    <row r="39" spans="2:28" s="169" customFormat="1" x14ac:dyDescent="0.35">
      <c r="B39"/>
      <c r="C39"/>
      <c r="D39"/>
      <c r="E39"/>
      <c r="H39"/>
      <c r="I39"/>
      <c r="J39" s="2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2:28" s="169" customFormat="1" x14ac:dyDescent="0.35">
      <c r="B40"/>
      <c r="C40"/>
      <c r="D40"/>
      <c r="E40"/>
      <c r="H40"/>
      <c r="I40"/>
      <c r="J40" s="2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2:28" s="169" customFormat="1" x14ac:dyDescent="0.35">
      <c r="B41"/>
      <c r="C41"/>
      <c r="D41"/>
      <c r="E41"/>
      <c r="H41"/>
      <c r="I41"/>
      <c r="J41" s="2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2:28" s="169" customFormat="1" x14ac:dyDescent="0.35">
      <c r="B42"/>
      <c r="C42"/>
      <c r="D42"/>
      <c r="E42"/>
      <c r="H42"/>
      <c r="I42"/>
      <c r="J42" s="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2:28" s="169" customFormat="1" x14ac:dyDescent="0.35">
      <c r="B43"/>
      <c r="C43"/>
      <c r="D43"/>
      <c r="E43"/>
      <c r="H43"/>
      <c r="I43"/>
      <c r="J43" s="2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2:28" s="169" customFormat="1" x14ac:dyDescent="0.35">
      <c r="B44"/>
      <c r="C44"/>
      <c r="D44"/>
      <c r="E44"/>
      <c r="H44"/>
      <c r="I44"/>
      <c r="J44" s="2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2:28" s="169" customFormat="1" x14ac:dyDescent="0.35">
      <c r="B45"/>
      <c r="C45"/>
      <c r="D45"/>
      <c r="E45"/>
      <c r="H45"/>
      <c r="I45"/>
      <c r="J45" s="2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2:28" s="169" customFormat="1" x14ac:dyDescent="0.35">
      <c r="B46"/>
      <c r="C46"/>
      <c r="D46"/>
      <c r="E46"/>
      <c r="H46"/>
      <c r="I46"/>
      <c r="J46" s="2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2:28" s="169" customFormat="1" x14ac:dyDescent="0.35">
      <c r="B47"/>
      <c r="C47"/>
      <c r="D47"/>
      <c r="E47"/>
      <c r="H47"/>
      <c r="I47"/>
      <c r="J47" s="2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2:28" s="169" customFormat="1" x14ac:dyDescent="0.35">
      <c r="B48"/>
      <c r="C48"/>
      <c r="D48"/>
      <c r="E48"/>
      <c r="H48"/>
      <c r="I48"/>
      <c r="J48" s="2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2:28" s="169" customFormat="1" x14ac:dyDescent="0.35">
      <c r="B49"/>
      <c r="C49"/>
      <c r="D49"/>
      <c r="E49"/>
      <c r="H49"/>
      <c r="I49"/>
      <c r="J49" s="2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2:28" s="169" customFormat="1" x14ac:dyDescent="0.35">
      <c r="B50"/>
      <c r="C50"/>
      <c r="D50"/>
      <c r="E50"/>
      <c r="H50"/>
      <c r="I50"/>
      <c r="J50" s="2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2:28" s="169" customFormat="1" x14ac:dyDescent="0.35">
      <c r="B51"/>
      <c r="C51"/>
      <c r="D51"/>
      <c r="E51"/>
      <c r="H51"/>
      <c r="I51"/>
      <c r="J51" s="2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2:28" s="169" customFormat="1" x14ac:dyDescent="0.35">
      <c r="B52"/>
      <c r="C52"/>
      <c r="D52"/>
      <c r="E52"/>
      <c r="H52"/>
      <c r="I52"/>
      <c r="J52" s="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2:28" s="169" customFormat="1" x14ac:dyDescent="0.35">
      <c r="B53"/>
      <c r="C53"/>
      <c r="D53"/>
      <c r="E53"/>
      <c r="H53"/>
      <c r="I53"/>
      <c r="J53" s="2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2:28" s="169" customFormat="1" x14ac:dyDescent="0.35">
      <c r="B54"/>
      <c r="C54"/>
      <c r="D54"/>
      <c r="E54"/>
      <c r="H54"/>
      <c r="I54"/>
      <c r="J54" s="2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2:28" s="169" customFormat="1" x14ac:dyDescent="0.35">
      <c r="B55"/>
      <c r="C55"/>
      <c r="D55"/>
      <c r="E55"/>
      <c r="H55"/>
      <c r="I55"/>
      <c r="J55" s="2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2:28" s="169" customFormat="1" x14ac:dyDescent="0.35">
      <c r="B56"/>
      <c r="C56"/>
      <c r="D56"/>
      <c r="E56"/>
      <c r="H56"/>
      <c r="I56"/>
      <c r="J56" s="2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2:28" s="169" customFormat="1" x14ac:dyDescent="0.35">
      <c r="B57"/>
      <c r="C57"/>
      <c r="D57"/>
      <c r="E57"/>
      <c r="H57"/>
      <c r="I57"/>
      <c r="J57" s="2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2:28" s="169" customFormat="1" x14ac:dyDescent="0.35">
      <c r="B58"/>
      <c r="C58"/>
      <c r="D58"/>
      <c r="E58"/>
      <c r="H58"/>
      <c r="I58"/>
      <c r="J58" s="2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2:28" s="169" customFormat="1" x14ac:dyDescent="0.35">
      <c r="B59"/>
      <c r="C59"/>
      <c r="D59"/>
      <c r="E59"/>
      <c r="H59"/>
      <c r="I59"/>
      <c r="J59" s="2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2:28" s="169" customFormat="1" x14ac:dyDescent="0.35">
      <c r="B60"/>
      <c r="C60"/>
      <c r="D60"/>
      <c r="E60"/>
      <c r="H60"/>
      <c r="I60"/>
      <c r="J60" s="2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2:28" s="169" customFormat="1" x14ac:dyDescent="0.35">
      <c r="B61"/>
      <c r="C61"/>
      <c r="D61"/>
      <c r="E61"/>
      <c r="H61"/>
      <c r="I61"/>
      <c r="J61" s="2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2:28" s="169" customFormat="1" x14ac:dyDescent="0.35">
      <c r="B62"/>
      <c r="C62"/>
      <c r="D62"/>
      <c r="E62"/>
      <c r="H62"/>
      <c r="I62"/>
      <c r="J62" s="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2:28" s="169" customFormat="1" x14ac:dyDescent="0.35">
      <c r="B63"/>
      <c r="C63"/>
      <c r="D63"/>
      <c r="E63"/>
      <c r="H63"/>
      <c r="I63"/>
      <c r="J63" s="2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2:28" s="169" customFormat="1" x14ac:dyDescent="0.35">
      <c r="B64"/>
      <c r="C64"/>
      <c r="D64"/>
      <c r="E64"/>
      <c r="H64"/>
      <c r="I64"/>
      <c r="J64" s="2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2:28" s="169" customFormat="1" x14ac:dyDescent="0.35">
      <c r="B65"/>
      <c r="C65"/>
      <c r="D65"/>
      <c r="E65"/>
      <c r="H65"/>
      <c r="I65"/>
      <c r="J65" s="2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2:28" s="169" customFormat="1" x14ac:dyDescent="0.35">
      <c r="B66"/>
      <c r="C66"/>
      <c r="D66"/>
      <c r="E66"/>
      <c r="H66"/>
      <c r="I66"/>
      <c r="J66" s="2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2:28" s="169" customFormat="1" x14ac:dyDescent="0.35">
      <c r="B67"/>
      <c r="C67"/>
      <c r="D67"/>
      <c r="E67"/>
      <c r="H67"/>
      <c r="I67"/>
      <c r="J67" s="2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2:28" s="169" customFormat="1" x14ac:dyDescent="0.35">
      <c r="B68"/>
      <c r="C68"/>
      <c r="D68"/>
      <c r="E68"/>
      <c r="H68"/>
      <c r="I68"/>
      <c r="J68" s="2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2:28" s="169" customFormat="1" x14ac:dyDescent="0.35">
      <c r="B69"/>
      <c r="C69"/>
      <c r="D69"/>
      <c r="E69"/>
      <c r="H69"/>
      <c r="I69"/>
      <c r="J69" s="2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2:28" s="169" customFormat="1" x14ac:dyDescent="0.35">
      <c r="B70"/>
      <c r="C70"/>
      <c r="D70"/>
      <c r="E70"/>
      <c r="H70"/>
      <c r="I70"/>
      <c r="J70" s="2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2:28" s="169" customFormat="1" x14ac:dyDescent="0.35">
      <c r="B71"/>
      <c r="C71"/>
      <c r="D71"/>
      <c r="E71"/>
      <c r="H71"/>
      <c r="I71"/>
      <c r="J71" s="2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2:28" s="169" customFormat="1" x14ac:dyDescent="0.35">
      <c r="B72"/>
      <c r="C72"/>
      <c r="D72"/>
      <c r="E72"/>
      <c r="H72"/>
      <c r="I72"/>
      <c r="J72" s="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2:28" s="169" customFormat="1" x14ac:dyDescent="0.35">
      <c r="B73"/>
      <c r="C73"/>
      <c r="D73"/>
      <c r="E73"/>
      <c r="H73"/>
      <c r="I73"/>
      <c r="J73" s="2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2:28" s="169" customFormat="1" x14ac:dyDescent="0.35">
      <c r="B74"/>
      <c r="C74"/>
      <c r="D74"/>
      <c r="E74"/>
      <c r="H74"/>
      <c r="I74"/>
      <c r="J74" s="2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2:28" s="169" customFormat="1" x14ac:dyDescent="0.35">
      <c r="B75"/>
      <c r="C75"/>
      <c r="D75"/>
      <c r="E75"/>
      <c r="H75"/>
      <c r="I75"/>
      <c r="J75" s="2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2:28" s="169" customFormat="1" x14ac:dyDescent="0.35">
      <c r="B76"/>
      <c r="C76"/>
      <c r="D76"/>
      <c r="E76"/>
      <c r="H76"/>
      <c r="I76"/>
      <c r="J76" s="2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2:28" s="169" customFormat="1" x14ac:dyDescent="0.35">
      <c r="B77"/>
      <c r="C77"/>
      <c r="D77"/>
      <c r="E77"/>
      <c r="H77"/>
      <c r="I77"/>
      <c r="J77" s="2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2:28" s="169" customFormat="1" x14ac:dyDescent="0.35">
      <c r="B78"/>
      <c r="C78"/>
      <c r="D78"/>
      <c r="E78"/>
      <c r="H78"/>
      <c r="I78"/>
      <c r="J78" s="2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2:28" s="169" customFormat="1" x14ac:dyDescent="0.35">
      <c r="B79"/>
      <c r="C79"/>
      <c r="D79"/>
      <c r="E79"/>
      <c r="H79"/>
      <c r="I79"/>
      <c r="J79" s="2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2:28" s="169" customFormat="1" x14ac:dyDescent="0.35">
      <c r="B80"/>
      <c r="C80"/>
      <c r="D80"/>
      <c r="E80"/>
      <c r="H80"/>
      <c r="I80"/>
      <c r="J80" s="2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2:28" s="169" customFormat="1" x14ac:dyDescent="0.35">
      <c r="B81"/>
      <c r="C81"/>
      <c r="D81"/>
      <c r="E81"/>
      <c r="H81"/>
      <c r="I81"/>
      <c r="J81" s="2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2:28" s="169" customFormat="1" x14ac:dyDescent="0.35">
      <c r="B82"/>
      <c r="C82"/>
      <c r="D82"/>
      <c r="E82"/>
      <c r="H82"/>
      <c r="I82"/>
      <c r="J82" s="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2:28" s="169" customFormat="1" x14ac:dyDescent="0.35">
      <c r="B83"/>
      <c r="C83"/>
      <c r="D83"/>
      <c r="E83"/>
      <c r="H83"/>
      <c r="I83"/>
      <c r="J83" s="2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2:28" s="169" customFormat="1" x14ac:dyDescent="0.35">
      <c r="B84"/>
      <c r="C84"/>
      <c r="D84"/>
      <c r="E84"/>
      <c r="H84"/>
      <c r="I84"/>
      <c r="J84" s="2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2:28" s="169" customFormat="1" x14ac:dyDescent="0.35">
      <c r="B85"/>
      <c r="C85"/>
      <c r="D85"/>
      <c r="E85"/>
      <c r="H85"/>
      <c r="I85"/>
      <c r="J85" s="2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2:28" s="169" customFormat="1" x14ac:dyDescent="0.35">
      <c r="B86"/>
      <c r="C86"/>
      <c r="D86"/>
      <c r="E86"/>
      <c r="H86"/>
      <c r="I86"/>
      <c r="J86" s="2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2:28" s="169" customFormat="1" x14ac:dyDescent="0.35">
      <c r="B87"/>
      <c r="C87"/>
      <c r="D87"/>
      <c r="E87"/>
      <c r="H87"/>
      <c r="I87"/>
      <c r="J87" s="2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2:28" s="169" customFormat="1" x14ac:dyDescent="0.35">
      <c r="B88"/>
      <c r="C88"/>
      <c r="D88"/>
      <c r="E88"/>
      <c r="H88"/>
      <c r="I88"/>
      <c r="J88" s="2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2:28" s="169" customFormat="1" x14ac:dyDescent="0.35">
      <c r="B89"/>
      <c r="C89"/>
      <c r="D89"/>
      <c r="E89"/>
      <c r="H89"/>
      <c r="I89"/>
      <c r="J89" s="2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2:28" s="169" customFormat="1" x14ac:dyDescent="0.35">
      <c r="B90"/>
      <c r="C90"/>
      <c r="D90"/>
      <c r="E90"/>
      <c r="H90"/>
      <c r="I90"/>
      <c r="J90" s="2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 spans="2:28" s="169" customFormat="1" x14ac:dyDescent="0.35">
      <c r="B91"/>
      <c r="C91"/>
      <c r="D91"/>
      <c r="E91"/>
      <c r="H91"/>
      <c r="I91"/>
      <c r="J91" s="2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2:28" s="169" customFormat="1" x14ac:dyDescent="0.35">
      <c r="B92"/>
      <c r="C92"/>
      <c r="D92"/>
      <c r="E92"/>
      <c r="H92"/>
      <c r="I92"/>
      <c r="J92" s="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2:28" s="169" customFormat="1" x14ac:dyDescent="0.35">
      <c r="B93"/>
      <c r="C93"/>
      <c r="D93"/>
      <c r="E93"/>
      <c r="H93"/>
      <c r="I93"/>
      <c r="J93" s="2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2:28" s="169" customFormat="1" x14ac:dyDescent="0.35">
      <c r="B94"/>
      <c r="C94"/>
      <c r="D94"/>
      <c r="E94"/>
      <c r="H94"/>
      <c r="I94"/>
      <c r="J94" s="2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 spans="2:28" s="169" customFormat="1" x14ac:dyDescent="0.35">
      <c r="B95"/>
      <c r="C95"/>
      <c r="D95"/>
      <c r="E95"/>
      <c r="H95"/>
      <c r="I95"/>
      <c r="J95" s="2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2:28" s="169" customFormat="1" x14ac:dyDescent="0.35">
      <c r="B96"/>
      <c r="C96"/>
      <c r="D96"/>
      <c r="E96"/>
      <c r="H96"/>
      <c r="I96"/>
      <c r="J96" s="2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2:28" s="169" customFormat="1" x14ac:dyDescent="0.35">
      <c r="B97"/>
      <c r="C97"/>
      <c r="D97"/>
      <c r="E97"/>
      <c r="H97"/>
      <c r="I97"/>
      <c r="J97" s="2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2:28" s="169" customFormat="1" x14ac:dyDescent="0.35">
      <c r="B98"/>
      <c r="C98"/>
      <c r="D98"/>
      <c r="E98"/>
      <c r="H98"/>
      <c r="I98"/>
      <c r="J98" s="2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2:28" s="169" customFormat="1" x14ac:dyDescent="0.35">
      <c r="B99"/>
      <c r="C99"/>
      <c r="D99"/>
      <c r="E99"/>
      <c r="H99"/>
      <c r="I99"/>
      <c r="J99" s="2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2:28" s="169" customFormat="1" x14ac:dyDescent="0.35">
      <c r="B100"/>
      <c r="C100"/>
      <c r="D100"/>
      <c r="E100"/>
      <c r="H100"/>
      <c r="I100"/>
      <c r="J100" s="2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2:28" s="169" customFormat="1" x14ac:dyDescent="0.35">
      <c r="B101"/>
      <c r="C101"/>
      <c r="D101"/>
      <c r="E101"/>
      <c r="H101"/>
      <c r="I101"/>
      <c r="J101" s="2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 spans="2:28" s="169" customFormat="1" x14ac:dyDescent="0.35">
      <c r="B102"/>
      <c r="C102"/>
      <c r="D102"/>
      <c r="E102"/>
      <c r="H102"/>
      <c r="I102"/>
      <c r="J102" s="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2:28" s="169" customFormat="1" x14ac:dyDescent="0.35">
      <c r="B103"/>
      <c r="C103"/>
      <c r="D103"/>
      <c r="E103"/>
      <c r="H103"/>
      <c r="I103"/>
      <c r="J103" s="2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2:28" s="169" customFormat="1" x14ac:dyDescent="0.35">
      <c r="B104"/>
      <c r="C104"/>
      <c r="D104"/>
      <c r="E104"/>
      <c r="H104"/>
      <c r="I104"/>
      <c r="J104" s="2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 Air Schedule</vt:lpstr>
      <vt:lpstr>Origin &amp; Destination</vt:lpstr>
      <vt:lpstr>Input Road LH Schedule</vt:lpstr>
      <vt:lpstr>Input Road PUD schedule</vt:lpstr>
      <vt:lpstr>Manual Input</vt:lpstr>
      <vt:lpstr>Resumen</vt:lpstr>
      <vt:lpstr>DDBB</vt:lpstr>
      <vt:lpstr>LH</vt:lpstr>
      <vt:lpstr>Horarios</vt:lpstr>
      <vt:lpstr>Distribucion</vt:lpstr>
    </vt:vector>
  </TitlesOfParts>
  <Company>TNT Express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Mao</dc:creator>
  <cp:lastModifiedBy>Qing Ye</cp:lastModifiedBy>
  <cp:lastPrinted>2019-02-22T17:23:32Z</cp:lastPrinted>
  <dcterms:created xsi:type="dcterms:W3CDTF">2018-05-22T13:54:42Z</dcterms:created>
  <dcterms:modified xsi:type="dcterms:W3CDTF">2019-09-13T12:48:29Z</dcterms:modified>
</cp:coreProperties>
</file>