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Kun\git_projects\CX_GenerateReport\logs\"/>
    </mc:Choice>
  </mc:AlternateContent>
  <xr:revisionPtr revIDLastSave="0" documentId="8_{D3BDD0C2-1F6D-4695-98A0-B2BDA92B2A1E}" xr6:coauthVersionLast="47" xr6:coauthVersionMax="47" xr10:uidLastSave="{00000000-0000-0000-0000-000000000000}"/>
  <bookViews>
    <workbookView xWindow="1464" yWindow="1464" windowWidth="23040" windowHeight="12120" xr2:uid="{00000000-000D-0000-FFFF-FFFF00000000}"/>
  </bookViews>
  <sheets>
    <sheet name="中间值" sheetId="1" r:id="rId1"/>
    <sheet name="测试结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" i="1" l="1"/>
  <c r="F122" i="1"/>
  <c r="G122" i="1"/>
  <c r="F2" i="1"/>
  <c r="D10" i="2"/>
  <c r="D17" i="2"/>
  <c r="D19" i="2"/>
  <c r="D18" i="2"/>
  <c r="D16" i="2"/>
  <c r="D15" i="2"/>
  <c r="D14" i="2"/>
  <c r="D13" i="2"/>
  <c r="D12" i="2"/>
  <c r="D11" i="2"/>
  <c r="D9" i="2"/>
  <c r="D8" i="2"/>
  <c r="D7" i="2"/>
  <c r="D6" i="2"/>
  <c r="D5" i="2"/>
  <c r="D4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H2" i="1"/>
  <c r="E4" i="2" s="1"/>
  <c r="H22" i="1"/>
  <c r="E6" i="2" s="1"/>
  <c r="H12" i="1"/>
  <c r="E5" i="2" s="1"/>
  <c r="H32" i="1"/>
  <c r="E7" i="2" s="1"/>
  <c r="H42" i="1"/>
  <c r="E8" i="2" s="1"/>
  <c r="H52" i="1"/>
  <c r="E9" i="2" s="1"/>
  <c r="H62" i="1"/>
  <c r="E10" i="2" s="1"/>
  <c r="H72" i="1"/>
  <c r="E11" i="2" s="1"/>
  <c r="H82" i="1"/>
  <c r="E12" i="2" s="1"/>
  <c r="H92" i="1"/>
  <c r="E13" i="2" s="1"/>
  <c r="H102" i="1"/>
  <c r="E14" i="2" s="1"/>
  <c r="H112" i="1"/>
  <c r="E15" i="2" s="1"/>
  <c r="H122" i="1"/>
  <c r="E16" i="2" s="1"/>
  <c r="H132" i="1"/>
  <c r="E17" i="2" s="1"/>
  <c r="H142" i="1"/>
  <c r="E18" i="2" s="1"/>
  <c r="H152" i="1"/>
  <c r="E19" i="2" s="1"/>
  <c r="G24" i="1"/>
  <c r="G25" i="1"/>
  <c r="G35" i="1"/>
  <c r="G44" i="1"/>
  <c r="G45" i="1"/>
  <c r="G51" i="1"/>
  <c r="G64" i="1"/>
  <c r="G65" i="1"/>
  <c r="F161" i="1"/>
  <c r="G16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F25" i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F45" i="1"/>
  <c r="F46" i="1"/>
  <c r="G46" i="1" s="1"/>
  <c r="F47" i="1"/>
  <c r="G47" i="1" s="1"/>
  <c r="F48" i="1"/>
  <c r="G48" i="1" s="1"/>
  <c r="F49" i="1"/>
  <c r="G49" i="1" s="1"/>
  <c r="F50" i="1"/>
  <c r="G50" i="1" s="1"/>
  <c r="F51" i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F65" i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G123" i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3" i="1"/>
  <c r="G3" i="1" s="1"/>
  <c r="I12" i="1" l="1"/>
  <c r="G5" i="2" s="1"/>
  <c r="I132" i="1"/>
  <c r="G17" i="2" s="1"/>
  <c r="I112" i="1"/>
  <c r="G15" i="2" s="1"/>
  <c r="I52" i="1"/>
  <c r="G9" i="2" s="1"/>
  <c r="I92" i="1"/>
  <c r="G13" i="2" s="1"/>
  <c r="I152" i="1"/>
  <c r="G19" i="2" s="1"/>
  <c r="I72" i="1"/>
  <c r="G11" i="2" s="1"/>
  <c r="I32" i="1"/>
  <c r="G7" i="2" s="1"/>
  <c r="I142" i="1"/>
  <c r="G18" i="2" s="1"/>
  <c r="I122" i="1"/>
  <c r="G16" i="2" s="1"/>
  <c r="I102" i="1"/>
  <c r="G14" i="2" s="1"/>
  <c r="I82" i="1"/>
  <c r="G12" i="2" s="1"/>
  <c r="I62" i="1"/>
  <c r="G10" i="2" s="1"/>
  <c r="I42" i="1"/>
  <c r="G8" i="2" s="1"/>
  <c r="I22" i="1"/>
  <c r="G6" i="2" s="1"/>
  <c r="F10" i="1"/>
  <c r="G10" i="1" s="1"/>
  <c r="F11" i="1"/>
  <c r="G11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G2" i="1"/>
  <c r="I2" i="1" l="1"/>
  <c r="G4" i="2" s="1"/>
</calcChain>
</file>

<file path=xl/sharedStrings.xml><?xml version="1.0" encoding="utf-8"?>
<sst xmlns="http://schemas.openxmlformats.org/spreadsheetml/2006/main" count="209" uniqueCount="188">
  <si>
    <t>指标</t>
  </si>
  <si>
    <t>接受参照值</t>
  </si>
  <si>
    <t>参照值的标准不确定度</t>
  </si>
  <si>
    <t>偏倚</t>
  </si>
  <si>
    <t>偏倚为0的显著性</t>
  </si>
  <si>
    <t>准确度</t>
  </si>
  <si>
    <t>d1</t>
  </si>
  <si>
    <t>d2</t>
  </si>
  <si>
    <t>d3</t>
  </si>
  <si>
    <t>d4</t>
  </si>
  <si>
    <t>d5</t>
  </si>
  <si>
    <t>d6</t>
  </si>
  <si>
    <t>h1</t>
  </si>
  <si>
    <t>h2</t>
  </si>
  <si>
    <t>h3</t>
  </si>
  <si>
    <t>h4</t>
  </si>
  <si>
    <t>h5</t>
  </si>
  <si>
    <t>h6</t>
  </si>
  <si>
    <t>l1</t>
  </si>
  <si>
    <t>l2</t>
  </si>
  <si>
    <t>l3</t>
  </si>
  <si>
    <t>l4</t>
  </si>
  <si>
    <t>YY/T 1818—2022</t>
  </si>
  <si>
    <t xml:space="preserve">          注：本表格的指标根据制造商声称的扫描范围，参照B.2.1确定。</t>
  </si>
  <si>
    <t>测量计次</t>
  </si>
  <si>
    <t>测量值</t>
  </si>
  <si>
    <t>单次偏倚</t>
  </si>
  <si>
    <t>单次偏倚的平方</t>
  </si>
  <si>
    <t>d1,1</t>
  </si>
  <si>
    <t>d2,1</t>
  </si>
  <si>
    <t>d3,1</t>
  </si>
  <si>
    <t>d4,1</t>
  </si>
  <si>
    <t>d5,1</t>
  </si>
  <si>
    <t>d6,1</t>
  </si>
  <si>
    <t>d7,1</t>
  </si>
  <si>
    <t>d8,1</t>
  </si>
  <si>
    <t>d9,1</t>
  </si>
  <si>
    <t>d10,1</t>
  </si>
  <si>
    <t>d1,2</t>
  </si>
  <si>
    <t>d2,2</t>
  </si>
  <si>
    <t>d3,2</t>
  </si>
  <si>
    <t>d4,2</t>
  </si>
  <si>
    <t>d5,2</t>
  </si>
  <si>
    <t>d6,2</t>
  </si>
  <si>
    <t>d7,2</t>
  </si>
  <si>
    <t>d8,2</t>
  </si>
  <si>
    <t>d9,2</t>
  </si>
  <si>
    <t>d10,2</t>
  </si>
  <si>
    <t>d1,3</t>
  </si>
  <si>
    <t>d2,3</t>
  </si>
  <si>
    <t>d3,3</t>
  </si>
  <si>
    <t>d4,3</t>
  </si>
  <si>
    <t>d5,3</t>
  </si>
  <si>
    <t>d6,3</t>
  </si>
  <si>
    <t>d7,3</t>
  </si>
  <si>
    <t>d8,3</t>
  </si>
  <si>
    <t>d9,3</t>
  </si>
  <si>
    <t>d10,3</t>
  </si>
  <si>
    <t>d1,4</t>
  </si>
  <si>
    <t>d2,4</t>
  </si>
  <si>
    <t>d3,4</t>
  </si>
  <si>
    <t>d4,4</t>
  </si>
  <si>
    <t>d5,4</t>
  </si>
  <si>
    <t>d6,4</t>
  </si>
  <si>
    <t>d7,4</t>
  </si>
  <si>
    <t>d8,4</t>
  </si>
  <si>
    <t>d9,4</t>
  </si>
  <si>
    <t>d10,4</t>
  </si>
  <si>
    <t>d1,5</t>
  </si>
  <si>
    <t>d2,5</t>
  </si>
  <si>
    <t>d3,5</t>
  </si>
  <si>
    <t>d4,5</t>
  </si>
  <si>
    <t>d5,5</t>
  </si>
  <si>
    <t>d6,5</t>
  </si>
  <si>
    <t>d7,5</t>
  </si>
  <si>
    <t>d8,5</t>
  </si>
  <si>
    <t>d9,5</t>
  </si>
  <si>
    <t>d10,5</t>
  </si>
  <si>
    <t>d1,6</t>
  </si>
  <si>
    <t>d2,6</t>
  </si>
  <si>
    <t>d3,6</t>
  </si>
  <si>
    <t>d4,6</t>
  </si>
  <si>
    <t>d5,6</t>
  </si>
  <si>
    <t>d6,6</t>
  </si>
  <si>
    <t>d7,6</t>
  </si>
  <si>
    <t>d8,6</t>
  </si>
  <si>
    <t>d9,6</t>
  </si>
  <si>
    <t>d10,6</t>
  </si>
  <si>
    <t>h1,1</t>
  </si>
  <si>
    <t>h2,1</t>
  </si>
  <si>
    <t>h3,1</t>
  </si>
  <si>
    <t>h4,1</t>
  </si>
  <si>
    <t>h5,1</t>
  </si>
  <si>
    <t>h6,1</t>
  </si>
  <si>
    <t>h7,1</t>
  </si>
  <si>
    <t>h8,1</t>
  </si>
  <si>
    <t>h9,1</t>
  </si>
  <si>
    <t>h10,1</t>
  </si>
  <si>
    <t>h1,2</t>
  </si>
  <si>
    <t>h2,2</t>
  </si>
  <si>
    <t>h3,2</t>
  </si>
  <si>
    <t>h4,2</t>
  </si>
  <si>
    <t>h5,2</t>
  </si>
  <si>
    <t>h6,2</t>
  </si>
  <si>
    <t>h7,2</t>
  </si>
  <si>
    <t>h8,2</t>
  </si>
  <si>
    <t>h9,2</t>
  </si>
  <si>
    <t>h10,2</t>
  </si>
  <si>
    <t>h1,3</t>
  </si>
  <si>
    <t>h2,3</t>
  </si>
  <si>
    <t>h3,3</t>
  </si>
  <si>
    <t>h4,3</t>
  </si>
  <si>
    <t>h5,3</t>
  </si>
  <si>
    <t>h6,3</t>
  </si>
  <si>
    <t>h7,3</t>
  </si>
  <si>
    <t>h8,3</t>
  </si>
  <si>
    <t>h9,3</t>
  </si>
  <si>
    <t>h10,3</t>
  </si>
  <si>
    <t>h1,4</t>
  </si>
  <si>
    <t>h2,4</t>
  </si>
  <si>
    <t>h3,4</t>
  </si>
  <si>
    <t>h4,4</t>
  </si>
  <si>
    <t>h5,4</t>
  </si>
  <si>
    <t>h6,4</t>
  </si>
  <si>
    <t>h7,4</t>
  </si>
  <si>
    <t>h8,4</t>
  </si>
  <si>
    <t>h9,4</t>
  </si>
  <si>
    <t>h10,4</t>
  </si>
  <si>
    <t>h1,5</t>
  </si>
  <si>
    <t>h2,5</t>
  </si>
  <si>
    <t>h3,5</t>
  </si>
  <si>
    <t>h4,5</t>
  </si>
  <si>
    <t>h5,5</t>
  </si>
  <si>
    <t>h6,5</t>
  </si>
  <si>
    <t>h7,5</t>
  </si>
  <si>
    <t>h8,5</t>
  </si>
  <si>
    <t>h9,5</t>
  </si>
  <si>
    <t>h10,5</t>
  </si>
  <si>
    <t>h1,6</t>
  </si>
  <si>
    <t>h2,6</t>
  </si>
  <si>
    <t>h3,6</t>
  </si>
  <si>
    <t>h4,6</t>
  </si>
  <si>
    <t>h5,6</t>
  </si>
  <si>
    <t>h6,6</t>
  </si>
  <si>
    <t>h7,6</t>
  </si>
  <si>
    <t>h8,6</t>
  </si>
  <si>
    <t>h9,6</t>
  </si>
  <si>
    <t>h10,6</t>
  </si>
  <si>
    <t>l1,1</t>
  </si>
  <si>
    <t>l2,1</t>
  </si>
  <si>
    <t>l3,1</t>
  </si>
  <si>
    <t>l4,1</t>
  </si>
  <si>
    <t>l5,1</t>
  </si>
  <si>
    <t>l6,1</t>
  </si>
  <si>
    <t>l7,1</t>
  </si>
  <si>
    <t>l8,1</t>
  </si>
  <si>
    <t>l9,1</t>
  </si>
  <si>
    <t>l10,1</t>
  </si>
  <si>
    <t>l1,2</t>
  </si>
  <si>
    <t>l2,2</t>
  </si>
  <si>
    <t>l3,2</t>
  </si>
  <si>
    <t>l4,2</t>
  </si>
  <si>
    <t>l5,2</t>
  </si>
  <si>
    <t>l6,2</t>
  </si>
  <si>
    <t>l7,2</t>
  </si>
  <si>
    <t>l8,2</t>
  </si>
  <si>
    <t>l9,2</t>
  </si>
  <si>
    <t>l10,2</t>
  </si>
  <si>
    <t>l1,3</t>
  </si>
  <si>
    <t>l2,3</t>
  </si>
  <si>
    <t>l3,3</t>
  </si>
  <si>
    <t>l4,3</t>
  </si>
  <si>
    <t>l5,3</t>
  </si>
  <si>
    <t>l6,3</t>
  </si>
  <si>
    <t>l7,3</t>
  </si>
  <si>
    <t>l8,3</t>
  </si>
  <si>
    <t>l9,3</t>
  </si>
  <si>
    <t>l10,3</t>
  </si>
  <si>
    <t>l1,4</t>
  </si>
  <si>
    <t>l2,4</t>
  </si>
  <si>
    <t>l3,4</t>
  </si>
  <si>
    <t>l4,4</t>
  </si>
  <si>
    <t>l5,4</t>
  </si>
  <si>
    <t>l6,4</t>
  </si>
  <si>
    <t>l7,4</t>
  </si>
  <si>
    <t>l8,4</t>
  </si>
  <si>
    <t>l9,4</t>
  </si>
  <si>
    <t>l10,4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</si>
</sst>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2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0" fontId="0" fillId="0" borderId="2" xfId="0" applyNumberFormat="1" applyBorder="1"/>
    <xf numFmtId="0" fontId="0" fillId="0" borderId="1" xfId="0" applyNumberFormat="1" applyBorder="1"/>
    <xf numFmtId="0" fontId="0" fillId="0" borderId="11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2" xfId="0" applyNumberFormat="1" applyBorder="1"/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zoomScale="130" zoomScaleNormal="130" workbookViewId="0">
      <pane ySplit="1" topLeftCell="A2" activePane="bottomLeft" state="frozen"/>
      <selection pane="bottomLeft" activeCell="F122" sqref="F122:F161"/>
    </sheetView>
  </sheetViews>
  <sheetFormatPr defaultRowHeight="14.4" x14ac:dyDescent="0.3"/>
  <cols>
    <col min="1" max="1" width="10.6640625" customWidth="1"/>
    <col min="2" max="2" width="18.77734375" customWidth="1"/>
    <col min="3" max="3" width="26.77734375" customWidth="1"/>
    <col min="4" max="4" width="18.77734375" customWidth="1"/>
    <col min="5" max="5" width="18.77734375" style="12" customWidth="1"/>
    <col min="6" max="9" width="18.77734375" customWidth="1"/>
  </cols>
  <sheetData>
    <row r="1" spans="1:9" x14ac:dyDescent="0.3">
      <c r="A1" s="10" t="s">
        <v>0</v>
      </c>
      <c r="B1" s="10" t="s">
        <v>1</v>
      </c>
      <c r="C1" s="10" t="s">
        <v>2</v>
      </c>
      <c r="D1" s="10" t="s">
        <v>24</v>
      </c>
      <c r="E1" s="13" t="s">
        <v>25</v>
      </c>
      <c r="F1" s="10" t="s">
        <v>26</v>
      </c>
      <c r="G1" s="10" t="s">
        <v>27</v>
      </c>
      <c r="H1" s="10" t="s">
        <v>3</v>
      </c>
      <c r="I1" s="10" t="s">
        <v>5</v>
      </c>
    </row>
    <row r="2" spans="1:9" x14ac:dyDescent="0.3">
      <c r="A2" s="11" t="s">
        <v>6</v>
      </c>
      <c r="B2" s="11">
        <v>10.002000000000001</v>
      </c>
      <c r="C2" s="11">
        <v>5.0000000000000001E-3</v>
      </c>
      <c r="D2" s="11" t="s">
        <v>28</v>
      </c>
      <c r="E2" s="24">
        <v>10.017899999999999</v>
      </c>
      <c r="F2" s="24">
        <f>E2-B2</f>
        <v>1.5899999999998471E-2</v>
      </c>
      <c r="G2" s="24">
        <f>F2^2</f>
        <v>2.5280999999995139E-4</v>
      </c>
      <c r="H2" s="25">
        <f>AVERAGE(E2:E11)-B2</f>
        <v>1.2539999999999552E-2</v>
      </c>
      <c r="I2" s="25">
        <f>MAX(SQRT(SUM(G2:G11)/10),C2)</f>
        <v>1.6884786051353552E-2</v>
      </c>
    </row>
    <row r="3" spans="1:9" x14ac:dyDescent="0.3">
      <c r="A3" s="11"/>
      <c r="B3" s="11">
        <v>10.002000000000001</v>
      </c>
      <c r="C3" s="11">
        <v>5.0000000000000001E-3</v>
      </c>
      <c r="D3" s="11" t="s">
        <v>29</v>
      </c>
      <c r="E3" s="24">
        <v>10.025</v>
      </c>
      <c r="F3" s="24">
        <f>E3-B3</f>
        <v>2.2999999999999687E-2</v>
      </c>
      <c r="G3" s="24">
        <f>F3^2</f>
        <v>5.2899999999998564E-4</v>
      </c>
      <c r="H3" s="25"/>
      <c r="I3" s="25"/>
    </row>
    <row r="4" spans="1:9" x14ac:dyDescent="0.3">
      <c r="A4" s="11"/>
      <c r="B4" s="11">
        <v>10.002000000000001</v>
      </c>
      <c r="C4" s="11">
        <v>5.0000000000000001E-3</v>
      </c>
      <c r="D4" s="11" t="s">
        <v>30</v>
      </c>
      <c r="E4" s="24">
        <v>10.01</v>
      </c>
      <c r="F4" s="24">
        <f t="shared" ref="F4:F66" si="0">E4-B4</f>
        <v>7.9999999999991189E-3</v>
      </c>
      <c r="G4" s="24">
        <f t="shared" ref="G4:G10" si="1">F4^2</f>
        <v>6.3999999999985902E-5</v>
      </c>
      <c r="H4" s="25"/>
      <c r="I4" s="25"/>
    </row>
    <row r="5" spans="1:9" x14ac:dyDescent="0.3">
      <c r="A5" s="11"/>
      <c r="B5" s="11">
        <v>10.002000000000001</v>
      </c>
      <c r="C5" s="11">
        <v>5.0000000000000001E-3</v>
      </c>
      <c r="D5" s="11" t="s">
        <v>31</v>
      </c>
      <c r="E5" s="24">
        <v>9.9914000000000005</v>
      </c>
      <c r="F5" s="24">
        <f t="shared" si="0"/>
        <v>-1.0600000000000165E-2</v>
      </c>
      <c r="G5" s="24">
        <f t="shared" si="1"/>
        <v>1.123600000000035E-4</v>
      </c>
      <c r="H5" s="25"/>
      <c r="I5" s="25"/>
    </row>
    <row r="6" spans="1:9" x14ac:dyDescent="0.3">
      <c r="A6" s="11"/>
      <c r="B6" s="11">
        <v>10.002000000000001</v>
      </c>
      <c r="C6" s="11">
        <v>5.0000000000000001E-3</v>
      </c>
      <c r="D6" s="11" t="s">
        <v>32</v>
      </c>
      <c r="E6" s="24">
        <v>10.034800000000001</v>
      </c>
      <c r="F6" s="24">
        <f t="shared" si="0"/>
        <v>3.279999999999994E-2</v>
      </c>
      <c r="G6" s="24">
        <f t="shared" si="1"/>
        <v>1.0758399999999961E-3</v>
      </c>
      <c r="H6" s="25"/>
      <c r="I6" s="25"/>
    </row>
    <row r="7" spans="1:9" x14ac:dyDescent="0.3">
      <c r="A7" s="11"/>
      <c r="B7" s="11">
        <v>10.002000000000001</v>
      </c>
      <c r="C7" s="11">
        <v>5.0000000000000001E-3</v>
      </c>
      <c r="D7" s="11" t="s">
        <v>33</v>
      </c>
      <c r="E7" s="24">
        <v>10.010199999999999</v>
      </c>
      <c r="F7" s="24">
        <f t="shared" si="0"/>
        <v>8.1999999999986528E-3</v>
      </c>
      <c r="G7" s="24">
        <f>F7^2</f>
        <v>6.7239999999977909E-5</v>
      </c>
      <c r="H7" s="25"/>
      <c r="I7" s="25"/>
    </row>
    <row r="8" spans="1:9" x14ac:dyDescent="0.3">
      <c r="A8" s="11"/>
      <c r="B8" s="11">
        <v>10.002000000000001</v>
      </c>
      <c r="C8" s="11">
        <v>5.0000000000000001E-3</v>
      </c>
      <c r="D8" s="11" t="s">
        <v>34</v>
      </c>
      <c r="E8" s="24">
        <v>10.0131</v>
      </c>
      <c r="F8" s="24">
        <f t="shared" si="0"/>
        <v>1.1099999999999E-2</v>
      </c>
      <c r="G8" s="24">
        <f t="shared" si="1"/>
        <v>1.2320999999997778E-4</v>
      </c>
      <c r="H8" s="25"/>
      <c r="I8" s="25"/>
    </row>
    <row r="9" spans="1:9" x14ac:dyDescent="0.3">
      <c r="A9" s="11"/>
      <c r="B9" s="11">
        <v>10.002000000000001</v>
      </c>
      <c r="C9" s="11">
        <v>5.0000000000000001E-3</v>
      </c>
      <c r="D9" s="11" t="s">
        <v>35</v>
      </c>
      <c r="E9" s="24">
        <v>10.006500000000001</v>
      </c>
      <c r="F9" s="24">
        <f t="shared" si="0"/>
        <v>4.5000000000001705E-3</v>
      </c>
      <c r="G9" s="24">
        <f>F9^2</f>
        <v>2.0250000000001536E-5</v>
      </c>
      <c r="H9" s="25"/>
      <c r="I9" s="25"/>
    </row>
    <row r="10" spans="1:9" x14ac:dyDescent="0.3">
      <c r="A10" s="11"/>
      <c r="B10" s="11">
        <v>10.002000000000001</v>
      </c>
      <c r="C10" s="11">
        <v>5.0000000000000001E-3</v>
      </c>
      <c r="D10" s="11" t="s">
        <v>36</v>
      </c>
      <c r="E10" s="24">
        <v>10.0245</v>
      </c>
      <c r="F10" s="24">
        <f>E10-B10</f>
        <v>2.2499999999999076E-2</v>
      </c>
      <c r="G10" s="24">
        <f t="shared" si="1"/>
        <v>5.0624999999995845E-4</v>
      </c>
      <c r="H10" s="25"/>
      <c r="I10" s="25"/>
    </row>
    <row r="11" spans="1:9" x14ac:dyDescent="0.3">
      <c r="A11" s="11"/>
      <c r="B11" s="11">
        <v>10.002000000000001</v>
      </c>
      <c r="C11" s="11">
        <v>5.0000000000000001E-3</v>
      </c>
      <c r="D11" s="11" t="s">
        <v>37</v>
      </c>
      <c r="E11" s="24">
        <v>10.012</v>
      </c>
      <c r="F11" s="24">
        <f t="shared" si="0"/>
        <v>9.9999999999997868E-3</v>
      </c>
      <c r="G11" s="24">
        <f>F11^2</f>
        <v>9.9999999999995736E-5</v>
      </c>
      <c r="H11" s="25"/>
      <c r="I11" s="25"/>
    </row>
    <row r="12" spans="1:9" x14ac:dyDescent="0.3">
      <c r="A12" s="11" t="s">
        <v>7</v>
      </c>
      <c r="B12" s="11">
        <v>10.004</v>
      </c>
      <c r="C12" s="11">
        <v>5.0000000000000001E-3</v>
      </c>
      <c r="D12" s="11" t="s">
        <v>38</v>
      </c>
      <c r="E12" s="24">
        <v>10.023</v>
      </c>
      <c r="F12" s="24">
        <f t="shared" si="0"/>
        <v>1.9000000000000128E-2</v>
      </c>
      <c r="G12" s="24">
        <f t="shared" ref="G12:G75" si="2">F12^2</f>
        <v>3.6100000000000487E-4</v>
      </c>
      <c r="H12" s="25">
        <f>AVERAGE(E12:E21)-B12</f>
        <v>2.2510000000000474E-2</v>
      </c>
      <c r="I12" s="25">
        <f>MAX(SQRT(SUM(G12:G21)/10),C12)</f>
        <v>3.7212995042054976E-2</v>
      </c>
    </row>
    <row r="13" spans="1:9" x14ac:dyDescent="0.3">
      <c r="A13" s="11"/>
      <c r="B13" s="11">
        <v>10.004</v>
      </c>
      <c r="C13" s="11">
        <v>5.0000000000000001E-3</v>
      </c>
      <c r="D13" s="11" t="s">
        <v>39</v>
      </c>
      <c r="E13" s="24">
        <v>10.0342</v>
      </c>
      <c r="F13" s="24">
        <f t="shared" si="0"/>
        <v>3.0200000000000671E-2</v>
      </c>
      <c r="G13" s="24">
        <f t="shared" si="2"/>
        <v>9.1204000000004047E-4</v>
      </c>
      <c r="H13" s="25"/>
      <c r="I13" s="25"/>
    </row>
    <row r="14" spans="1:9" x14ac:dyDescent="0.3">
      <c r="A14" s="11"/>
      <c r="B14" s="11">
        <v>10.004</v>
      </c>
      <c r="C14" s="11">
        <v>5.0000000000000001E-3</v>
      </c>
      <c r="D14" s="11" t="s">
        <v>40</v>
      </c>
      <c r="E14" s="24">
        <v>10.013199999999999</v>
      </c>
      <c r="F14" s="24">
        <f t="shared" si="0"/>
        <v>9.1999999999998749E-3</v>
      </c>
      <c r="G14" s="24">
        <f t="shared" si="2"/>
        <v>8.4639999999997699E-5</v>
      </c>
      <c r="H14" s="25"/>
      <c r="I14" s="25"/>
    </row>
    <row r="15" spans="1:9" x14ac:dyDescent="0.3">
      <c r="A15" s="11"/>
      <c r="B15" s="11">
        <v>10.004</v>
      </c>
      <c r="C15" s="11">
        <v>5.0000000000000001E-3</v>
      </c>
      <c r="D15" s="11" t="s">
        <v>41</v>
      </c>
      <c r="E15" s="24">
        <v>10.081799999999999</v>
      </c>
      <c r="F15" s="24">
        <f t="shared" si="0"/>
        <v>7.7799999999999869E-2</v>
      </c>
      <c r="G15" s="24">
        <f t="shared" si="2"/>
        <v>6.0528399999999795E-3</v>
      </c>
      <c r="H15" s="25"/>
      <c r="I15" s="25"/>
    </row>
    <row r="16" spans="1:9" x14ac:dyDescent="0.3">
      <c r="A16" s="11"/>
      <c r="B16" s="11">
        <v>10.004</v>
      </c>
      <c r="C16" s="11">
        <v>5.0000000000000001E-3</v>
      </c>
      <c r="D16" s="11" t="s">
        <v>42</v>
      </c>
      <c r="E16" s="24">
        <v>9.9754000000000005</v>
      </c>
      <c r="F16" s="24">
        <f t="shared" si="0"/>
        <v>-2.8599999999999071E-2</v>
      </c>
      <c r="G16" s="24">
        <f t="shared" si="2"/>
        <v>8.1795999999994683E-4</v>
      </c>
      <c r="H16" s="25"/>
      <c r="I16" s="25"/>
    </row>
    <row r="17" spans="1:9" x14ac:dyDescent="0.3">
      <c r="A17" s="11"/>
      <c r="B17" s="11">
        <v>10.004</v>
      </c>
      <c r="C17" s="11">
        <v>5.0000000000000001E-3</v>
      </c>
      <c r="D17" s="11" t="s">
        <v>43</v>
      </c>
      <c r="E17" s="24">
        <v>10.0593</v>
      </c>
      <c r="F17" s="24">
        <f t="shared" si="0"/>
        <v>5.5300000000000793E-2</v>
      </c>
      <c r="G17" s="24">
        <f t="shared" si="2"/>
        <v>3.0580900000000879E-3</v>
      </c>
      <c r="H17" s="25"/>
      <c r="I17" s="25"/>
    </row>
    <row r="18" spans="1:9" x14ac:dyDescent="0.3">
      <c r="A18" s="11"/>
      <c r="B18" s="11">
        <v>10.004</v>
      </c>
      <c r="C18" s="11">
        <v>5.0000000000000001E-3</v>
      </c>
      <c r="D18" s="11" t="s">
        <v>44</v>
      </c>
      <c r="E18" s="24">
        <v>9.9879999999999995</v>
      </c>
      <c r="F18" s="24">
        <f t="shared" si="0"/>
        <v>-1.6000000000000014E-2</v>
      </c>
      <c r="G18" s="24">
        <f t="shared" si="2"/>
        <v>2.5600000000000048E-4</v>
      </c>
      <c r="H18" s="25"/>
      <c r="I18" s="25"/>
    </row>
    <row r="19" spans="1:9" x14ac:dyDescent="0.3">
      <c r="A19" s="11"/>
      <c r="B19" s="11">
        <v>10.004</v>
      </c>
      <c r="C19" s="11">
        <v>5.0000000000000001E-3</v>
      </c>
      <c r="D19" s="11" t="s">
        <v>45</v>
      </c>
      <c r="E19" s="24">
        <v>10.0183</v>
      </c>
      <c r="F19" s="24">
        <f t="shared" si="0"/>
        <v>1.4300000000000423E-2</v>
      </c>
      <c r="G19" s="24">
        <f t="shared" si="2"/>
        <v>2.044900000000121E-4</v>
      </c>
      <c r="H19" s="25"/>
      <c r="I19" s="25"/>
    </row>
    <row r="20" spans="1:9" x14ac:dyDescent="0.3">
      <c r="A20" s="11"/>
      <c r="B20" s="11">
        <v>10.004</v>
      </c>
      <c r="C20" s="11">
        <v>5.0000000000000001E-3</v>
      </c>
      <c r="D20" s="11" t="s">
        <v>46</v>
      </c>
      <c r="E20" s="24">
        <v>10.041399999999999</v>
      </c>
      <c r="F20" s="24">
        <f t="shared" si="0"/>
        <v>3.7399999999999878E-2</v>
      </c>
      <c r="G20" s="24">
        <f t="shared" si="2"/>
        <v>1.3987599999999909E-3</v>
      </c>
      <c r="H20" s="25"/>
      <c r="I20" s="25"/>
    </row>
    <row r="21" spans="1:9" x14ac:dyDescent="0.3">
      <c r="A21" s="11"/>
      <c r="B21" s="11">
        <v>10.004</v>
      </c>
      <c r="C21" s="11">
        <v>5.0000000000000001E-3</v>
      </c>
      <c r="D21" s="11" t="s">
        <v>47</v>
      </c>
      <c r="E21" s="24">
        <v>10.0305</v>
      </c>
      <c r="F21" s="24">
        <f t="shared" si="0"/>
        <v>2.6500000000000412E-2</v>
      </c>
      <c r="G21" s="24">
        <f t="shared" si="2"/>
        <v>7.0225000000002187E-4</v>
      </c>
      <c r="H21" s="25"/>
      <c r="I21" s="25"/>
    </row>
    <row r="22" spans="1:9" x14ac:dyDescent="0.3">
      <c r="A22" s="11" t="s">
        <v>8</v>
      </c>
      <c r="B22" s="11">
        <v>8.9969999999999999</v>
      </c>
      <c r="C22" s="11">
        <v>5.0000000000000001E-3</v>
      </c>
      <c r="D22" s="11" t="s">
        <v>48</v>
      </c>
      <c r="E22" s="24">
        <v>8.9528999999999996</v>
      </c>
      <c r="F22" s="24">
        <f t="shared" si="0"/>
        <v>-4.410000000000025E-2</v>
      </c>
      <c r="G22" s="24">
        <f t="shared" si="2"/>
        <v>1.9448100000000221E-3</v>
      </c>
      <c r="H22" s="25">
        <f>AVERAGE(E22:E31)-B22</f>
        <v>1.9999999999953388E-4</v>
      </c>
      <c r="I22" s="25">
        <f t="shared" ref="I22:I62" si="3">MAX(SQRT(SUM(G22:G31)/10),C22)</f>
        <v>2.1821411503383552E-2</v>
      </c>
    </row>
    <row r="23" spans="1:9" x14ac:dyDescent="0.3">
      <c r="A23" s="11"/>
      <c r="B23" s="11">
        <v>8.9969999999999999</v>
      </c>
      <c r="C23" s="11">
        <v>5.0000000000000001E-3</v>
      </c>
      <c r="D23" s="11" t="s">
        <v>49</v>
      </c>
      <c r="E23" s="24">
        <v>8.9824999999999999</v>
      </c>
      <c r="F23" s="24">
        <f t="shared" si="0"/>
        <v>-1.4499999999999957E-2</v>
      </c>
      <c r="G23" s="24">
        <f t="shared" si="2"/>
        <v>2.1024999999999877E-4</v>
      </c>
      <c r="H23" s="25"/>
      <c r="I23" s="25"/>
    </row>
    <row r="24" spans="1:9" x14ac:dyDescent="0.3">
      <c r="A24" s="11"/>
      <c r="B24" s="11">
        <v>8.9969999999999999</v>
      </c>
      <c r="C24" s="11">
        <v>5.0000000000000001E-3</v>
      </c>
      <c r="D24" s="11" t="s">
        <v>50</v>
      </c>
      <c r="E24" s="24">
        <v>9.0218000000000007</v>
      </c>
      <c r="F24" s="24">
        <f t="shared" si="0"/>
        <v>2.4800000000000821E-2</v>
      </c>
      <c r="G24" s="24">
        <f t="shared" si="2"/>
        <v>6.1504000000004073E-4</v>
      </c>
      <c r="H24" s="25"/>
      <c r="I24" s="25"/>
    </row>
    <row r="25" spans="1:9" x14ac:dyDescent="0.3">
      <c r="A25" s="11"/>
      <c r="B25" s="11">
        <v>8.9969999999999999</v>
      </c>
      <c r="C25" s="11">
        <v>5.0000000000000001E-3</v>
      </c>
      <c r="D25" s="11" t="s">
        <v>51</v>
      </c>
      <c r="E25" s="24">
        <v>9.0091999999999999</v>
      </c>
      <c r="F25" s="24">
        <f t="shared" si="0"/>
        <v>1.2199999999999989E-2</v>
      </c>
      <c r="G25" s="24">
        <f t="shared" si="2"/>
        <v>1.4883999999999972E-4</v>
      </c>
      <c r="H25" s="25"/>
      <c r="I25" s="25"/>
    </row>
    <row r="26" spans="1:9" x14ac:dyDescent="0.3">
      <c r="A26" s="11"/>
      <c r="B26" s="11">
        <v>8.9969999999999999</v>
      </c>
      <c r="C26" s="11">
        <v>5.0000000000000001E-3</v>
      </c>
      <c r="D26" s="11" t="s">
        <v>52</v>
      </c>
      <c r="E26" s="24">
        <v>9.0050000000000008</v>
      </c>
      <c r="F26" s="24">
        <f t="shared" si="0"/>
        <v>8.0000000000008953E-3</v>
      </c>
      <c r="G26" s="24">
        <f t="shared" si="2"/>
        <v>6.4000000000014322E-5</v>
      </c>
      <c r="H26" s="25"/>
      <c r="I26" s="25"/>
    </row>
    <row r="27" spans="1:9" x14ac:dyDescent="0.3">
      <c r="A27" s="11"/>
      <c r="B27" s="11">
        <v>8.9969999999999999</v>
      </c>
      <c r="C27" s="11">
        <v>5.0000000000000001E-3</v>
      </c>
      <c r="D27" s="11" t="s">
        <v>53</v>
      </c>
      <c r="E27" s="24">
        <v>8.9783000000000008</v>
      </c>
      <c r="F27" s="24">
        <f t="shared" si="0"/>
        <v>-1.8699999999999051E-2</v>
      </c>
      <c r="G27" s="24">
        <f t="shared" si="2"/>
        <v>3.4968999999996449E-4</v>
      </c>
      <c r="H27" s="25"/>
      <c r="I27" s="25"/>
    </row>
    <row r="28" spans="1:9" x14ac:dyDescent="0.3">
      <c r="A28" s="11"/>
      <c r="B28" s="11">
        <v>8.9969999999999999</v>
      </c>
      <c r="C28" s="11">
        <v>5.0000000000000001E-3</v>
      </c>
      <c r="D28" s="11" t="s">
        <v>54</v>
      </c>
      <c r="E28" s="24">
        <v>8.9799000000000007</v>
      </c>
      <c r="F28" s="24">
        <f t="shared" si="0"/>
        <v>-1.7099999999999227E-2</v>
      </c>
      <c r="G28" s="24">
        <f t="shared" si="2"/>
        <v>2.9240999999997355E-4</v>
      </c>
      <c r="H28" s="25"/>
      <c r="I28" s="25"/>
    </row>
    <row r="29" spans="1:9" x14ac:dyDescent="0.3">
      <c r="A29" s="11"/>
      <c r="B29" s="11">
        <v>8.9969999999999999</v>
      </c>
      <c r="C29" s="11">
        <v>5.0000000000000001E-3</v>
      </c>
      <c r="D29" s="11" t="s">
        <v>55</v>
      </c>
      <c r="E29" s="24">
        <v>9.0147999999999993</v>
      </c>
      <c r="F29" s="24">
        <f t="shared" si="0"/>
        <v>1.7799999999999372E-2</v>
      </c>
      <c r="G29" s="24">
        <f t="shared" si="2"/>
        <v>3.1683999999997765E-4</v>
      </c>
      <c r="H29" s="25"/>
      <c r="I29" s="25"/>
    </row>
    <row r="30" spans="1:9" x14ac:dyDescent="0.3">
      <c r="A30" s="11"/>
      <c r="B30" s="11">
        <v>8.9969999999999999</v>
      </c>
      <c r="C30" s="11">
        <v>5.0000000000000001E-3</v>
      </c>
      <c r="D30" s="11" t="s">
        <v>56</v>
      </c>
      <c r="E30" s="24">
        <v>9.0251000000000001</v>
      </c>
      <c r="F30" s="24">
        <f t="shared" si="0"/>
        <v>2.8100000000000236E-2</v>
      </c>
      <c r="G30" s="24">
        <f t="shared" si="2"/>
        <v>7.8961000000001328E-4</v>
      </c>
      <c r="H30" s="25"/>
      <c r="I30" s="25"/>
    </row>
    <row r="31" spans="1:9" x14ac:dyDescent="0.3">
      <c r="A31" s="11"/>
      <c r="B31" s="11">
        <v>8.9969999999999999</v>
      </c>
      <c r="C31" s="11">
        <v>5.0000000000000001E-3</v>
      </c>
      <c r="D31" s="11" t="s">
        <v>57</v>
      </c>
      <c r="E31" s="24">
        <v>9.0024999999999995</v>
      </c>
      <c r="F31" s="24">
        <f t="shared" si="0"/>
        <v>5.4999999999996163E-3</v>
      </c>
      <c r="G31" s="24">
        <f t="shared" si="2"/>
        <v>3.0249999999995778E-5</v>
      </c>
      <c r="H31" s="25"/>
      <c r="I31" s="25"/>
    </row>
    <row r="32" spans="1:9" x14ac:dyDescent="0.3">
      <c r="A32" s="11" t="s">
        <v>9</v>
      </c>
      <c r="B32" s="11">
        <v>9.0050000000000008</v>
      </c>
      <c r="C32" s="11">
        <v>5.0000000000000001E-3</v>
      </c>
      <c r="D32" s="11" t="s">
        <v>58</v>
      </c>
      <c r="E32" s="24">
        <v>9.0000999999999998</v>
      </c>
      <c r="F32" s="24">
        <f t="shared" si="0"/>
        <v>-4.9000000000010147E-3</v>
      </c>
      <c r="G32" s="24">
        <f t="shared" si="2"/>
        <v>2.4010000000009943E-5</v>
      </c>
      <c r="H32" s="25">
        <f t="shared" ref="H32:H62" si="4">AVERAGE(E32:E41)-B32</f>
        <v>6.7099999999999937E-3</v>
      </c>
      <c r="I32" s="25">
        <f t="shared" si="3"/>
        <v>2.6108753321443301E-2</v>
      </c>
    </row>
    <row r="33" spans="1:9" x14ac:dyDescent="0.3">
      <c r="B33" s="11">
        <v>9.0050000000000008</v>
      </c>
      <c r="C33" s="11">
        <v>5.0000000000000001E-3</v>
      </c>
      <c r="D33" s="11" t="s">
        <v>59</v>
      </c>
      <c r="E33" s="24">
        <v>9.0228999999999999</v>
      </c>
      <c r="F33" s="24">
        <f t="shared" si="0"/>
        <v>1.7899999999999139E-2</v>
      </c>
      <c r="G33" s="24">
        <f t="shared" si="2"/>
        <v>3.2040999999996919E-4</v>
      </c>
      <c r="H33" s="25"/>
      <c r="I33" s="25"/>
    </row>
    <row r="34" spans="1:9" x14ac:dyDescent="0.3">
      <c r="B34" s="11">
        <v>9.0050000000000008</v>
      </c>
      <c r="C34" s="11">
        <v>5.0000000000000001E-3</v>
      </c>
      <c r="D34" s="11" t="s">
        <v>60</v>
      </c>
      <c r="E34" s="24">
        <v>9.0167000000000002</v>
      </c>
      <c r="F34" s="24">
        <f t="shared" si="0"/>
        <v>1.1699999999999378E-2</v>
      </c>
      <c r="G34" s="24">
        <f t="shared" si="2"/>
        <v>1.3688999999998544E-4</v>
      </c>
      <c r="H34" s="25"/>
      <c r="I34" s="25"/>
    </row>
    <row r="35" spans="1:9" x14ac:dyDescent="0.3">
      <c r="B35" s="11">
        <v>9.0050000000000008</v>
      </c>
      <c r="C35" s="11">
        <v>5.0000000000000001E-3</v>
      </c>
      <c r="D35" s="11" t="s">
        <v>61</v>
      </c>
      <c r="E35" s="24">
        <v>9.0168999999999997</v>
      </c>
      <c r="F35" s="24">
        <f t="shared" si="0"/>
        <v>1.1899999999998911E-2</v>
      </c>
      <c r="G35" s="24">
        <f t="shared" si="2"/>
        <v>1.4160999999997408E-4</v>
      </c>
      <c r="H35" s="25"/>
      <c r="I35" s="25"/>
    </row>
    <row r="36" spans="1:9" x14ac:dyDescent="0.3">
      <c r="B36" s="11">
        <v>9.0050000000000008</v>
      </c>
      <c r="C36" s="11">
        <v>5.0000000000000001E-3</v>
      </c>
      <c r="D36" s="11" t="s">
        <v>62</v>
      </c>
      <c r="E36" s="24">
        <v>9.0366</v>
      </c>
      <c r="F36" s="24">
        <f t="shared" si="0"/>
        <v>3.1599999999999184E-2</v>
      </c>
      <c r="G36" s="24">
        <f t="shared" si="2"/>
        <v>9.9855999999994851E-4</v>
      </c>
      <c r="H36" s="25"/>
      <c r="I36" s="25"/>
    </row>
    <row r="37" spans="1:9" x14ac:dyDescent="0.3">
      <c r="B37" s="11">
        <v>9.0050000000000008</v>
      </c>
      <c r="C37" s="11">
        <v>5.0000000000000001E-3</v>
      </c>
      <c r="D37" s="11" t="s">
        <v>63</v>
      </c>
      <c r="E37" s="24">
        <v>8.9433000000000007</v>
      </c>
      <c r="F37" s="24">
        <f t="shared" si="0"/>
        <v>-6.1700000000000088E-2</v>
      </c>
      <c r="G37" s="24">
        <f t="shared" si="2"/>
        <v>3.8068900000000107E-3</v>
      </c>
      <c r="H37" s="25"/>
      <c r="I37" s="25"/>
    </row>
    <row r="38" spans="1:9" x14ac:dyDescent="0.3">
      <c r="B38" s="11">
        <v>9.0050000000000008</v>
      </c>
      <c r="C38" s="11">
        <v>5.0000000000000001E-3</v>
      </c>
      <c r="D38" s="11" t="s">
        <v>64</v>
      </c>
      <c r="E38" s="24">
        <v>9.0069999999999997</v>
      </c>
      <c r="F38" s="24">
        <f t="shared" si="0"/>
        <v>1.9999999999988916E-3</v>
      </c>
      <c r="G38" s="24">
        <f t="shared" si="2"/>
        <v>3.9999999999955664E-6</v>
      </c>
      <c r="H38" s="25"/>
      <c r="I38" s="25"/>
    </row>
    <row r="39" spans="1:9" x14ac:dyDescent="0.3">
      <c r="B39" s="11">
        <v>9.0050000000000008</v>
      </c>
      <c r="C39" s="11">
        <v>5.0000000000000001E-3</v>
      </c>
      <c r="D39" s="11" t="s">
        <v>65</v>
      </c>
      <c r="E39" s="24">
        <v>9.0338999999999992</v>
      </c>
      <c r="F39" s="24">
        <f t="shared" si="0"/>
        <v>2.8899999999998371E-2</v>
      </c>
      <c r="G39" s="24">
        <f t="shared" si="2"/>
        <v>8.3520999999990586E-4</v>
      </c>
      <c r="H39" s="25"/>
      <c r="I39" s="25"/>
    </row>
    <row r="40" spans="1:9" x14ac:dyDescent="0.3">
      <c r="B40" s="11">
        <v>9.0050000000000008</v>
      </c>
      <c r="C40" s="11">
        <v>5.0000000000000001E-3</v>
      </c>
      <c r="D40" s="11" t="s">
        <v>66</v>
      </c>
      <c r="E40" s="24">
        <v>9.0272000000000006</v>
      </c>
      <c r="F40" s="24">
        <f t="shared" si="0"/>
        <v>2.2199999999999775E-2</v>
      </c>
      <c r="G40" s="24">
        <f t="shared" si="2"/>
        <v>4.9283999999999006E-4</v>
      </c>
      <c r="H40" s="25"/>
      <c r="I40" s="25"/>
    </row>
    <row r="41" spans="1:9" x14ac:dyDescent="0.3">
      <c r="B41" s="11">
        <v>9.0050000000000008</v>
      </c>
      <c r="C41" s="11">
        <v>5.0000000000000001E-3</v>
      </c>
      <c r="D41" s="11" t="s">
        <v>67</v>
      </c>
      <c r="E41" s="24">
        <v>9.0124999999999993</v>
      </c>
      <c r="F41" s="24">
        <f t="shared" si="0"/>
        <v>7.4999999999985079E-3</v>
      </c>
      <c r="G41" s="24">
        <f t="shared" si="2"/>
        <v>5.6249999999977616E-5</v>
      </c>
      <c r="H41" s="25"/>
      <c r="I41" s="25"/>
    </row>
    <row r="42" spans="1:9" x14ac:dyDescent="0.3">
      <c r="A42" s="11" t="s">
        <v>10</v>
      </c>
      <c r="B42" s="11">
        <v>7.9969999999999999</v>
      </c>
      <c r="C42" s="11">
        <v>5.0000000000000001E-3</v>
      </c>
      <c r="D42" s="11" t="s">
        <v>68</v>
      </c>
      <c r="E42" s="24">
        <v>7.9869000000000003</v>
      </c>
      <c r="F42" s="24">
        <f t="shared" si="0"/>
        <v>-1.0099999999999554E-2</v>
      </c>
      <c r="G42" s="24">
        <f t="shared" si="2"/>
        <v>1.0200999999999098E-4</v>
      </c>
      <c r="H42" s="25">
        <f t="shared" si="4"/>
        <v>7.4000000000005173E-3</v>
      </c>
      <c r="I42" s="25">
        <f t="shared" si="3"/>
        <v>1.6386457823459131E-2</v>
      </c>
    </row>
    <row r="43" spans="1:9" x14ac:dyDescent="0.3">
      <c r="B43" s="11">
        <v>7.9969999999999999</v>
      </c>
      <c r="C43" s="11">
        <v>5.0000000000000001E-3</v>
      </c>
      <c r="D43" s="11" t="s">
        <v>69</v>
      </c>
      <c r="E43" s="24">
        <v>7.9962</v>
      </c>
      <c r="F43" s="24">
        <f t="shared" si="0"/>
        <v>-7.9999999999991189E-4</v>
      </c>
      <c r="G43" s="24">
        <f t="shared" si="2"/>
        <v>6.3999999999985898E-7</v>
      </c>
      <c r="H43" s="25"/>
      <c r="I43" s="25"/>
    </row>
    <row r="44" spans="1:9" x14ac:dyDescent="0.3">
      <c r="B44" s="11">
        <v>7.9969999999999999</v>
      </c>
      <c r="C44" s="11">
        <v>5.0000000000000001E-3</v>
      </c>
      <c r="D44" s="11" t="s">
        <v>70</v>
      </c>
      <c r="E44" s="24">
        <v>8.0198</v>
      </c>
      <c r="F44" s="24">
        <f t="shared" si="0"/>
        <v>2.2800000000000153E-2</v>
      </c>
      <c r="G44" s="24">
        <f t="shared" si="2"/>
        <v>5.1984000000000698E-4</v>
      </c>
      <c r="H44" s="25"/>
      <c r="I44" s="25"/>
    </row>
    <row r="45" spans="1:9" x14ac:dyDescent="0.3">
      <c r="B45" s="11">
        <v>7.9969999999999999</v>
      </c>
      <c r="C45" s="11">
        <v>5.0000000000000001E-3</v>
      </c>
      <c r="D45" s="11" t="s">
        <v>71</v>
      </c>
      <c r="E45" s="24">
        <v>7.9842000000000004</v>
      </c>
      <c r="F45" s="24">
        <f t="shared" si="0"/>
        <v>-1.2799999999999478E-2</v>
      </c>
      <c r="G45" s="24">
        <f t="shared" si="2"/>
        <v>1.6383999999998664E-4</v>
      </c>
      <c r="H45" s="25"/>
      <c r="I45" s="25"/>
    </row>
    <row r="46" spans="1:9" x14ac:dyDescent="0.3">
      <c r="B46" s="11">
        <v>7.9969999999999999</v>
      </c>
      <c r="C46" s="11">
        <v>5.0000000000000001E-3</v>
      </c>
      <c r="D46" s="11" t="s">
        <v>72</v>
      </c>
      <c r="E46" s="24">
        <v>7.9970999999999997</v>
      </c>
      <c r="F46" s="24">
        <f t="shared" si="0"/>
        <v>9.9999999999766942E-5</v>
      </c>
      <c r="G46" s="24">
        <f t="shared" si="2"/>
        <v>9.9999999999533886E-9</v>
      </c>
      <c r="H46" s="25"/>
      <c r="I46" s="25"/>
    </row>
    <row r="47" spans="1:9" x14ac:dyDescent="0.3">
      <c r="B47" s="11">
        <v>7.9969999999999999</v>
      </c>
      <c r="C47" s="11">
        <v>5.0000000000000001E-3</v>
      </c>
      <c r="D47" s="11" t="s">
        <v>73</v>
      </c>
      <c r="E47" s="24">
        <v>8.0036000000000005</v>
      </c>
      <c r="F47" s="24">
        <f t="shared" si="0"/>
        <v>6.6000000000006054E-3</v>
      </c>
      <c r="G47" s="24">
        <f t="shared" si="2"/>
        <v>4.3560000000007992E-5</v>
      </c>
      <c r="H47" s="25"/>
      <c r="I47" s="25"/>
    </row>
    <row r="48" spans="1:9" x14ac:dyDescent="0.3">
      <c r="B48" s="11">
        <v>7.9969999999999999</v>
      </c>
      <c r="C48" s="11">
        <v>5.0000000000000001E-3</v>
      </c>
      <c r="D48" s="11" t="s">
        <v>74</v>
      </c>
      <c r="E48" s="24">
        <v>7.9931999999999999</v>
      </c>
      <c r="F48" s="24">
        <f t="shared" si="0"/>
        <v>-3.8000000000000256E-3</v>
      </c>
      <c r="G48" s="24">
        <f t="shared" si="2"/>
        <v>1.4440000000000194E-5</v>
      </c>
      <c r="H48" s="25"/>
      <c r="I48" s="25"/>
    </row>
    <row r="49" spans="1:9" x14ac:dyDescent="0.3">
      <c r="B49" s="11">
        <v>7.9969999999999999</v>
      </c>
      <c r="C49" s="11">
        <v>5.0000000000000001E-3</v>
      </c>
      <c r="D49" s="11" t="s">
        <v>75</v>
      </c>
      <c r="E49" s="24">
        <v>8.0221</v>
      </c>
      <c r="F49" s="24">
        <f t="shared" si="0"/>
        <v>2.5100000000000122E-2</v>
      </c>
      <c r="G49" s="24">
        <f t="shared" si="2"/>
        <v>6.3001000000000615E-4</v>
      </c>
      <c r="H49" s="25"/>
      <c r="I49" s="25"/>
    </row>
    <row r="50" spans="1:9" x14ac:dyDescent="0.3">
      <c r="B50" s="11">
        <v>7.9969999999999999</v>
      </c>
      <c r="C50" s="11">
        <v>5.0000000000000001E-3</v>
      </c>
      <c r="D50" s="11" t="s">
        <v>76</v>
      </c>
      <c r="E50" s="24">
        <v>8.0129999999999999</v>
      </c>
      <c r="F50" s="24">
        <f t="shared" si="0"/>
        <v>1.6000000000000014E-2</v>
      </c>
      <c r="G50" s="24">
        <f t="shared" si="2"/>
        <v>2.5600000000000048E-4</v>
      </c>
      <c r="H50" s="25"/>
      <c r="I50" s="25"/>
    </row>
    <row r="51" spans="1:9" x14ac:dyDescent="0.3">
      <c r="B51" s="11">
        <v>7.9969999999999999</v>
      </c>
      <c r="C51" s="11">
        <v>5.0000000000000001E-3</v>
      </c>
      <c r="D51" s="11" t="s">
        <v>77</v>
      </c>
      <c r="E51" s="24">
        <v>8.0279000000000007</v>
      </c>
      <c r="F51" s="24">
        <f t="shared" si="0"/>
        <v>3.0900000000000816E-2</v>
      </c>
      <c r="G51" s="24">
        <f t="shared" si="2"/>
        <v>9.5481000000005036E-4</v>
      </c>
      <c r="H51" s="25"/>
      <c r="I51" s="25"/>
    </row>
    <row r="52" spans="1:9" x14ac:dyDescent="0.3">
      <c r="A52" s="11" t="s">
        <v>11</v>
      </c>
      <c r="B52" s="11">
        <v>8.0030000000000001</v>
      </c>
      <c r="C52" s="11">
        <v>5.0000000000000001E-3</v>
      </c>
      <c r="D52" s="11" t="s">
        <v>78</v>
      </c>
      <c r="E52" s="24">
        <v>7.9984000000000002</v>
      </c>
      <c r="F52" s="24">
        <f t="shared" si="0"/>
        <v>-4.5999999999999375E-3</v>
      </c>
      <c r="G52" s="24">
        <f t="shared" si="2"/>
        <v>2.1159999999999425E-5</v>
      </c>
      <c r="H52" s="25">
        <f t="shared" si="4"/>
        <v>-1.7019999999999591E-2</v>
      </c>
      <c r="I52" s="25">
        <f t="shared" si="3"/>
        <v>2.4765903981078509E-2</v>
      </c>
    </row>
    <row r="53" spans="1:9" x14ac:dyDescent="0.3">
      <c r="B53" s="11">
        <v>8.0030000000000001</v>
      </c>
      <c r="C53" s="11">
        <v>5.0000000000000001E-3</v>
      </c>
      <c r="D53" s="11" t="s">
        <v>79</v>
      </c>
      <c r="E53" s="24">
        <v>7.9988999999999999</v>
      </c>
      <c r="F53" s="24">
        <f t="shared" si="0"/>
        <v>-4.1000000000002146E-3</v>
      </c>
      <c r="G53" s="24">
        <f t="shared" si="2"/>
        <v>1.6810000000001758E-5</v>
      </c>
      <c r="H53" s="25"/>
      <c r="I53" s="25"/>
    </row>
    <row r="54" spans="1:9" x14ac:dyDescent="0.3">
      <c r="A54" s="11"/>
      <c r="B54" s="11">
        <v>8.0030000000000001</v>
      </c>
      <c r="C54" s="11">
        <v>5.0000000000000001E-3</v>
      </c>
      <c r="D54" s="11" t="s">
        <v>80</v>
      </c>
      <c r="E54" s="24">
        <v>7.99</v>
      </c>
      <c r="F54" s="24">
        <f t="shared" si="0"/>
        <v>-1.2999999999999901E-2</v>
      </c>
      <c r="G54" s="24">
        <f t="shared" si="2"/>
        <v>1.6899999999999741E-4</v>
      </c>
      <c r="H54" s="25"/>
      <c r="I54" s="25"/>
    </row>
    <row r="55" spans="1:9" x14ac:dyDescent="0.3">
      <c r="A55" s="11"/>
      <c r="B55" s="11">
        <v>8.0030000000000001</v>
      </c>
      <c r="C55" s="11">
        <v>5.0000000000000001E-3</v>
      </c>
      <c r="D55" s="11" t="s">
        <v>81</v>
      </c>
      <c r="E55" s="24">
        <v>7.9915000000000003</v>
      </c>
      <c r="F55" s="24">
        <f t="shared" si="0"/>
        <v>-1.1499999999999844E-2</v>
      </c>
      <c r="G55" s="24">
        <f t="shared" si="2"/>
        <v>1.3224999999999641E-4</v>
      </c>
      <c r="H55" s="25"/>
      <c r="I55" s="25"/>
    </row>
    <row r="56" spans="1:9" x14ac:dyDescent="0.3">
      <c r="A56" s="11"/>
      <c r="B56" s="11">
        <v>8.0030000000000001</v>
      </c>
      <c r="C56" s="11">
        <v>5.0000000000000001E-3</v>
      </c>
      <c r="D56" s="11" t="s">
        <v>82</v>
      </c>
      <c r="E56" s="24">
        <v>8.0106999999999999</v>
      </c>
      <c r="F56" s="24">
        <f t="shared" si="0"/>
        <v>7.6999999999998181E-3</v>
      </c>
      <c r="G56" s="24">
        <f t="shared" si="2"/>
        <v>5.9289999999997198E-5</v>
      </c>
      <c r="H56" s="25"/>
      <c r="I56" s="25"/>
    </row>
    <row r="57" spans="1:9" x14ac:dyDescent="0.3">
      <c r="A57" s="11"/>
      <c r="B57" s="11">
        <v>8.0030000000000001</v>
      </c>
      <c r="C57" s="11">
        <v>5.0000000000000001E-3</v>
      </c>
      <c r="D57" s="11" t="s">
        <v>83</v>
      </c>
      <c r="E57" s="24">
        <v>7.9779999999999998</v>
      </c>
      <c r="F57" s="24">
        <f t="shared" si="0"/>
        <v>-2.5000000000000355E-2</v>
      </c>
      <c r="G57" s="24">
        <f t="shared" si="2"/>
        <v>6.2500000000001779E-4</v>
      </c>
      <c r="H57" s="25"/>
      <c r="I57" s="25"/>
    </row>
    <row r="58" spans="1:9" x14ac:dyDescent="0.3">
      <c r="A58" s="11"/>
      <c r="B58" s="11">
        <v>8.0030000000000001</v>
      </c>
      <c r="C58" s="11">
        <v>5.0000000000000001E-3</v>
      </c>
      <c r="D58" s="11" t="s">
        <v>84</v>
      </c>
      <c r="E58" s="24">
        <v>7.9423000000000004</v>
      </c>
      <c r="F58" s="24">
        <f t="shared" si="0"/>
        <v>-6.0699999999999754E-2</v>
      </c>
      <c r="G58" s="24">
        <f t="shared" si="2"/>
        <v>3.68448999999997E-3</v>
      </c>
      <c r="H58" s="25"/>
      <c r="I58" s="25"/>
    </row>
    <row r="59" spans="1:9" x14ac:dyDescent="0.3">
      <c r="A59" s="11"/>
      <c r="B59" s="11">
        <v>8.0030000000000001</v>
      </c>
      <c r="C59" s="11">
        <v>5.0000000000000001E-3</v>
      </c>
      <c r="D59" s="11" t="s">
        <v>85</v>
      </c>
      <c r="E59" s="24">
        <v>7.9805000000000001</v>
      </c>
      <c r="F59" s="24">
        <f t="shared" si="0"/>
        <v>-2.2499999999999964E-2</v>
      </c>
      <c r="G59" s="24">
        <f t="shared" si="2"/>
        <v>5.0624999999999845E-4</v>
      </c>
      <c r="H59" s="25"/>
      <c r="I59" s="25"/>
    </row>
    <row r="60" spans="1:9" x14ac:dyDescent="0.3">
      <c r="A60" s="11"/>
      <c r="B60" s="11">
        <v>8.0030000000000001</v>
      </c>
      <c r="C60" s="11">
        <v>5.0000000000000001E-3</v>
      </c>
      <c r="D60" s="11" t="s">
        <v>86</v>
      </c>
      <c r="E60" s="24">
        <v>7.9960000000000004</v>
      </c>
      <c r="F60" s="24">
        <f t="shared" si="0"/>
        <v>-6.9999999999996732E-3</v>
      </c>
      <c r="G60" s="24">
        <f t="shared" si="2"/>
        <v>4.8999999999995424E-5</v>
      </c>
      <c r="H60" s="25"/>
      <c r="I60" s="25"/>
    </row>
    <row r="61" spans="1:9" x14ac:dyDescent="0.3">
      <c r="A61" s="11"/>
      <c r="B61" s="11">
        <v>8.0030000000000001</v>
      </c>
      <c r="C61" s="11">
        <v>5.0000000000000001E-3</v>
      </c>
      <c r="D61" s="11" t="s">
        <v>87</v>
      </c>
      <c r="E61" s="24">
        <v>7.9734999999999996</v>
      </c>
      <c r="F61" s="24">
        <f t="shared" si="0"/>
        <v>-2.9500000000000526E-2</v>
      </c>
      <c r="G61" s="24">
        <f t="shared" si="2"/>
        <v>8.7025000000003105E-4</v>
      </c>
      <c r="H61" s="25"/>
      <c r="I61" s="25"/>
    </row>
    <row r="62" spans="1:9" x14ac:dyDescent="0.3">
      <c r="A62" s="11" t="s">
        <v>12</v>
      </c>
      <c r="B62" s="11">
        <v>6.0049999999999999</v>
      </c>
      <c r="C62" s="11">
        <v>3.0000000000000001E-3</v>
      </c>
      <c r="D62" s="11" t="s">
        <v>88</v>
      </c>
      <c r="E62" s="24">
        <v>6.0381</v>
      </c>
      <c r="F62" s="24">
        <f t="shared" si="0"/>
        <v>3.3100000000000129E-2</v>
      </c>
      <c r="G62" s="24">
        <f t="shared" si="2"/>
        <v>1.0956100000000086E-3</v>
      </c>
      <c r="H62" s="25">
        <f t="shared" si="4"/>
        <v>-1.1989999999999945E-2</v>
      </c>
      <c r="I62" s="25">
        <f t="shared" si="3"/>
        <v>4.8003739437673047E-2</v>
      </c>
    </row>
    <row r="63" spans="1:9" x14ac:dyDescent="0.3">
      <c r="A63" s="11"/>
      <c r="B63" s="11">
        <v>6.0049999999999999</v>
      </c>
      <c r="C63" s="11">
        <v>3.0000000000000001E-3</v>
      </c>
      <c r="D63" s="11" t="s">
        <v>89</v>
      </c>
      <c r="E63" s="24">
        <v>5.9836999999999998</v>
      </c>
      <c r="F63" s="24">
        <f t="shared" si="0"/>
        <v>-2.1300000000000097E-2</v>
      </c>
      <c r="G63" s="24">
        <f t="shared" si="2"/>
        <v>4.5369000000000409E-4</v>
      </c>
      <c r="H63" s="25"/>
      <c r="I63" s="25"/>
    </row>
    <row r="64" spans="1:9" x14ac:dyDescent="0.3">
      <c r="A64" s="11"/>
      <c r="B64" s="11">
        <v>6.0049999999999999</v>
      </c>
      <c r="C64" s="11">
        <v>3.0000000000000001E-3</v>
      </c>
      <c r="D64" s="11" t="s">
        <v>90</v>
      </c>
      <c r="E64" s="24">
        <v>6.0054999999999996</v>
      </c>
      <c r="F64" s="24">
        <f t="shared" si="0"/>
        <v>4.9999999999972289E-4</v>
      </c>
      <c r="G64" s="24">
        <f t="shared" si="2"/>
        <v>2.499999999997229E-7</v>
      </c>
      <c r="H64" s="25"/>
      <c r="I64" s="25"/>
    </row>
    <row r="65" spans="1:9" x14ac:dyDescent="0.3">
      <c r="A65" s="11"/>
      <c r="B65" s="11">
        <v>6.0049999999999999</v>
      </c>
      <c r="C65" s="11">
        <v>3.0000000000000001E-3</v>
      </c>
      <c r="D65" s="11" t="s">
        <v>91</v>
      </c>
      <c r="E65" s="24">
        <v>5.9874000000000001</v>
      </c>
      <c r="F65" s="24">
        <f t="shared" si="0"/>
        <v>-1.7599999999999838E-2</v>
      </c>
      <c r="G65" s="24">
        <f t="shared" si="2"/>
        <v>3.0975999999999432E-4</v>
      </c>
      <c r="H65" s="25"/>
      <c r="I65" s="25"/>
    </row>
    <row r="66" spans="1:9" x14ac:dyDescent="0.3">
      <c r="A66" s="11"/>
      <c r="B66" s="11">
        <v>6.0049999999999999</v>
      </c>
      <c r="C66" s="11">
        <v>3.0000000000000001E-3</v>
      </c>
      <c r="D66" s="11" t="s">
        <v>92</v>
      </c>
      <c r="E66" s="24">
        <v>6.0286999999999997</v>
      </c>
      <c r="F66" s="24">
        <f t="shared" si="0"/>
        <v>2.3699999999999832E-2</v>
      </c>
      <c r="G66" s="24">
        <f t="shared" si="2"/>
        <v>5.6168999999999208E-4</v>
      </c>
      <c r="H66" s="25"/>
      <c r="I66" s="25"/>
    </row>
    <row r="67" spans="1:9" x14ac:dyDescent="0.3">
      <c r="A67" s="11"/>
      <c r="B67" s="11">
        <v>6.0049999999999999</v>
      </c>
      <c r="C67" s="11">
        <v>3.0000000000000001E-3</v>
      </c>
      <c r="D67" s="11" t="s">
        <v>93</v>
      </c>
      <c r="E67" s="24">
        <v>6.032</v>
      </c>
      <c r="F67" s="24">
        <f t="shared" ref="F67:F130" si="5">E67-B67</f>
        <v>2.7000000000000135E-2</v>
      </c>
      <c r="G67" s="24">
        <f t="shared" si="2"/>
        <v>7.2900000000000731E-4</v>
      </c>
      <c r="H67" s="25"/>
      <c r="I67" s="25"/>
    </row>
    <row r="68" spans="1:9" x14ac:dyDescent="0.3">
      <c r="A68" s="11"/>
      <c r="B68" s="11">
        <v>6.0049999999999999</v>
      </c>
      <c r="C68" s="11">
        <v>3.0000000000000001E-3</v>
      </c>
      <c r="D68" s="11" t="s">
        <v>94</v>
      </c>
      <c r="E68" s="24">
        <v>6.0130999999999997</v>
      </c>
      <c r="F68" s="24">
        <f t="shared" si="5"/>
        <v>8.099999999999774E-3</v>
      </c>
      <c r="G68" s="24">
        <f t="shared" si="2"/>
        <v>6.5609999999996345E-5</v>
      </c>
      <c r="H68" s="25"/>
      <c r="I68" s="25"/>
    </row>
    <row r="69" spans="1:9" x14ac:dyDescent="0.3">
      <c r="A69" s="11"/>
      <c r="B69" s="11">
        <v>6.0049999999999999</v>
      </c>
      <c r="C69" s="11">
        <v>3.0000000000000001E-3</v>
      </c>
      <c r="D69" s="11" t="s">
        <v>95</v>
      </c>
      <c r="E69" s="24">
        <v>5.9901</v>
      </c>
      <c r="F69" s="24">
        <f t="shared" si="5"/>
        <v>-1.4899999999999913E-2</v>
      </c>
      <c r="G69" s="24">
        <f t="shared" si="2"/>
        <v>2.2200999999999742E-4</v>
      </c>
      <c r="H69" s="25"/>
      <c r="I69" s="25"/>
    </row>
    <row r="70" spans="1:9" x14ac:dyDescent="0.3">
      <c r="A70" s="11"/>
      <c r="B70" s="11">
        <v>6.0049999999999999</v>
      </c>
      <c r="C70" s="11">
        <v>3.0000000000000001E-3</v>
      </c>
      <c r="D70" s="11" t="s">
        <v>96</v>
      </c>
      <c r="E70" s="24">
        <v>5.8663999999999996</v>
      </c>
      <c r="F70" s="24">
        <f t="shared" si="5"/>
        <v>-0.13860000000000028</v>
      </c>
      <c r="G70" s="24">
        <f t="shared" si="2"/>
        <v>1.9209960000000078E-2</v>
      </c>
      <c r="H70" s="25"/>
      <c r="I70" s="25"/>
    </row>
    <row r="71" spans="1:9" x14ac:dyDescent="0.3">
      <c r="A71" s="11"/>
      <c r="B71" s="11">
        <v>6.0049999999999999</v>
      </c>
      <c r="C71" s="11">
        <v>3.0000000000000001E-3</v>
      </c>
      <c r="D71" s="11" t="s">
        <v>97</v>
      </c>
      <c r="E71" s="24">
        <v>5.9851000000000001</v>
      </c>
      <c r="F71" s="24">
        <f t="shared" si="5"/>
        <v>-1.9899999999999807E-2</v>
      </c>
      <c r="G71" s="24">
        <f t="shared" si="2"/>
        <v>3.9600999999999233E-4</v>
      </c>
      <c r="H71" s="25"/>
      <c r="I71" s="25"/>
    </row>
    <row r="72" spans="1:9" x14ac:dyDescent="0.3">
      <c r="A72" s="11" t="s">
        <v>13</v>
      </c>
      <c r="B72" s="11">
        <v>6.0010000000000003</v>
      </c>
      <c r="C72" s="11">
        <v>3.0000000000000001E-3</v>
      </c>
      <c r="D72" s="11" t="s">
        <v>98</v>
      </c>
      <c r="E72" s="24">
        <v>5.9489000000000001</v>
      </c>
      <c r="F72" s="24">
        <f t="shared" si="5"/>
        <v>-5.2100000000000257E-2</v>
      </c>
      <c r="G72" s="24">
        <f t="shared" si="2"/>
        <v>2.7144100000000269E-3</v>
      </c>
      <c r="H72" s="25">
        <f t="shared" ref="H72:H122" si="6">AVERAGE(E72:E81)-B72</f>
        <v>-1.6950000000000465E-2</v>
      </c>
      <c r="I72" s="25">
        <f t="shared" ref="I72:I102" si="7">MAX(SQRT(SUM(G72:G81)/10),C72)</f>
        <v>7.5446941621248112E-2</v>
      </c>
    </row>
    <row r="73" spans="1:9" x14ac:dyDescent="0.3">
      <c r="A73" s="11"/>
      <c r="B73" s="11">
        <v>6.0010000000000003</v>
      </c>
      <c r="C73" s="11">
        <v>3.0000000000000001E-3</v>
      </c>
      <c r="D73" s="11" t="s">
        <v>99</v>
      </c>
      <c r="E73" s="24">
        <v>5.9265999999999996</v>
      </c>
      <c r="F73" s="24">
        <f t="shared" si="5"/>
        <v>-7.4400000000000688E-2</v>
      </c>
      <c r="G73" s="24">
        <f t="shared" si="2"/>
        <v>5.5353600000001019E-3</v>
      </c>
      <c r="H73" s="25"/>
      <c r="I73" s="25"/>
    </row>
    <row r="74" spans="1:9" x14ac:dyDescent="0.3">
      <c r="A74" s="11"/>
      <c r="B74" s="11">
        <v>6.0010000000000003</v>
      </c>
      <c r="C74" s="11">
        <v>3.0000000000000001E-3</v>
      </c>
      <c r="D74" s="11" t="s">
        <v>100</v>
      </c>
      <c r="E74" s="24">
        <v>5.8758999999999997</v>
      </c>
      <c r="F74" s="24">
        <f t="shared" si="5"/>
        <v>-0.12510000000000066</v>
      </c>
      <c r="G74" s="24">
        <f t="shared" si="2"/>
        <v>1.5650010000000165E-2</v>
      </c>
      <c r="H74" s="25"/>
      <c r="I74" s="25"/>
    </row>
    <row r="75" spans="1:9" x14ac:dyDescent="0.3">
      <c r="A75" s="11"/>
      <c r="B75" s="11">
        <v>6.0010000000000003</v>
      </c>
      <c r="C75" s="11">
        <v>3.0000000000000001E-3</v>
      </c>
      <c r="D75" s="11" t="s">
        <v>101</v>
      </c>
      <c r="E75" s="24">
        <v>5.9260000000000002</v>
      </c>
      <c r="F75" s="24">
        <f t="shared" si="5"/>
        <v>-7.5000000000000178E-2</v>
      </c>
      <c r="G75" s="24">
        <f t="shared" si="2"/>
        <v>5.6250000000000267E-3</v>
      </c>
      <c r="H75" s="25"/>
      <c r="I75" s="25"/>
    </row>
    <row r="76" spans="1:9" x14ac:dyDescent="0.3">
      <c r="A76" s="11"/>
      <c r="B76" s="11">
        <v>6.0010000000000003</v>
      </c>
      <c r="C76" s="11">
        <v>3.0000000000000001E-3</v>
      </c>
      <c r="D76" s="11" t="s">
        <v>102</v>
      </c>
      <c r="E76" s="24">
        <v>5.9644000000000004</v>
      </c>
      <c r="F76" s="24">
        <f t="shared" si="5"/>
        <v>-3.6599999999999966E-2</v>
      </c>
      <c r="G76" s="24">
        <f t="shared" ref="G76:G139" si="8">F76^2</f>
        <v>1.3395599999999975E-3</v>
      </c>
      <c r="H76" s="25"/>
      <c r="I76" s="25"/>
    </row>
    <row r="77" spans="1:9" x14ac:dyDescent="0.3">
      <c r="A77" s="11"/>
      <c r="B77" s="11">
        <v>6.0010000000000003</v>
      </c>
      <c r="C77" s="11">
        <v>3.0000000000000001E-3</v>
      </c>
      <c r="D77" s="11" t="s">
        <v>103</v>
      </c>
      <c r="E77" s="24">
        <v>6.0087000000000002</v>
      </c>
      <c r="F77" s="24">
        <f t="shared" si="5"/>
        <v>7.6999999999998181E-3</v>
      </c>
      <c r="G77" s="24">
        <f t="shared" si="8"/>
        <v>5.9289999999997198E-5</v>
      </c>
      <c r="H77" s="25"/>
      <c r="I77" s="25"/>
    </row>
    <row r="78" spans="1:9" x14ac:dyDescent="0.3">
      <c r="A78" s="11"/>
      <c r="B78" s="11">
        <v>6.0010000000000003</v>
      </c>
      <c r="C78" s="11">
        <v>3.0000000000000001E-3</v>
      </c>
      <c r="D78" s="11" t="s">
        <v>104</v>
      </c>
      <c r="E78" s="24">
        <v>5.9598000000000004</v>
      </c>
      <c r="F78" s="24">
        <f t="shared" si="5"/>
        <v>-4.1199999999999903E-2</v>
      </c>
      <c r="G78" s="24">
        <f t="shared" si="8"/>
        <v>1.6974399999999921E-3</v>
      </c>
      <c r="H78" s="25"/>
      <c r="I78" s="25"/>
    </row>
    <row r="79" spans="1:9" x14ac:dyDescent="0.3">
      <c r="A79" s="11"/>
      <c r="B79" s="11">
        <v>6.0010000000000003</v>
      </c>
      <c r="C79" s="11">
        <v>3.0000000000000001E-3</v>
      </c>
      <c r="D79" s="11" t="s">
        <v>105</v>
      </c>
      <c r="E79" s="24">
        <v>6.01</v>
      </c>
      <c r="F79" s="24">
        <f t="shared" si="5"/>
        <v>8.9999999999994529E-3</v>
      </c>
      <c r="G79" s="24">
        <f t="shared" si="8"/>
        <v>8.0999999999990151E-5</v>
      </c>
      <c r="H79" s="25"/>
      <c r="I79" s="25"/>
    </row>
    <row r="80" spans="1:9" x14ac:dyDescent="0.3">
      <c r="A80" s="11"/>
      <c r="B80" s="11">
        <v>6.0010000000000003</v>
      </c>
      <c r="C80" s="11">
        <v>3.0000000000000001E-3</v>
      </c>
      <c r="D80" s="11" t="s">
        <v>106</v>
      </c>
      <c r="E80" s="24">
        <v>6.0956999999999999</v>
      </c>
      <c r="F80" s="24">
        <f t="shared" si="5"/>
        <v>9.4699999999999562E-2</v>
      </c>
      <c r="G80" s="24">
        <f t="shared" si="8"/>
        <v>8.9680899999999165E-3</v>
      </c>
      <c r="H80" s="25"/>
      <c r="I80" s="25"/>
    </row>
    <row r="81" spans="1:9" x14ac:dyDescent="0.3">
      <c r="A81" s="11"/>
      <c r="B81" s="11">
        <v>6.0010000000000003</v>
      </c>
      <c r="C81" s="11">
        <v>3.0000000000000001E-3</v>
      </c>
      <c r="D81" s="11" t="s">
        <v>107</v>
      </c>
      <c r="E81" s="24">
        <v>6.1245000000000003</v>
      </c>
      <c r="F81" s="24">
        <f t="shared" si="5"/>
        <v>0.12349999999999994</v>
      </c>
      <c r="G81" s="24">
        <f t="shared" si="8"/>
        <v>1.5252249999999986E-2</v>
      </c>
      <c r="H81" s="25"/>
      <c r="I81" s="25"/>
    </row>
    <row r="82" spans="1:9" x14ac:dyDescent="0.3">
      <c r="A82" s="11" t="s">
        <v>14</v>
      </c>
      <c r="B82" s="11">
        <v>5.992</v>
      </c>
      <c r="C82" s="11">
        <v>3.0000000000000001E-3</v>
      </c>
      <c r="D82" s="11" t="s">
        <v>108</v>
      </c>
      <c r="E82" s="24">
        <v>6.0138999999999996</v>
      </c>
      <c r="F82" s="24">
        <f t="shared" si="5"/>
        <v>2.1899999999999586E-2</v>
      </c>
      <c r="G82" s="24">
        <f t="shared" si="8"/>
        <v>4.7960999999998189E-4</v>
      </c>
      <c r="H82" s="25">
        <f t="shared" si="6"/>
        <v>2.1929999999999339E-2</v>
      </c>
      <c r="I82" s="25">
        <f t="shared" si="7"/>
        <v>2.3068441646543824E-2</v>
      </c>
    </row>
    <row r="83" spans="1:9" x14ac:dyDescent="0.3">
      <c r="A83" s="11"/>
      <c r="B83" s="11">
        <v>5.992</v>
      </c>
      <c r="C83" s="11">
        <v>3.0000000000000001E-3</v>
      </c>
      <c r="D83" s="11" t="s">
        <v>109</v>
      </c>
      <c r="E83" s="24">
        <v>6.0000999999999998</v>
      </c>
      <c r="F83" s="24">
        <f t="shared" si="5"/>
        <v>8.099999999999774E-3</v>
      </c>
      <c r="G83" s="24">
        <f t="shared" si="8"/>
        <v>6.5609999999996345E-5</v>
      </c>
      <c r="H83" s="25"/>
      <c r="I83" s="25"/>
    </row>
    <row r="84" spans="1:9" x14ac:dyDescent="0.3">
      <c r="A84" s="11"/>
      <c r="B84" s="11">
        <v>5.992</v>
      </c>
      <c r="C84" s="11">
        <v>3.0000000000000001E-3</v>
      </c>
      <c r="D84" s="11" t="s">
        <v>110</v>
      </c>
      <c r="E84" s="24">
        <v>6.0155000000000003</v>
      </c>
      <c r="F84" s="24">
        <f t="shared" si="5"/>
        <v>2.3500000000000298E-2</v>
      </c>
      <c r="G84" s="24">
        <f t="shared" si="8"/>
        <v>5.5225000000001399E-4</v>
      </c>
      <c r="H84" s="25"/>
      <c r="I84" s="25"/>
    </row>
    <row r="85" spans="1:9" x14ac:dyDescent="0.3">
      <c r="A85" s="11"/>
      <c r="B85" s="11">
        <v>5.992</v>
      </c>
      <c r="C85" s="11">
        <v>3.0000000000000001E-3</v>
      </c>
      <c r="D85" s="11" t="s">
        <v>111</v>
      </c>
      <c r="E85" s="24">
        <v>6.0218999999999996</v>
      </c>
      <c r="F85" s="24">
        <f t="shared" si="5"/>
        <v>2.9899999999999594E-2</v>
      </c>
      <c r="G85" s="24">
        <f t="shared" si="8"/>
        <v>8.940099999999757E-4</v>
      </c>
      <c r="H85" s="25"/>
      <c r="I85" s="25"/>
    </row>
    <row r="86" spans="1:9" x14ac:dyDescent="0.3">
      <c r="A86" s="11"/>
      <c r="B86" s="11">
        <v>5.992</v>
      </c>
      <c r="C86" s="11">
        <v>3.0000000000000001E-3</v>
      </c>
      <c r="D86" s="11" t="s">
        <v>112</v>
      </c>
      <c r="E86" s="24">
        <v>6.0087000000000002</v>
      </c>
      <c r="F86" s="24">
        <f t="shared" si="5"/>
        <v>1.6700000000000159E-2</v>
      </c>
      <c r="G86" s="24">
        <f t="shared" si="8"/>
        <v>2.7889000000000532E-4</v>
      </c>
      <c r="H86" s="25"/>
      <c r="I86" s="25"/>
    </row>
    <row r="87" spans="1:9" x14ac:dyDescent="0.3">
      <c r="A87" s="11"/>
      <c r="B87" s="11">
        <v>5.992</v>
      </c>
      <c r="C87" s="11">
        <v>3.0000000000000001E-3</v>
      </c>
      <c r="D87" s="11" t="s">
        <v>113</v>
      </c>
      <c r="E87" s="24">
        <v>6.0044000000000004</v>
      </c>
      <c r="F87" s="24">
        <f t="shared" si="5"/>
        <v>1.2400000000000411E-2</v>
      </c>
      <c r="G87" s="24">
        <f t="shared" si="8"/>
        <v>1.5376000000001018E-4</v>
      </c>
      <c r="H87" s="25"/>
      <c r="I87" s="25"/>
    </row>
    <row r="88" spans="1:9" x14ac:dyDescent="0.3">
      <c r="A88" s="11"/>
      <c r="B88" s="11">
        <v>5.992</v>
      </c>
      <c r="C88" s="11">
        <v>3.0000000000000001E-3</v>
      </c>
      <c r="D88" s="11" t="s">
        <v>114</v>
      </c>
      <c r="E88" s="24">
        <v>6.0176999999999996</v>
      </c>
      <c r="F88" s="24">
        <f t="shared" si="5"/>
        <v>2.5699999999999612E-2</v>
      </c>
      <c r="G88" s="24">
        <f t="shared" si="8"/>
        <v>6.6048999999998006E-4</v>
      </c>
      <c r="H88" s="25"/>
      <c r="I88" s="25"/>
    </row>
    <row r="89" spans="1:9" x14ac:dyDescent="0.3">
      <c r="A89" s="11"/>
      <c r="B89" s="11">
        <v>5.992</v>
      </c>
      <c r="C89" s="11">
        <v>3.0000000000000001E-3</v>
      </c>
      <c r="D89" s="11" t="s">
        <v>115</v>
      </c>
      <c r="E89" s="24">
        <v>6.0141</v>
      </c>
      <c r="F89" s="24">
        <f t="shared" si="5"/>
        <v>2.2100000000000009E-2</v>
      </c>
      <c r="G89" s="24">
        <f t="shared" si="8"/>
        <v>4.8841000000000043E-4</v>
      </c>
      <c r="H89" s="25"/>
      <c r="I89" s="25"/>
    </row>
    <row r="90" spans="1:9" x14ac:dyDescent="0.3">
      <c r="A90" s="11"/>
      <c r="B90" s="11">
        <v>5.992</v>
      </c>
      <c r="C90" s="11">
        <v>3.0000000000000001E-3</v>
      </c>
      <c r="D90" s="11" t="s">
        <v>116</v>
      </c>
      <c r="E90" s="24">
        <v>6.0235000000000003</v>
      </c>
      <c r="F90" s="24">
        <f t="shared" si="5"/>
        <v>3.1500000000000306E-2</v>
      </c>
      <c r="G90" s="24">
        <f t="shared" si="8"/>
        <v>9.9225000000001916E-4</v>
      </c>
      <c r="H90" s="25"/>
      <c r="I90" s="25"/>
    </row>
    <row r="91" spans="1:9" x14ac:dyDescent="0.3">
      <c r="A91" s="11"/>
      <c r="B91" s="11">
        <v>5.992</v>
      </c>
      <c r="C91" s="11">
        <v>3.0000000000000001E-3</v>
      </c>
      <c r="D91" s="11" t="s">
        <v>117</v>
      </c>
      <c r="E91" s="24">
        <v>6.0194999999999999</v>
      </c>
      <c r="F91" s="24">
        <f t="shared" si="5"/>
        <v>2.7499999999999858E-2</v>
      </c>
      <c r="G91" s="24">
        <f t="shared" si="8"/>
        <v>7.5624999999999217E-4</v>
      </c>
      <c r="H91" s="25"/>
      <c r="I91" s="25"/>
    </row>
    <row r="92" spans="1:9" x14ac:dyDescent="0.3">
      <c r="A92" s="11" t="s">
        <v>15</v>
      </c>
      <c r="B92" s="11">
        <v>5.9950000000000001</v>
      </c>
      <c r="C92" s="11">
        <v>3.0000000000000001E-3</v>
      </c>
      <c r="D92" s="11" t="s">
        <v>118</v>
      </c>
      <c r="E92" s="24">
        <v>6.0358000000000001</v>
      </c>
      <c r="F92" s="24">
        <f t="shared" si="5"/>
        <v>4.0799999999999947E-2</v>
      </c>
      <c r="G92" s="24">
        <f t="shared" si="8"/>
        <v>1.6646399999999957E-3</v>
      </c>
      <c r="H92" s="25">
        <f t="shared" si="6"/>
        <v>2.8959999999998765E-2</v>
      </c>
      <c r="I92" s="25">
        <f t="shared" si="7"/>
        <v>3.4205379693843262E-2</v>
      </c>
    </row>
    <row r="93" spans="1:9" x14ac:dyDescent="0.3">
      <c r="A93" s="11"/>
      <c r="B93" s="11">
        <v>5.9950000000000001</v>
      </c>
      <c r="C93" s="11">
        <v>3.0000000000000001E-3</v>
      </c>
      <c r="D93" s="11" t="s">
        <v>119</v>
      </c>
      <c r="E93" s="24">
        <v>6.0343</v>
      </c>
      <c r="F93" s="24">
        <f t="shared" si="5"/>
        <v>3.9299999999999891E-2</v>
      </c>
      <c r="G93" s="24">
        <f t="shared" si="8"/>
        <v>1.5444899999999915E-3</v>
      </c>
      <c r="H93" s="25"/>
      <c r="I93" s="25"/>
    </row>
    <row r="94" spans="1:9" x14ac:dyDescent="0.3">
      <c r="A94" s="11"/>
      <c r="B94" s="11">
        <v>5.9950000000000001</v>
      </c>
      <c r="C94" s="11">
        <v>3.0000000000000001E-3</v>
      </c>
      <c r="D94" s="11" t="s">
        <v>120</v>
      </c>
      <c r="E94" s="24">
        <v>5.9957000000000003</v>
      </c>
      <c r="F94" s="24">
        <f t="shared" si="5"/>
        <v>7.0000000000014495E-4</v>
      </c>
      <c r="G94" s="24">
        <f t="shared" si="8"/>
        <v>4.9000000000020294E-7</v>
      </c>
      <c r="H94" s="25"/>
      <c r="I94" s="25"/>
    </row>
    <row r="95" spans="1:9" x14ac:dyDescent="0.3">
      <c r="A95" s="11"/>
      <c r="B95" s="11">
        <v>5.9950000000000001</v>
      </c>
      <c r="C95" s="11">
        <v>3.0000000000000001E-3</v>
      </c>
      <c r="D95" s="11" t="s">
        <v>121</v>
      </c>
      <c r="E95" s="24">
        <v>6.0335999999999999</v>
      </c>
      <c r="F95" s="24">
        <f t="shared" si="5"/>
        <v>3.8599999999999746E-2</v>
      </c>
      <c r="G95" s="24">
        <f t="shared" si="8"/>
        <v>1.4899599999999803E-3</v>
      </c>
      <c r="H95" s="25"/>
      <c r="I95" s="25"/>
    </row>
    <row r="96" spans="1:9" x14ac:dyDescent="0.3">
      <c r="A96" s="11"/>
      <c r="B96" s="11">
        <v>5.9950000000000001</v>
      </c>
      <c r="C96" s="11">
        <v>3.0000000000000001E-3</v>
      </c>
      <c r="D96" s="11" t="s">
        <v>122</v>
      </c>
      <c r="E96" s="24">
        <v>6.02</v>
      </c>
      <c r="F96" s="24">
        <f t="shared" si="5"/>
        <v>2.4999999999999467E-2</v>
      </c>
      <c r="G96" s="24">
        <f t="shared" si="8"/>
        <v>6.2499999999997334E-4</v>
      </c>
      <c r="H96" s="25"/>
      <c r="I96" s="25"/>
    </row>
    <row r="97" spans="1:9" x14ac:dyDescent="0.3">
      <c r="A97" s="11"/>
      <c r="B97" s="11">
        <v>5.9950000000000001</v>
      </c>
      <c r="C97" s="11">
        <v>3.0000000000000001E-3</v>
      </c>
      <c r="D97" s="11" t="s">
        <v>123</v>
      </c>
      <c r="E97" s="24">
        <v>6.0279999999999996</v>
      </c>
      <c r="F97" s="24">
        <f t="shared" si="5"/>
        <v>3.2999999999999474E-2</v>
      </c>
      <c r="G97" s="24">
        <f t="shared" si="8"/>
        <v>1.0889999999999652E-3</v>
      </c>
      <c r="H97" s="25"/>
      <c r="I97" s="25"/>
    </row>
    <row r="98" spans="1:9" x14ac:dyDescent="0.3">
      <c r="A98" s="11"/>
      <c r="B98" s="11">
        <v>5.9950000000000001</v>
      </c>
      <c r="C98" s="11">
        <v>3.0000000000000001E-3</v>
      </c>
      <c r="D98" s="11" t="s">
        <v>124</v>
      </c>
      <c r="E98" s="24">
        <v>6.0351999999999997</v>
      </c>
      <c r="F98" s="24">
        <f t="shared" si="5"/>
        <v>4.0199999999999569E-2</v>
      </c>
      <c r="G98" s="24">
        <f t="shared" si="8"/>
        <v>1.6160399999999653E-3</v>
      </c>
      <c r="H98" s="25"/>
      <c r="I98" s="25"/>
    </row>
    <row r="99" spans="1:9" x14ac:dyDescent="0.3">
      <c r="A99" s="11"/>
      <c r="B99" s="11">
        <v>5.9950000000000001</v>
      </c>
      <c r="C99" s="11">
        <v>3.0000000000000001E-3</v>
      </c>
      <c r="D99" s="11" t="s">
        <v>125</v>
      </c>
      <c r="E99" s="24">
        <v>6.0201000000000002</v>
      </c>
      <c r="F99" s="24">
        <f t="shared" si="5"/>
        <v>2.5100000000000122E-2</v>
      </c>
      <c r="G99" s="24">
        <f t="shared" si="8"/>
        <v>6.3001000000000615E-4</v>
      </c>
      <c r="H99" s="25"/>
      <c r="I99" s="25"/>
    </row>
    <row r="100" spans="1:9" x14ac:dyDescent="0.3">
      <c r="A100" s="11"/>
      <c r="B100" s="11">
        <v>5.9950000000000001</v>
      </c>
      <c r="C100" s="11">
        <v>3.0000000000000001E-3</v>
      </c>
      <c r="D100" s="11" t="s">
        <v>126</v>
      </c>
      <c r="E100" s="24">
        <v>5.9873000000000003</v>
      </c>
      <c r="F100" s="24">
        <f t="shared" si="5"/>
        <v>-7.6999999999998181E-3</v>
      </c>
      <c r="G100" s="24">
        <f t="shared" si="8"/>
        <v>5.9289999999997198E-5</v>
      </c>
      <c r="H100" s="25"/>
      <c r="I100" s="25"/>
    </row>
    <row r="101" spans="1:9" x14ac:dyDescent="0.3">
      <c r="A101" s="11"/>
      <c r="B101" s="11">
        <v>5.9950000000000001</v>
      </c>
      <c r="C101" s="11">
        <v>3.0000000000000001E-3</v>
      </c>
      <c r="D101" s="11" t="s">
        <v>127</v>
      </c>
      <c r="E101" s="24">
        <v>6.0495999999999999</v>
      </c>
      <c r="F101" s="24">
        <f t="shared" si="5"/>
        <v>5.459999999999976E-2</v>
      </c>
      <c r="G101" s="24">
        <f t="shared" si="8"/>
        <v>2.9811599999999736E-3</v>
      </c>
      <c r="H101" s="25"/>
      <c r="I101" s="25"/>
    </row>
    <row r="102" spans="1:9" x14ac:dyDescent="0.3">
      <c r="A102" s="11" t="s">
        <v>16</v>
      </c>
      <c r="B102" s="11">
        <v>5.9969999999999999</v>
      </c>
      <c r="C102" s="11">
        <v>3.0000000000000001E-3</v>
      </c>
      <c r="D102" s="11" t="s">
        <v>128</v>
      </c>
      <c r="E102" s="24">
        <v>5.9942000000000002</v>
      </c>
      <c r="F102" s="24">
        <f t="shared" si="5"/>
        <v>-2.7999999999996916E-3</v>
      </c>
      <c r="G102" s="24">
        <f t="shared" si="8"/>
        <v>7.8399999999982732E-6</v>
      </c>
      <c r="H102" s="25">
        <f t="shared" si="6"/>
        <v>8.1699999999997885E-3</v>
      </c>
      <c r="I102" s="25">
        <f t="shared" si="7"/>
        <v>1.2265439250185901E-2</v>
      </c>
    </row>
    <row r="103" spans="1:9" x14ac:dyDescent="0.3">
      <c r="A103" s="11"/>
      <c r="B103" s="11">
        <v>5.9969999999999999</v>
      </c>
      <c r="C103" s="11">
        <v>3.0000000000000001E-3</v>
      </c>
      <c r="D103" s="11" t="s">
        <v>129</v>
      </c>
      <c r="E103" s="24">
        <v>5.9950999999999999</v>
      </c>
      <c r="F103" s="24">
        <f t="shared" si="5"/>
        <v>-1.9000000000000128E-3</v>
      </c>
      <c r="G103" s="24">
        <f t="shared" si="8"/>
        <v>3.6100000000000484E-6</v>
      </c>
      <c r="H103" s="25"/>
      <c r="I103" s="25"/>
    </row>
    <row r="104" spans="1:9" x14ac:dyDescent="0.3">
      <c r="A104" s="11"/>
      <c r="B104" s="11">
        <v>5.9969999999999999</v>
      </c>
      <c r="C104" s="11">
        <v>3.0000000000000001E-3</v>
      </c>
      <c r="D104" s="11" t="s">
        <v>130</v>
      </c>
      <c r="E104" s="24">
        <v>6.0115999999999996</v>
      </c>
      <c r="F104" s="24">
        <f t="shared" si="5"/>
        <v>1.4599999999999724E-2</v>
      </c>
      <c r="G104" s="24">
        <f t="shared" si="8"/>
        <v>2.1315999999999195E-4</v>
      </c>
      <c r="H104" s="25"/>
      <c r="I104" s="25"/>
    </row>
    <row r="105" spans="1:9" x14ac:dyDescent="0.3">
      <c r="A105" s="11"/>
      <c r="B105" s="11">
        <v>5.9969999999999999</v>
      </c>
      <c r="C105" s="11">
        <v>3.0000000000000001E-3</v>
      </c>
      <c r="D105" s="11" t="s">
        <v>131</v>
      </c>
      <c r="E105" s="24">
        <v>6.0021000000000004</v>
      </c>
      <c r="F105" s="24">
        <f t="shared" si="5"/>
        <v>5.1000000000005485E-3</v>
      </c>
      <c r="G105" s="24">
        <f t="shared" si="8"/>
        <v>2.6010000000005594E-5</v>
      </c>
      <c r="H105" s="25"/>
      <c r="I105" s="25"/>
    </row>
    <row r="106" spans="1:9" x14ac:dyDescent="0.3">
      <c r="A106" s="11"/>
      <c r="B106" s="11">
        <v>5.9969999999999999</v>
      </c>
      <c r="C106" s="11">
        <v>3.0000000000000001E-3</v>
      </c>
      <c r="D106" s="11" t="s">
        <v>132</v>
      </c>
      <c r="E106" s="24">
        <v>5.9973999999999998</v>
      </c>
      <c r="F106" s="24">
        <f t="shared" si="5"/>
        <v>3.9999999999995595E-4</v>
      </c>
      <c r="G106" s="24">
        <f t="shared" si="8"/>
        <v>1.5999999999996475E-7</v>
      </c>
      <c r="H106" s="25"/>
      <c r="I106" s="25"/>
    </row>
    <row r="107" spans="1:9" x14ac:dyDescent="0.3">
      <c r="A107" s="11"/>
      <c r="B107" s="11">
        <v>5.9969999999999999</v>
      </c>
      <c r="C107" s="11">
        <v>3.0000000000000001E-3</v>
      </c>
      <c r="D107" s="11" t="s">
        <v>133</v>
      </c>
      <c r="E107" s="24">
        <v>6.0026000000000002</v>
      </c>
      <c r="F107" s="24">
        <f t="shared" si="5"/>
        <v>5.6000000000002714E-3</v>
      </c>
      <c r="G107" s="24">
        <f t="shared" si="8"/>
        <v>3.136000000000304E-5</v>
      </c>
      <c r="H107" s="25"/>
      <c r="I107" s="25"/>
    </row>
    <row r="108" spans="1:9" x14ac:dyDescent="0.3">
      <c r="A108" s="11"/>
      <c r="B108" s="11">
        <v>5.9969999999999999</v>
      </c>
      <c r="C108" s="11">
        <v>3.0000000000000001E-3</v>
      </c>
      <c r="D108" s="11" t="s">
        <v>134</v>
      </c>
      <c r="E108" s="24">
        <v>6.0042</v>
      </c>
      <c r="F108" s="24">
        <f t="shared" si="5"/>
        <v>7.2000000000000952E-3</v>
      </c>
      <c r="G108" s="24">
        <f t="shared" si="8"/>
        <v>5.1840000000001374E-5</v>
      </c>
      <c r="H108" s="25"/>
      <c r="I108" s="25"/>
    </row>
    <row r="109" spans="1:9" x14ac:dyDescent="0.3">
      <c r="A109" s="11"/>
      <c r="B109" s="11">
        <v>5.9969999999999999</v>
      </c>
      <c r="C109" s="11">
        <v>3.0000000000000001E-3</v>
      </c>
      <c r="D109" s="11" t="s">
        <v>135</v>
      </c>
      <c r="E109" s="24">
        <v>6.0045000000000002</v>
      </c>
      <c r="F109" s="24">
        <f t="shared" si="5"/>
        <v>7.5000000000002842E-3</v>
      </c>
      <c r="G109" s="24">
        <f t="shared" si="8"/>
        <v>5.6250000000004261E-5</v>
      </c>
      <c r="H109" s="25"/>
      <c r="I109" s="25"/>
    </row>
    <row r="110" spans="1:9" x14ac:dyDescent="0.3">
      <c r="A110" s="11"/>
      <c r="B110" s="11">
        <v>5.9969999999999999</v>
      </c>
      <c r="C110" s="11">
        <v>3.0000000000000001E-3</v>
      </c>
      <c r="D110" s="11" t="s">
        <v>136</v>
      </c>
      <c r="E110" s="24">
        <v>6.0252999999999997</v>
      </c>
      <c r="F110" s="24">
        <f t="shared" si="5"/>
        <v>2.829999999999977E-2</v>
      </c>
      <c r="G110" s="24">
        <f t="shared" si="8"/>
        <v>8.0088999999998695E-4</v>
      </c>
      <c r="H110" s="25"/>
      <c r="I110" s="25"/>
    </row>
    <row r="111" spans="1:9" x14ac:dyDescent="0.3">
      <c r="A111" s="11"/>
      <c r="B111" s="11">
        <v>5.9969999999999999</v>
      </c>
      <c r="C111" s="11">
        <v>3.0000000000000001E-3</v>
      </c>
      <c r="D111" s="11" t="s">
        <v>137</v>
      </c>
      <c r="E111" s="24">
        <v>6.0147000000000004</v>
      </c>
      <c r="F111" s="24">
        <f t="shared" si="5"/>
        <v>1.7700000000000493E-2</v>
      </c>
      <c r="G111" s="24">
        <f t="shared" si="8"/>
        <v>3.1329000000001743E-4</v>
      </c>
      <c r="H111" s="25"/>
      <c r="I111" s="25"/>
    </row>
    <row r="112" spans="1:9" x14ac:dyDescent="0.3">
      <c r="A112" s="11" t="s">
        <v>17</v>
      </c>
      <c r="B112" s="11">
        <v>5.9980000000000002</v>
      </c>
      <c r="C112" s="11">
        <v>3.0000000000000001E-3</v>
      </c>
      <c r="D112" s="11" t="s">
        <v>138</v>
      </c>
      <c r="E112" s="24">
        <v>6.0374999999999996</v>
      </c>
      <c r="F112" s="24">
        <f t="shared" si="5"/>
        <v>3.9499999999999424E-2</v>
      </c>
      <c r="G112" s="24">
        <f t="shared" si="8"/>
        <v>1.5602499999999545E-3</v>
      </c>
      <c r="H112" s="25">
        <f t="shared" si="6"/>
        <v>1.780000000000026E-2</v>
      </c>
      <c r="I112" s="25">
        <f>MAX(SQRT(SUM(G112:G121)/10),C112)</f>
        <v>3.5016167694366433E-2</v>
      </c>
    </row>
    <row r="113" spans="1:9" x14ac:dyDescent="0.3">
      <c r="A113" s="11"/>
      <c r="B113" s="11">
        <v>5.9980000000000002</v>
      </c>
      <c r="C113" s="11">
        <v>3.0000000000000001E-3</v>
      </c>
      <c r="D113" s="11" t="s">
        <v>139</v>
      </c>
      <c r="E113" s="24">
        <v>6.0312999999999999</v>
      </c>
      <c r="F113" s="24">
        <f t="shared" si="5"/>
        <v>3.3299999999999663E-2</v>
      </c>
      <c r="G113" s="24">
        <f t="shared" si="8"/>
        <v>1.1088899999999776E-3</v>
      </c>
      <c r="H113" s="25"/>
      <c r="I113" s="25"/>
    </row>
    <row r="114" spans="1:9" x14ac:dyDescent="0.3">
      <c r="A114" s="11"/>
      <c r="B114" s="11">
        <v>5.9980000000000002</v>
      </c>
      <c r="C114" s="11">
        <v>3.0000000000000001E-3</v>
      </c>
      <c r="D114" s="11" t="s">
        <v>140</v>
      </c>
      <c r="E114" s="24">
        <v>6.0149999999999997</v>
      </c>
      <c r="F114" s="24">
        <f t="shared" si="5"/>
        <v>1.699999999999946E-2</v>
      </c>
      <c r="G114" s="24">
        <f t="shared" si="8"/>
        <v>2.8899999999998165E-4</v>
      </c>
      <c r="H114" s="25"/>
      <c r="I114" s="25"/>
    </row>
    <row r="115" spans="1:9" x14ac:dyDescent="0.3">
      <c r="A115" s="11"/>
      <c r="B115" s="11">
        <v>5.9980000000000002</v>
      </c>
      <c r="C115" s="11">
        <v>3.0000000000000001E-3</v>
      </c>
      <c r="D115" s="11" t="s">
        <v>141</v>
      </c>
      <c r="E115" s="24">
        <v>6.0243000000000002</v>
      </c>
      <c r="F115" s="24">
        <f t="shared" si="5"/>
        <v>2.629999999999999E-2</v>
      </c>
      <c r="G115" s="24">
        <f t="shared" si="8"/>
        <v>6.9168999999999947E-4</v>
      </c>
      <c r="H115" s="25"/>
      <c r="I115" s="25"/>
    </row>
    <row r="116" spans="1:9" x14ac:dyDescent="0.3">
      <c r="A116" s="11"/>
      <c r="B116" s="11">
        <v>5.9980000000000002</v>
      </c>
      <c r="C116" s="11">
        <v>3.0000000000000001E-3</v>
      </c>
      <c r="D116" s="11" t="s">
        <v>142</v>
      </c>
      <c r="E116" s="24">
        <v>6.0373000000000001</v>
      </c>
      <c r="F116" s="24">
        <f t="shared" si="5"/>
        <v>3.9299999999999891E-2</v>
      </c>
      <c r="G116" s="24">
        <f t="shared" si="8"/>
        <v>1.5444899999999915E-3</v>
      </c>
      <c r="H116" s="25"/>
      <c r="I116" s="25"/>
    </row>
    <row r="117" spans="1:9" x14ac:dyDescent="0.3">
      <c r="A117" s="11"/>
      <c r="B117" s="11">
        <v>5.9980000000000002</v>
      </c>
      <c r="C117" s="11">
        <v>3.0000000000000001E-3</v>
      </c>
      <c r="D117" s="11" t="s">
        <v>143</v>
      </c>
      <c r="E117" s="24">
        <v>6.0365000000000002</v>
      </c>
      <c r="F117" s="24">
        <f t="shared" si="5"/>
        <v>3.8499999999999979E-2</v>
      </c>
      <c r="G117" s="24">
        <f t="shared" si="8"/>
        <v>1.4822499999999983E-3</v>
      </c>
      <c r="H117" s="25"/>
      <c r="I117" s="25"/>
    </row>
    <row r="118" spans="1:9" x14ac:dyDescent="0.3">
      <c r="A118" s="11"/>
      <c r="B118" s="11">
        <v>5.9980000000000002</v>
      </c>
      <c r="C118" s="11">
        <v>3.0000000000000001E-3</v>
      </c>
      <c r="D118" s="11" t="s">
        <v>144</v>
      </c>
      <c r="E118" s="24">
        <v>6.0345000000000004</v>
      </c>
      <c r="F118" s="24">
        <f t="shared" si="5"/>
        <v>3.6500000000000199E-2</v>
      </c>
      <c r="G118" s="24">
        <f t="shared" si="8"/>
        <v>1.3322500000000146E-3</v>
      </c>
      <c r="H118" s="25"/>
      <c r="I118" s="25"/>
    </row>
    <row r="119" spans="1:9" x14ac:dyDescent="0.3">
      <c r="A119" s="11"/>
      <c r="B119" s="11">
        <v>5.9980000000000002</v>
      </c>
      <c r="C119" s="11">
        <v>3.0000000000000001E-3</v>
      </c>
      <c r="D119" s="11" t="s">
        <v>145</v>
      </c>
      <c r="E119" s="24">
        <v>6.0152000000000001</v>
      </c>
      <c r="F119" s="24">
        <f t="shared" si="5"/>
        <v>1.7199999999999882E-2</v>
      </c>
      <c r="G119" s="24">
        <f t="shared" si="8"/>
        <v>2.9583999999999595E-4</v>
      </c>
      <c r="H119" s="25"/>
      <c r="I119" s="25"/>
    </row>
    <row r="120" spans="1:9" x14ac:dyDescent="0.3">
      <c r="A120" s="11"/>
      <c r="B120" s="11">
        <v>5.9980000000000002</v>
      </c>
      <c r="C120" s="11">
        <v>3.0000000000000001E-3</v>
      </c>
      <c r="D120" s="11" t="s">
        <v>146</v>
      </c>
      <c r="E120" s="24">
        <v>5.9355000000000002</v>
      </c>
      <c r="F120" s="24">
        <f t="shared" si="5"/>
        <v>-6.25E-2</v>
      </c>
      <c r="G120" s="24">
        <f t="shared" si="8"/>
        <v>3.90625E-3</v>
      </c>
      <c r="H120" s="25"/>
      <c r="I120" s="25"/>
    </row>
    <row r="121" spans="1:9" x14ac:dyDescent="0.3">
      <c r="A121" s="11"/>
      <c r="B121" s="11">
        <v>5.9980000000000002</v>
      </c>
      <c r="C121" s="11">
        <v>3.0000000000000001E-3</v>
      </c>
      <c r="D121" s="11" t="s">
        <v>147</v>
      </c>
      <c r="E121" s="24">
        <v>5.9908999999999999</v>
      </c>
      <c r="F121" s="24">
        <f t="shared" si="5"/>
        <v>-7.1000000000003283E-3</v>
      </c>
      <c r="G121" s="24">
        <f t="shared" si="8"/>
        <v>5.0410000000004662E-5</v>
      </c>
      <c r="H121" s="25"/>
      <c r="I121" s="25"/>
    </row>
    <row r="122" spans="1:9" x14ac:dyDescent="0.3">
      <c r="A122" s="11" t="s">
        <v>18</v>
      </c>
      <c r="B122" s="11">
        <v>60.009</v>
      </c>
      <c r="C122" s="11">
        <v>1.2E-2</v>
      </c>
      <c r="D122" s="11" t="s">
        <v>148</v>
      </c>
      <c r="E122" s="24">
        <v>59.959200000000003</v>
      </c>
      <c r="F122" s="24">
        <f>E122-B122</f>
        <v>-4.9799999999997624E-2</v>
      </c>
      <c r="G122" s="24">
        <f>F122^2</f>
        <v>2.4800399999997634E-3</v>
      </c>
      <c r="H122" s="25">
        <f t="shared" si="6"/>
        <v>-3.3400000000014529E-3</v>
      </c>
      <c r="I122" s="25">
        <f>MAX(SQRT(SUM(G122:G131)/10),C122)</f>
        <v>0.2443822906840821</v>
      </c>
    </row>
    <row r="123" spans="1:9" x14ac:dyDescent="0.3">
      <c r="A123" s="11"/>
      <c r="B123" s="11">
        <v>60.009</v>
      </c>
      <c r="C123" s="11">
        <v>1.2E-2</v>
      </c>
      <c r="D123" s="11" t="s">
        <v>149</v>
      </c>
      <c r="E123" s="24">
        <v>60.417299999999997</v>
      </c>
      <c r="F123" s="24">
        <f>E123-B123</f>
        <v>0.408299999999997</v>
      </c>
      <c r="G123" s="24">
        <f t="shared" si="8"/>
        <v>0.16670888999999756</v>
      </c>
      <c r="H123" s="25"/>
      <c r="I123" s="25"/>
    </row>
    <row r="124" spans="1:9" x14ac:dyDescent="0.3">
      <c r="A124" s="11"/>
      <c r="B124" s="11">
        <v>60.009</v>
      </c>
      <c r="C124" s="11">
        <v>1.2E-2</v>
      </c>
      <c r="D124" s="11" t="s">
        <v>150</v>
      </c>
      <c r="E124" s="24">
        <v>59.618000000000002</v>
      </c>
      <c r="F124" s="24">
        <f t="shared" si="5"/>
        <v>-0.39099999999999824</v>
      </c>
      <c r="G124" s="24">
        <f t="shared" si="8"/>
        <v>0.15288099999999863</v>
      </c>
      <c r="H124" s="25"/>
      <c r="I124" s="25"/>
    </row>
    <row r="125" spans="1:9" x14ac:dyDescent="0.3">
      <c r="A125" s="11"/>
      <c r="B125" s="11">
        <v>60.009</v>
      </c>
      <c r="C125" s="11">
        <v>1.2E-2</v>
      </c>
      <c r="D125" s="11" t="s">
        <v>151</v>
      </c>
      <c r="E125" s="24">
        <v>59.872</v>
      </c>
      <c r="F125" s="24">
        <f t="shared" si="5"/>
        <v>-0.13700000000000045</v>
      </c>
      <c r="G125" s="24">
        <f t="shared" si="8"/>
        <v>1.8769000000000126E-2</v>
      </c>
      <c r="H125" s="25"/>
      <c r="I125" s="25"/>
    </row>
    <row r="126" spans="1:9" x14ac:dyDescent="0.3">
      <c r="A126" s="11"/>
      <c r="B126" s="11">
        <v>60.009</v>
      </c>
      <c r="C126" s="11">
        <v>1.2E-2</v>
      </c>
      <c r="D126" s="11" t="s">
        <v>152</v>
      </c>
      <c r="E126" s="24">
        <v>60.0383</v>
      </c>
      <c r="F126" s="24">
        <f t="shared" si="5"/>
        <v>2.9299999999999216E-2</v>
      </c>
      <c r="G126" s="24">
        <f t="shared" si="8"/>
        <v>8.5848999999995409E-4</v>
      </c>
      <c r="H126" s="25"/>
      <c r="I126" s="25"/>
    </row>
    <row r="127" spans="1:9" x14ac:dyDescent="0.3">
      <c r="A127" s="11"/>
      <c r="B127" s="11">
        <v>60.009</v>
      </c>
      <c r="C127" s="11">
        <v>1.2E-2</v>
      </c>
      <c r="D127" s="11" t="s">
        <v>153</v>
      </c>
      <c r="E127" s="24">
        <v>60.161099999999998</v>
      </c>
      <c r="F127" s="24">
        <f t="shared" si="5"/>
        <v>0.15209999999999724</v>
      </c>
      <c r="G127" s="24">
        <f t="shared" si="8"/>
        <v>2.3134409999999158E-2</v>
      </c>
      <c r="H127" s="25"/>
      <c r="I127" s="25"/>
    </row>
    <row r="128" spans="1:9" x14ac:dyDescent="0.3">
      <c r="A128" s="11"/>
      <c r="B128" s="11">
        <v>60.009</v>
      </c>
      <c r="C128" s="11">
        <v>1.2E-2</v>
      </c>
      <c r="D128" s="11" t="s">
        <v>154</v>
      </c>
      <c r="E128" s="24">
        <v>59.813600000000001</v>
      </c>
      <c r="F128" s="24">
        <f t="shared" si="5"/>
        <v>-0.19539999999999935</v>
      </c>
      <c r="G128" s="24">
        <f t="shared" si="8"/>
        <v>3.8181159999999749E-2</v>
      </c>
      <c r="H128" s="25"/>
      <c r="I128" s="25"/>
    </row>
    <row r="129" spans="1:9" x14ac:dyDescent="0.3">
      <c r="A129" s="11"/>
      <c r="B129" s="11">
        <v>60.009</v>
      </c>
      <c r="C129" s="11">
        <v>1.2E-2</v>
      </c>
      <c r="D129" s="11" t="s">
        <v>155</v>
      </c>
      <c r="E129" s="24">
        <v>59.765000000000001</v>
      </c>
      <c r="F129" s="24">
        <f t="shared" si="5"/>
        <v>-0.24399999999999977</v>
      </c>
      <c r="G129" s="24">
        <f t="shared" si="8"/>
        <v>5.9535999999999888E-2</v>
      </c>
      <c r="H129" s="25"/>
      <c r="I129" s="25"/>
    </row>
    <row r="130" spans="1:9" x14ac:dyDescent="0.3">
      <c r="A130" s="11"/>
      <c r="B130" s="11">
        <v>60.009</v>
      </c>
      <c r="C130" s="11">
        <v>1.2E-2</v>
      </c>
      <c r="D130" s="11" t="s">
        <v>156</v>
      </c>
      <c r="E130" s="24">
        <v>60.037199999999999</v>
      </c>
      <c r="F130" s="24">
        <f t="shared" si="5"/>
        <v>2.8199999999998226E-2</v>
      </c>
      <c r="G130" s="24">
        <f t="shared" si="8"/>
        <v>7.9523999999989994E-4</v>
      </c>
      <c r="H130" s="25"/>
      <c r="I130" s="25"/>
    </row>
    <row r="131" spans="1:9" x14ac:dyDescent="0.3">
      <c r="A131" s="11"/>
      <c r="B131" s="11">
        <v>60.009</v>
      </c>
      <c r="C131" s="11">
        <v>1.2E-2</v>
      </c>
      <c r="D131" s="11" t="s">
        <v>157</v>
      </c>
      <c r="E131" s="24">
        <v>60.374899999999997</v>
      </c>
      <c r="F131" s="24">
        <f t="shared" ref="F131:F160" si="9">E131-B131</f>
        <v>0.36589999999999634</v>
      </c>
      <c r="G131" s="24">
        <f t="shared" si="8"/>
        <v>0.13388280999999733</v>
      </c>
      <c r="H131" s="25"/>
      <c r="I131" s="25"/>
    </row>
    <row r="132" spans="1:9" x14ac:dyDescent="0.3">
      <c r="A132" s="11" t="s">
        <v>19</v>
      </c>
      <c r="B132" s="11">
        <v>57.686999999999998</v>
      </c>
      <c r="C132" s="11">
        <v>0.01</v>
      </c>
      <c r="D132" s="11" t="s">
        <v>158</v>
      </c>
      <c r="E132" s="24">
        <v>57.507599999999996</v>
      </c>
      <c r="F132" s="24">
        <f t="shared" si="9"/>
        <v>-0.17940000000000111</v>
      </c>
      <c r="G132" s="24">
        <f t="shared" si="8"/>
        <v>3.2184360000000398E-2</v>
      </c>
      <c r="H132" s="25">
        <f t="shared" ref="H132:H152" si="10">AVERAGE(E132:E141)-B132</f>
        <v>-8.791999999999689E-2</v>
      </c>
      <c r="I132" s="25">
        <f>MAX(SQRT(SUM(G132:G141)/10),C132)</f>
        <v>0.18710755195875894</v>
      </c>
    </row>
    <row r="133" spans="1:9" x14ac:dyDescent="0.3">
      <c r="A133" s="11"/>
      <c r="B133" s="11">
        <v>57.686999999999998</v>
      </c>
      <c r="C133" s="11">
        <v>0.01</v>
      </c>
      <c r="D133" s="11" t="s">
        <v>159</v>
      </c>
      <c r="E133" s="24">
        <v>57.976599999999998</v>
      </c>
      <c r="F133" s="24">
        <f t="shared" si="9"/>
        <v>0.28960000000000008</v>
      </c>
      <c r="G133" s="24">
        <f t="shared" si="8"/>
        <v>8.3868160000000053E-2</v>
      </c>
      <c r="H133" s="25"/>
      <c r="I133" s="25"/>
    </row>
    <row r="134" spans="1:9" x14ac:dyDescent="0.3">
      <c r="A134" s="11"/>
      <c r="B134" s="11">
        <v>57.686999999999998</v>
      </c>
      <c r="C134" s="11">
        <v>0.01</v>
      </c>
      <c r="D134" s="11" t="s">
        <v>160</v>
      </c>
      <c r="E134" s="24">
        <v>57.459099999999999</v>
      </c>
      <c r="F134" s="24">
        <f t="shared" si="9"/>
        <v>-0.22789999999999822</v>
      </c>
      <c r="G134" s="24">
        <f t="shared" si="8"/>
        <v>5.1938409999999186E-2</v>
      </c>
      <c r="H134" s="25"/>
      <c r="I134" s="25"/>
    </row>
    <row r="135" spans="1:9" x14ac:dyDescent="0.3">
      <c r="A135" s="11"/>
      <c r="B135" s="11">
        <v>57.686999999999998</v>
      </c>
      <c r="C135" s="11">
        <v>0.01</v>
      </c>
      <c r="D135" s="11" t="s">
        <v>161</v>
      </c>
      <c r="E135" s="24">
        <v>57.349299999999999</v>
      </c>
      <c r="F135" s="24">
        <f t="shared" si="9"/>
        <v>-0.33769999999999811</v>
      </c>
      <c r="G135" s="24">
        <f t="shared" si="8"/>
        <v>0.11404128999999873</v>
      </c>
      <c r="H135" s="25"/>
      <c r="I135" s="25"/>
    </row>
    <row r="136" spans="1:9" x14ac:dyDescent="0.3">
      <c r="A136" s="11"/>
      <c r="B136" s="11">
        <v>57.686999999999998</v>
      </c>
      <c r="C136" s="11">
        <v>0.01</v>
      </c>
      <c r="D136" s="11" t="s">
        <v>162</v>
      </c>
      <c r="E136" s="24">
        <v>57.624899999999997</v>
      </c>
      <c r="F136" s="24">
        <f t="shared" si="9"/>
        <v>-6.2100000000000932E-2</v>
      </c>
      <c r="G136" s="24">
        <f t="shared" si="8"/>
        <v>3.8564100000001156E-3</v>
      </c>
      <c r="H136" s="25"/>
      <c r="I136" s="25"/>
    </row>
    <row r="137" spans="1:9" x14ac:dyDescent="0.3">
      <c r="A137" s="11"/>
      <c r="B137" s="11">
        <v>57.686999999999998</v>
      </c>
      <c r="C137" s="11">
        <v>0.01</v>
      </c>
      <c r="D137" s="11" t="s">
        <v>163</v>
      </c>
      <c r="E137" s="24">
        <v>57.579099999999997</v>
      </c>
      <c r="F137" s="24">
        <f t="shared" si="9"/>
        <v>-0.10790000000000077</v>
      </c>
      <c r="G137" s="24">
        <f t="shared" si="8"/>
        <v>1.1642410000000167E-2</v>
      </c>
      <c r="H137" s="25"/>
      <c r="I137" s="25"/>
    </row>
    <row r="138" spans="1:9" x14ac:dyDescent="0.3">
      <c r="A138" s="11"/>
      <c r="B138" s="11">
        <v>57.686999999999998</v>
      </c>
      <c r="C138" s="11">
        <v>0.01</v>
      </c>
      <c r="D138" s="11" t="s">
        <v>164</v>
      </c>
      <c r="E138" s="24">
        <v>57.467300000000002</v>
      </c>
      <c r="F138" s="24">
        <f t="shared" si="9"/>
        <v>-0.21969999999999601</v>
      </c>
      <c r="G138" s="24">
        <f t="shared" si="8"/>
        <v>4.8268089999998244E-2</v>
      </c>
      <c r="H138" s="25"/>
      <c r="I138" s="25"/>
    </row>
    <row r="139" spans="1:9" x14ac:dyDescent="0.3">
      <c r="A139" s="11"/>
      <c r="B139" s="11">
        <v>57.686999999999998</v>
      </c>
      <c r="C139" s="11">
        <v>0.01</v>
      </c>
      <c r="D139" s="11" t="s">
        <v>165</v>
      </c>
      <c r="E139" s="24">
        <v>57.626899999999999</v>
      </c>
      <c r="F139" s="24">
        <f t="shared" si="9"/>
        <v>-6.0099999999998488E-2</v>
      </c>
      <c r="G139" s="24">
        <f t="shared" si="8"/>
        <v>3.6120099999998184E-3</v>
      </c>
      <c r="H139" s="25"/>
      <c r="I139" s="25"/>
    </row>
    <row r="140" spans="1:9" x14ac:dyDescent="0.3">
      <c r="A140" s="11"/>
      <c r="B140" s="11">
        <v>57.686999999999998</v>
      </c>
      <c r="C140" s="11">
        <v>0.01</v>
      </c>
      <c r="D140" s="11" t="s">
        <v>166</v>
      </c>
      <c r="E140" s="24">
        <v>57.713099999999997</v>
      </c>
      <c r="F140" s="24">
        <f t="shared" si="9"/>
        <v>2.6099999999999568E-2</v>
      </c>
      <c r="G140" s="24">
        <f t="shared" ref="G140:G161" si="11">F140^2</f>
        <v>6.8120999999997747E-4</v>
      </c>
      <c r="H140" s="25"/>
      <c r="I140" s="25"/>
    </row>
    <row r="141" spans="1:9" x14ac:dyDescent="0.3">
      <c r="A141" s="11"/>
      <c r="B141" s="11">
        <v>57.686999999999998</v>
      </c>
      <c r="C141" s="11">
        <v>0.01</v>
      </c>
      <c r="D141" s="11" t="s">
        <v>167</v>
      </c>
      <c r="E141" s="24">
        <v>57.686900000000001</v>
      </c>
      <c r="F141" s="24">
        <f t="shared" si="9"/>
        <v>-9.9999999996214228E-5</v>
      </c>
      <c r="G141" s="24">
        <f t="shared" si="11"/>
        <v>9.9999999992428454E-9</v>
      </c>
      <c r="H141" s="25"/>
      <c r="I141" s="25"/>
    </row>
    <row r="142" spans="1:9" x14ac:dyDescent="0.3">
      <c r="A142" s="11" t="s">
        <v>20</v>
      </c>
      <c r="B142" s="11">
        <v>55.642000000000003</v>
      </c>
      <c r="C142" s="11">
        <v>0.01</v>
      </c>
      <c r="D142" s="11" t="s">
        <v>168</v>
      </c>
      <c r="E142" s="24">
        <v>55.379100000000001</v>
      </c>
      <c r="F142" s="24">
        <f t="shared" si="9"/>
        <v>-0.26290000000000191</v>
      </c>
      <c r="G142" s="24">
        <f t="shared" si="11"/>
        <v>6.9116410000001002E-2</v>
      </c>
      <c r="H142" s="25">
        <f t="shared" si="10"/>
        <v>-0.1687300000000036</v>
      </c>
      <c r="I142" s="25">
        <f>MAX(SQRT(SUM(G142:G151)/10),C142)</f>
        <v>0.25886651579530551</v>
      </c>
    </row>
    <row r="143" spans="1:9" x14ac:dyDescent="0.3">
      <c r="A143" s="11"/>
      <c r="B143" s="11">
        <v>55.642000000000003</v>
      </c>
      <c r="C143" s="11">
        <v>0.01</v>
      </c>
      <c r="D143" s="11" t="s">
        <v>169</v>
      </c>
      <c r="E143" s="24">
        <v>55.845700000000001</v>
      </c>
      <c r="F143" s="24">
        <f t="shared" si="9"/>
        <v>0.20369999999999777</v>
      </c>
      <c r="G143" s="24">
        <f t="shared" si="11"/>
        <v>4.1493689999999091E-2</v>
      </c>
      <c r="H143" s="25"/>
      <c r="I143" s="25"/>
    </row>
    <row r="144" spans="1:9" x14ac:dyDescent="0.3">
      <c r="A144" s="11"/>
      <c r="B144" s="11">
        <v>55.642000000000003</v>
      </c>
      <c r="C144" s="11">
        <v>0.01</v>
      </c>
      <c r="D144" s="11" t="s">
        <v>170</v>
      </c>
      <c r="E144" s="24">
        <v>55.509399999999999</v>
      </c>
      <c r="F144" s="24">
        <f t="shared" si="9"/>
        <v>-0.1326000000000036</v>
      </c>
      <c r="G144" s="24">
        <f t="shared" si="11"/>
        <v>1.7582760000000957E-2</v>
      </c>
      <c r="H144" s="25"/>
      <c r="I144" s="25"/>
    </row>
    <row r="145" spans="1:9" x14ac:dyDescent="0.3">
      <c r="A145" s="11"/>
      <c r="B145" s="11">
        <v>55.642000000000003</v>
      </c>
      <c r="C145" s="11">
        <v>0.01</v>
      </c>
      <c r="D145" s="11" t="s">
        <v>171</v>
      </c>
      <c r="E145" s="24">
        <v>55.031199999999998</v>
      </c>
      <c r="F145" s="24">
        <f t="shared" si="9"/>
        <v>-0.61080000000000467</v>
      </c>
      <c r="G145" s="24">
        <f t="shared" si="11"/>
        <v>0.37307664000000573</v>
      </c>
      <c r="H145" s="25"/>
      <c r="I145" s="25"/>
    </row>
    <row r="146" spans="1:9" x14ac:dyDescent="0.3">
      <c r="A146" s="11"/>
      <c r="B146" s="11">
        <v>55.642000000000003</v>
      </c>
      <c r="C146" s="11">
        <v>0.01</v>
      </c>
      <c r="D146" s="11" t="s">
        <v>172</v>
      </c>
      <c r="E146" s="24">
        <v>55.568199999999997</v>
      </c>
      <c r="F146" s="24">
        <f t="shared" si="9"/>
        <v>-7.3800000000005639E-2</v>
      </c>
      <c r="G146" s="24">
        <f t="shared" si="11"/>
        <v>5.4464400000008321E-3</v>
      </c>
      <c r="H146" s="25"/>
      <c r="I146" s="25"/>
    </row>
    <row r="147" spans="1:9" x14ac:dyDescent="0.3">
      <c r="A147" s="11"/>
      <c r="B147" s="11">
        <v>55.642000000000003</v>
      </c>
      <c r="C147" s="11">
        <v>0.01</v>
      </c>
      <c r="D147" s="11" t="s">
        <v>173</v>
      </c>
      <c r="E147" s="24">
        <v>55.374400000000001</v>
      </c>
      <c r="F147" s="24">
        <f t="shared" si="9"/>
        <v>-0.26760000000000161</v>
      </c>
      <c r="G147" s="24">
        <f t="shared" si="11"/>
        <v>7.1609760000000869E-2</v>
      </c>
      <c r="H147" s="25"/>
      <c r="I147" s="25"/>
    </row>
    <row r="148" spans="1:9" x14ac:dyDescent="0.3">
      <c r="A148" s="11"/>
      <c r="B148" s="11">
        <v>55.642000000000003</v>
      </c>
      <c r="C148" s="11">
        <v>0.01</v>
      </c>
      <c r="D148" s="11" t="s">
        <v>174</v>
      </c>
      <c r="E148" s="24">
        <v>55.390300000000003</v>
      </c>
      <c r="F148" s="24">
        <f t="shared" si="9"/>
        <v>-0.25169999999999959</v>
      </c>
      <c r="G148" s="24">
        <f t="shared" si="11"/>
        <v>6.3352889999999801E-2</v>
      </c>
      <c r="H148" s="25"/>
      <c r="I148" s="25"/>
    </row>
    <row r="149" spans="1:9" x14ac:dyDescent="0.3">
      <c r="A149" s="11"/>
      <c r="B149" s="11">
        <v>55.642000000000003</v>
      </c>
      <c r="C149" s="11">
        <v>0.01</v>
      </c>
      <c r="D149" s="11" t="s">
        <v>175</v>
      </c>
      <c r="E149" s="24">
        <v>55.537799999999997</v>
      </c>
      <c r="F149" s="24">
        <f t="shared" si="9"/>
        <v>-0.10420000000000584</v>
      </c>
      <c r="G149" s="24">
        <f t="shared" si="11"/>
        <v>1.0857640000001218E-2</v>
      </c>
      <c r="H149" s="25"/>
      <c r="I149" s="25"/>
    </row>
    <row r="150" spans="1:9" x14ac:dyDescent="0.3">
      <c r="A150" s="11"/>
      <c r="B150" s="11">
        <v>55.642000000000003</v>
      </c>
      <c r="C150" s="11">
        <v>0.01</v>
      </c>
      <c r="D150" s="11" t="s">
        <v>176</v>
      </c>
      <c r="E150" s="24">
        <v>55.544899999999998</v>
      </c>
      <c r="F150" s="24">
        <f t="shared" si="9"/>
        <v>-9.7100000000004627E-2</v>
      </c>
      <c r="G150" s="24">
        <f t="shared" si="11"/>
        <v>9.4284100000008985E-3</v>
      </c>
      <c r="H150" s="25"/>
      <c r="I150" s="25"/>
    </row>
    <row r="151" spans="1:9" x14ac:dyDescent="0.3">
      <c r="A151" s="11"/>
      <c r="B151" s="11">
        <v>55.642000000000003</v>
      </c>
      <c r="C151" s="11">
        <v>0.01</v>
      </c>
      <c r="D151" s="11" t="s">
        <v>177</v>
      </c>
      <c r="E151" s="24">
        <v>55.551699999999997</v>
      </c>
      <c r="F151" s="24">
        <f t="shared" si="9"/>
        <v>-9.0300000000006264E-2</v>
      </c>
      <c r="G151" s="24">
        <f t="shared" si="11"/>
        <v>8.154090000001132E-3</v>
      </c>
      <c r="H151" s="25"/>
      <c r="I151" s="25"/>
    </row>
    <row r="152" spans="1:9" x14ac:dyDescent="0.3">
      <c r="A152" s="11" t="s">
        <v>21</v>
      </c>
      <c r="B152" s="11">
        <v>39.424999999999997</v>
      </c>
      <c r="C152" s="11">
        <v>0.01</v>
      </c>
      <c r="D152" s="11" t="s">
        <v>178</v>
      </c>
      <c r="E152" s="24">
        <v>39.091200000000001</v>
      </c>
      <c r="F152" s="24">
        <f t="shared" si="9"/>
        <v>-0.33379999999999654</v>
      </c>
      <c r="G152" s="24">
        <f t="shared" si="11"/>
        <v>0.11142243999999769</v>
      </c>
      <c r="H152" s="25">
        <f t="shared" si="10"/>
        <v>-0.19097999999999615</v>
      </c>
      <c r="I152" s="25">
        <f>MAX(SQRT(SUM(G152:G161)/10),C152)</f>
        <v>0.25511854891402769</v>
      </c>
    </row>
    <row r="153" spans="1:9" x14ac:dyDescent="0.3">
      <c r="B153" s="11">
        <v>39.424999999999997</v>
      </c>
      <c r="C153" s="11">
        <v>0.01</v>
      </c>
      <c r="D153" s="11" t="s">
        <v>179</v>
      </c>
      <c r="E153" s="24">
        <v>39.391100000000002</v>
      </c>
      <c r="F153" s="24">
        <f t="shared" si="9"/>
        <v>-3.38999999999956E-2</v>
      </c>
      <c r="G153" s="24">
        <f t="shared" si="11"/>
        <v>1.1492099999997017E-3</v>
      </c>
      <c r="H153" s="25"/>
      <c r="I153" s="25"/>
    </row>
    <row r="154" spans="1:9" x14ac:dyDescent="0.3">
      <c r="B154" s="11">
        <v>39.424999999999997</v>
      </c>
      <c r="C154" s="11">
        <v>0.01</v>
      </c>
      <c r="D154" s="11" t="s">
        <v>180</v>
      </c>
      <c r="E154" s="24">
        <v>39.370800000000003</v>
      </c>
      <c r="F154" s="24">
        <f t="shared" si="9"/>
        <v>-5.4199999999994475E-2</v>
      </c>
      <c r="G154" s="24">
        <f t="shared" si="11"/>
        <v>2.9376399999994011E-3</v>
      </c>
      <c r="H154" s="25"/>
      <c r="I154" s="25"/>
    </row>
    <row r="155" spans="1:9" x14ac:dyDescent="0.3">
      <c r="B155" s="11">
        <v>39.424999999999997</v>
      </c>
      <c r="C155" s="11">
        <v>0.01</v>
      </c>
      <c r="D155" s="11" t="s">
        <v>181</v>
      </c>
      <c r="E155" s="24">
        <v>38.800899999999999</v>
      </c>
      <c r="F155" s="24">
        <f t="shared" si="9"/>
        <v>-0.62409999999999854</v>
      </c>
      <c r="G155" s="24">
        <f t="shared" si="11"/>
        <v>0.3895008099999982</v>
      </c>
      <c r="H155" s="25"/>
      <c r="I155" s="25"/>
    </row>
    <row r="156" spans="1:9" x14ac:dyDescent="0.3">
      <c r="B156" s="11">
        <v>39.424999999999997</v>
      </c>
      <c r="C156" s="11">
        <v>0.01</v>
      </c>
      <c r="D156" s="11" t="s">
        <v>182</v>
      </c>
      <c r="E156" s="24">
        <v>39.327500000000001</v>
      </c>
      <c r="F156" s="24">
        <f t="shared" si="9"/>
        <v>-9.7499999999996589E-2</v>
      </c>
      <c r="G156" s="24">
        <f t="shared" si="11"/>
        <v>9.5062499999993347E-3</v>
      </c>
      <c r="H156" s="25"/>
      <c r="I156" s="25"/>
    </row>
    <row r="157" spans="1:9" x14ac:dyDescent="0.3">
      <c r="B157" s="11">
        <v>39.424999999999997</v>
      </c>
      <c r="C157" s="11">
        <v>0.01</v>
      </c>
      <c r="D157" s="11" t="s">
        <v>183</v>
      </c>
      <c r="E157" s="24">
        <v>39.167299999999997</v>
      </c>
      <c r="F157" s="24">
        <f t="shared" si="9"/>
        <v>-0.25769999999999982</v>
      </c>
      <c r="G157" s="24">
        <f t="shared" si="11"/>
        <v>6.6409289999999913E-2</v>
      </c>
      <c r="H157" s="25"/>
      <c r="I157" s="25"/>
    </row>
    <row r="158" spans="1:9" x14ac:dyDescent="0.3">
      <c r="B158" s="11">
        <v>39.424999999999997</v>
      </c>
      <c r="C158" s="11">
        <v>0.01</v>
      </c>
      <c r="D158" s="11" t="s">
        <v>184</v>
      </c>
      <c r="E158" s="24">
        <v>39.241399999999999</v>
      </c>
      <c r="F158" s="24">
        <f t="shared" si="9"/>
        <v>-0.18359999999999843</v>
      </c>
      <c r="G158" s="24">
        <f t="shared" si="11"/>
        <v>3.3708959999999427E-2</v>
      </c>
      <c r="H158" s="25"/>
      <c r="I158" s="25"/>
    </row>
    <row r="159" spans="1:9" x14ac:dyDescent="0.3">
      <c r="B159" s="11">
        <v>39.424999999999997</v>
      </c>
      <c r="C159" s="11">
        <v>0.01</v>
      </c>
      <c r="D159" s="11" t="s">
        <v>185</v>
      </c>
      <c r="E159" s="24">
        <v>39.330100000000002</v>
      </c>
      <c r="F159" s="24">
        <f t="shared" si="9"/>
        <v>-9.4899999999995543E-2</v>
      </c>
      <c r="G159" s="24">
        <f t="shared" si="11"/>
        <v>9.0060099999991535E-3</v>
      </c>
      <c r="H159" s="25"/>
      <c r="I159" s="25"/>
    </row>
    <row r="160" spans="1:9" x14ac:dyDescent="0.3">
      <c r="B160" s="11">
        <v>39.424999999999997</v>
      </c>
      <c r="C160" s="11">
        <v>0.01</v>
      </c>
      <c r="D160" s="11" t="s">
        <v>186</v>
      </c>
      <c r="E160" s="24">
        <v>39.3292</v>
      </c>
      <c r="F160" s="24">
        <f t="shared" si="9"/>
        <v>-9.5799999999996999E-2</v>
      </c>
      <c r="G160" s="24">
        <f t="shared" si="11"/>
        <v>9.1776399999994249E-3</v>
      </c>
      <c r="H160" s="25"/>
      <c r="I160" s="25"/>
    </row>
    <row r="161" spans="2:9" x14ac:dyDescent="0.3">
      <c r="B161" s="11">
        <v>39.424999999999997</v>
      </c>
      <c r="C161" s="11">
        <v>0.01</v>
      </c>
      <c r="D161" s="11" t="s">
        <v>187</v>
      </c>
      <c r="E161" s="24">
        <v>39.290700000000001</v>
      </c>
      <c r="F161" s="24">
        <f>E161-B161</f>
        <v>-0.13429999999999609</v>
      </c>
      <c r="G161" s="24">
        <f t="shared" si="11"/>
        <v>1.8036489999998951E-2</v>
      </c>
      <c r="H161" s="25"/>
      <c r="I161" s="25"/>
    </row>
  </sheetData>
  <conditionalFormatting sqref="F122:F161">
    <cfRule type="cellIs" dxfId="3" priority="2" operator="greaterThan">
      <formula>0.1</formula>
    </cfRule>
    <cfRule type="cellIs" dxfId="2" priority="1" operator="lessThan">
      <formula>-0.1</formula>
    </cfRule>
  </conditionalFormatting>
  <conditionalFormatting sqref="F2:F121">
    <cfRule type="cellIs" dxfId="1" priority="3" operator="lessThan">
      <formula>-0.05</formula>
    </cfRule>
    <cfRule type="cellIs" dxfId="0" priority="4" operator="greater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28194-0238-4AE6-BA7A-AA51846B119F}">
  <dimension ref="B1:G20"/>
  <sheetViews>
    <sheetView showGridLines="0" showRowColHeaders="0" workbookViewId="0">
      <selection activeCell="D30" sqref="D30"/>
    </sheetView>
  </sheetViews>
  <sheetFormatPr defaultRowHeight="14.4" x14ac:dyDescent="0.3"/>
  <cols>
    <col min="2" max="2" width="7.109375" customWidth="1"/>
    <col min="3" max="3" width="20.77734375" customWidth="1"/>
    <col min="4" max="4" width="29.21875" customWidth="1"/>
    <col min="5" max="5" width="8.44140625" customWidth="1"/>
    <col min="6" max="7" width="20.77734375" customWidth="1"/>
  </cols>
  <sheetData>
    <row r="1" spans="2:7" x14ac:dyDescent="0.3">
      <c r="G1" s="23" t="s">
        <v>22</v>
      </c>
    </row>
    <row r="2" spans="2:7" ht="15" thickBot="1" x14ac:dyDescent="0.35"/>
    <row r="3" spans="2:7" ht="19.95" customHeight="1" thickBot="1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</row>
    <row r="4" spans="2:7" ht="19.95" customHeight="1" x14ac:dyDescent="0.3">
      <c r="B4" s="6" t="s">
        <v>6</v>
      </c>
      <c r="C4" s="17">
        <f>中间值!B2</f>
        <v>10.002000000000001</v>
      </c>
      <c r="D4" s="14">
        <f>中间值!C2</f>
        <v>5.0000000000000001E-3</v>
      </c>
      <c r="E4" s="14">
        <f>中间值!H2</f>
        <v>1.2539999999999552E-2</v>
      </c>
      <c r="F4" s="14"/>
      <c r="G4" s="20">
        <f>中间值!I2</f>
        <v>1.6884786051353552E-2</v>
      </c>
    </row>
    <row r="5" spans="2:7" ht="19.95" customHeight="1" x14ac:dyDescent="0.3">
      <c r="B5" s="7" t="s">
        <v>7</v>
      </c>
      <c r="C5" s="18">
        <f>中间值!B12</f>
        <v>10.004</v>
      </c>
      <c r="D5" s="15">
        <f>中间值!C12</f>
        <v>5.0000000000000001E-3</v>
      </c>
      <c r="E5" s="15">
        <f>中间值!H12</f>
        <v>2.2510000000000474E-2</v>
      </c>
      <c r="F5" s="15"/>
      <c r="G5" s="21">
        <f>中间值!I12</f>
        <v>3.7212995042054976E-2</v>
      </c>
    </row>
    <row r="6" spans="2:7" ht="19.95" customHeight="1" x14ac:dyDescent="0.3">
      <c r="B6" s="7" t="s">
        <v>8</v>
      </c>
      <c r="C6" s="18">
        <f>中间值!B22</f>
        <v>8.9969999999999999</v>
      </c>
      <c r="D6" s="15">
        <f>中间值!C22</f>
        <v>5.0000000000000001E-3</v>
      </c>
      <c r="E6" s="15">
        <f>中间值!H22</f>
        <v>1.9999999999953388E-4</v>
      </c>
      <c r="F6" s="15"/>
      <c r="G6" s="21">
        <f>中间值!I22</f>
        <v>2.1821411503383552E-2</v>
      </c>
    </row>
    <row r="7" spans="2:7" ht="19.95" customHeight="1" x14ac:dyDescent="0.3">
      <c r="B7" s="7" t="s">
        <v>9</v>
      </c>
      <c r="C7" s="18">
        <f>中间值!B32</f>
        <v>9.0050000000000008</v>
      </c>
      <c r="D7" s="15">
        <f>中间值!C32</f>
        <v>5.0000000000000001E-3</v>
      </c>
      <c r="E7" s="15">
        <f>中间值!H32</f>
        <v>6.7099999999999937E-3</v>
      </c>
      <c r="F7" s="15"/>
      <c r="G7" s="21">
        <f>中间值!I32</f>
        <v>2.6108753321443301E-2</v>
      </c>
    </row>
    <row r="8" spans="2:7" ht="19.95" customHeight="1" x14ac:dyDescent="0.3">
      <c r="B8" s="7" t="s">
        <v>10</v>
      </c>
      <c r="C8" s="18">
        <f>中间值!B42</f>
        <v>7.9969999999999999</v>
      </c>
      <c r="D8" s="15">
        <f>中间值!C42</f>
        <v>5.0000000000000001E-3</v>
      </c>
      <c r="E8" s="15">
        <f>中间值!H42</f>
        <v>7.4000000000005173E-3</v>
      </c>
      <c r="F8" s="15"/>
      <c r="G8" s="21">
        <f>中间值!I42</f>
        <v>1.6386457823459131E-2</v>
      </c>
    </row>
    <row r="9" spans="2:7" ht="19.95" customHeight="1" x14ac:dyDescent="0.3">
      <c r="B9" s="7" t="s">
        <v>11</v>
      </c>
      <c r="C9" s="18">
        <f>中间值!B52</f>
        <v>8.0030000000000001</v>
      </c>
      <c r="D9" s="15">
        <f>中间值!C52</f>
        <v>5.0000000000000001E-3</v>
      </c>
      <c r="E9" s="15">
        <f>中间值!H52</f>
        <v>-1.7019999999999591E-2</v>
      </c>
      <c r="F9" s="15"/>
      <c r="G9" s="21">
        <f>中间值!I52</f>
        <v>2.4765903981078509E-2</v>
      </c>
    </row>
    <row r="10" spans="2:7" ht="19.95" customHeight="1" x14ac:dyDescent="0.3">
      <c r="B10" s="7" t="s">
        <v>12</v>
      </c>
      <c r="C10" s="18">
        <f>中间值!B62</f>
        <v>6.0049999999999999</v>
      </c>
      <c r="D10" s="15">
        <f>中间值!C62</f>
        <v>3.0000000000000001E-3</v>
      </c>
      <c r="E10" s="15">
        <f>中间值!H62</f>
        <v>-1.1989999999999945E-2</v>
      </c>
      <c r="F10" s="15"/>
      <c r="G10" s="21">
        <f>中间值!I62</f>
        <v>4.8003739437673047E-2</v>
      </c>
    </row>
    <row r="11" spans="2:7" ht="19.95" customHeight="1" x14ac:dyDescent="0.3">
      <c r="B11" s="7" t="s">
        <v>13</v>
      </c>
      <c r="C11" s="18">
        <f>中间值!B72</f>
        <v>6.0010000000000003</v>
      </c>
      <c r="D11" s="15">
        <f>中间值!C72</f>
        <v>3.0000000000000001E-3</v>
      </c>
      <c r="E11" s="15">
        <f>中间值!H72</f>
        <v>-1.6950000000000465E-2</v>
      </c>
      <c r="F11" s="15"/>
      <c r="G11" s="21">
        <f>中间值!I72</f>
        <v>7.5446941621248112E-2</v>
      </c>
    </row>
    <row r="12" spans="2:7" ht="19.95" customHeight="1" x14ac:dyDescent="0.3">
      <c r="B12" s="7" t="s">
        <v>14</v>
      </c>
      <c r="C12" s="18">
        <f>中间值!B82</f>
        <v>5.992</v>
      </c>
      <c r="D12" s="15">
        <f>中间值!C82</f>
        <v>3.0000000000000001E-3</v>
      </c>
      <c r="E12" s="15">
        <f>中间值!H82</f>
        <v>2.1929999999999339E-2</v>
      </c>
      <c r="F12" s="15"/>
      <c r="G12" s="21">
        <f>中间值!I82</f>
        <v>2.3068441646543824E-2</v>
      </c>
    </row>
    <row r="13" spans="2:7" ht="19.95" customHeight="1" x14ac:dyDescent="0.3">
      <c r="B13" s="7" t="s">
        <v>15</v>
      </c>
      <c r="C13" s="18">
        <f>中间值!B92</f>
        <v>5.9950000000000001</v>
      </c>
      <c r="D13" s="15">
        <f>中间值!C92</f>
        <v>3.0000000000000001E-3</v>
      </c>
      <c r="E13" s="15">
        <f>中间值!H92</f>
        <v>2.8959999999998765E-2</v>
      </c>
      <c r="F13" s="15"/>
      <c r="G13" s="21">
        <f>中间值!I92</f>
        <v>3.4205379693843262E-2</v>
      </c>
    </row>
    <row r="14" spans="2:7" ht="19.95" customHeight="1" x14ac:dyDescent="0.3">
      <c r="B14" s="7" t="s">
        <v>16</v>
      </c>
      <c r="C14" s="18">
        <f>中间值!B102</f>
        <v>5.9969999999999999</v>
      </c>
      <c r="D14" s="15">
        <f>中间值!C102</f>
        <v>3.0000000000000001E-3</v>
      </c>
      <c r="E14" s="15">
        <f>中间值!H102</f>
        <v>8.1699999999997885E-3</v>
      </c>
      <c r="F14" s="15"/>
      <c r="G14" s="21">
        <f>中间值!I102</f>
        <v>1.2265439250185901E-2</v>
      </c>
    </row>
    <row r="15" spans="2:7" ht="19.95" customHeight="1" x14ac:dyDescent="0.3">
      <c r="B15" s="7" t="s">
        <v>17</v>
      </c>
      <c r="C15" s="18">
        <f>中间值!B112</f>
        <v>5.9980000000000002</v>
      </c>
      <c r="D15" s="15">
        <f>中间值!C112</f>
        <v>3.0000000000000001E-3</v>
      </c>
      <c r="E15" s="15">
        <f>中间值!H112</f>
        <v>1.780000000000026E-2</v>
      </c>
      <c r="F15" s="15"/>
      <c r="G15" s="21">
        <f>中间值!I112</f>
        <v>3.5016167694366433E-2</v>
      </c>
    </row>
    <row r="16" spans="2:7" ht="19.95" customHeight="1" x14ac:dyDescent="0.3">
      <c r="B16" s="7" t="s">
        <v>18</v>
      </c>
      <c r="C16" s="18">
        <f>中间值!B122</f>
        <v>60.009</v>
      </c>
      <c r="D16" s="15">
        <f>中间值!C122</f>
        <v>1.2E-2</v>
      </c>
      <c r="E16" s="15">
        <f>中间值!H122</f>
        <v>-3.3400000000014529E-3</v>
      </c>
      <c r="F16" s="15"/>
      <c r="G16" s="21">
        <f>中间值!I122</f>
        <v>0.2443822906840821</v>
      </c>
    </row>
    <row r="17" spans="2:7" ht="19.95" customHeight="1" x14ac:dyDescent="0.3">
      <c r="B17" s="7" t="s">
        <v>19</v>
      </c>
      <c r="C17" s="18">
        <f>中间值!B132</f>
        <v>57.686999999999998</v>
      </c>
      <c r="D17" s="15">
        <f>中间值!C132</f>
        <v>0.01</v>
      </c>
      <c r="E17" s="15">
        <f>中间值!H132</f>
        <v>-8.791999999999689E-2</v>
      </c>
      <c r="F17" s="15"/>
      <c r="G17" s="21">
        <f>中间值!I132</f>
        <v>0.18710755195875894</v>
      </c>
    </row>
    <row r="18" spans="2:7" ht="19.95" customHeight="1" x14ac:dyDescent="0.3">
      <c r="B18" s="7" t="s">
        <v>20</v>
      </c>
      <c r="C18" s="18">
        <f>中间值!B142</f>
        <v>55.642000000000003</v>
      </c>
      <c r="D18" s="15">
        <f>中间值!C142</f>
        <v>0.01</v>
      </c>
      <c r="E18" s="15">
        <f>中间值!H142</f>
        <v>-0.1687300000000036</v>
      </c>
      <c r="F18" s="15"/>
      <c r="G18" s="21">
        <f>中间值!I142</f>
        <v>0.25886651579530551</v>
      </c>
    </row>
    <row r="19" spans="2:7" ht="19.95" customHeight="1" thickBot="1" x14ac:dyDescent="0.35">
      <c r="B19" s="8" t="s">
        <v>21</v>
      </c>
      <c r="C19" s="19">
        <f>中间值!B152</f>
        <v>39.424999999999997</v>
      </c>
      <c r="D19" s="16">
        <f>中间值!C152</f>
        <v>0.01</v>
      </c>
      <c r="E19" s="16">
        <f>中间值!H152</f>
        <v>-0.19097999999999615</v>
      </c>
      <c r="F19" s="16"/>
      <c r="G19" s="22">
        <f>中间值!I152</f>
        <v>0.25511854891402769</v>
      </c>
    </row>
    <row r="20" spans="2:7" ht="19.95" customHeight="1" thickBot="1" x14ac:dyDescent="0.35">
      <c r="B20" s="9" t="s">
        <v>23</v>
      </c>
      <c r="C20" s="4"/>
      <c r="D20" s="4"/>
      <c r="E20" s="4"/>
      <c r="F20" s="4"/>
      <c r="G20" s="5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中间值</vt:lpstr>
      <vt:lpstr>测试结果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SQE</dc:creator>
  <cp:lastModifiedBy>SQE</cp:lastModifiedBy>
  <dcterms:created xsi:type="dcterms:W3CDTF">2015-06-05T18:17:20Z</dcterms:created>
  <dcterms:modified xsi:type="dcterms:W3CDTF">2023-06-26T10:20:43Z</dcterms:modified>
</cp:coreProperties>
</file>