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22" i="1" l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" i="1"/>
  <c r="C22" i="1"/>
  <c r="C21" i="1"/>
  <c r="C20" i="1"/>
  <c r="C19" i="1"/>
  <c r="C14" i="1"/>
  <c r="C15" i="1"/>
  <c r="C16" i="1"/>
  <c r="C17" i="1"/>
  <c r="C18" i="1"/>
  <c r="C13" i="1"/>
  <c r="C12" i="1"/>
  <c r="C8" i="1"/>
  <c r="C9" i="1"/>
  <c r="C10" i="1"/>
  <c r="C11" i="1"/>
  <c r="C7" i="1"/>
  <c r="C3" i="1"/>
  <c r="C4" i="1"/>
  <c r="C5" i="1"/>
  <c r="C6" i="1"/>
  <c r="C2" i="1"/>
  <c r="B22" i="1"/>
  <c r="B21" i="1"/>
  <c r="B20" i="1"/>
  <c r="B19" i="1"/>
</calcChain>
</file>

<file path=xl/sharedStrings.xml><?xml version="1.0" encoding="utf-8"?>
<sst xmlns="http://schemas.openxmlformats.org/spreadsheetml/2006/main" count="28" uniqueCount="26">
  <si>
    <t>Node</t>
  </si>
  <si>
    <t>gen_filt</t>
  </si>
  <si>
    <t>gen_x0</t>
  </si>
  <si>
    <t>gen_x1</t>
  </si>
  <si>
    <t>gen_y0</t>
  </si>
  <si>
    <t>gen_y1</t>
  </si>
  <si>
    <t>Gbps</t>
  </si>
  <si>
    <t>pkt_filt</t>
  </si>
  <si>
    <t>pkt_x0</t>
  </si>
  <si>
    <t>pkt_x1</t>
  </si>
  <si>
    <t>pkt_y0</t>
  </si>
  <si>
    <t>pkt_y1</t>
  </si>
  <si>
    <t>filt_in</t>
  </si>
  <si>
    <t>xr_in0</t>
  </si>
  <si>
    <t>xr_in1</t>
  </si>
  <si>
    <t>xr_in2</t>
  </si>
  <si>
    <t>yr_in0</t>
  </si>
  <si>
    <t>yr_in1</t>
  </si>
  <si>
    <t>yr_in2</t>
  </si>
  <si>
    <t>xr_out</t>
  </si>
  <si>
    <t>yr_out</t>
  </si>
  <si>
    <t>bits per clock</t>
  </si>
  <si>
    <t>pkt_rx_x</t>
  </si>
  <si>
    <t>pkt_rx_y</t>
  </si>
  <si>
    <t>Min freq MHz</t>
  </si>
  <si>
    <t>Pkts/train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</si>
</sst>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8">
    <xf numFmtId="0" fontId="0" fillId="0" borderId="0" xfId="0"/>
    <xf numFmtId="0" fontId="1" fillId="2" borderId="0" xfId="2"/>
    <xf numFmtId="0" fontId="2" fillId="0" borderId="0" xfId="1"/>
    <xf numFmtId="0" fontId="0" fillId="2" borderId="0" xfId="2" applyFont="1"/>
    <xf numFmtId="0" fontId="1" fillId="3" borderId="0" xfId="3"/>
    <xf numFmtId="0" fontId="1" fillId="4" borderId="0" xfId="4"/>
    <xf numFmtId="0" fontId="1" fillId="5" borderId="0" xfId="5"/>
    <xf numFmtId="0" fontId="1" fillId="6" borderId="0" xfId="6"/>
  </cellXfs>
  <cellStyles count="7">
    <cellStyle name="20% - Accent1" xfId="2" builtinId="30"/>
    <cellStyle name="20% - Accent2" xfId="3" builtinId="34"/>
    <cellStyle name="20% - Accent3" xfId="4" builtinId="38"/>
    <cellStyle name="20% - Accent4" xfId="5" builtinId="42"/>
    <cellStyle name="20% - Accent5" xfId="6" builtinId="46"/>
    <cellStyle name="Heading 4" xfId="1" builtinId="19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D7" sqref="D7"/>
    </sheetView>
  </sheetViews>
  <sheetFormatPr defaultRowHeight="15" x14ac:dyDescent="0.25"/>
  <cols>
    <col min="2" max="2" width="12" customWidth="1"/>
    <col min="3" max="3" width="11.28515625" customWidth="1"/>
    <col min="4" max="4" width="12.7109375" customWidth="1"/>
    <col min="5" max="5" width="13.7109375" customWidth="1"/>
    <col min="6" max="6" width="12.7109375" customWidth="1"/>
    <col min="7" max="7" width="13.7109375" customWidth="1"/>
    <col min="8" max="8" width="7.28515625" customWidth="1"/>
    <col min="9" max="9" width="12" customWidth="1"/>
    <col min="10" max="10" width="7" customWidth="1"/>
    <col min="11" max="11" width="12" customWidth="1"/>
    <col min="12" max="12" width="7" customWidth="1"/>
  </cols>
  <sheetData>
    <row r="1" spans="1:12" s="2" customFormat="1" x14ac:dyDescent="0.25">
      <c r="A1" s="2" t="s">
        <v>0</v>
      </c>
      <c r="B1" s="2" t="s">
        <v>25</v>
      </c>
      <c r="C1" s="2" t="s">
        <v>6</v>
      </c>
      <c r="D1" s="2" t="s">
        <v>21</v>
      </c>
      <c r="E1" s="2" t="s">
        <v>24</v>
      </c>
      <c r="F1" s="2" t="s">
        <v>21</v>
      </c>
      <c r="G1" s="2" t="s">
        <v>24</v>
      </c>
    </row>
    <row r="2" spans="1:12" s="1" customFormat="1" x14ac:dyDescent="0.25">
      <c r="A2" s="1" t="s">
        <v>1</v>
      </c>
      <c r="B2" s="1">
        <v>3600</v>
      </c>
      <c r="C2" s="1">
        <f>B2*96/(222*2700)</f>
        <v>0.57657657657657657</v>
      </c>
      <c r="D2" s="1">
        <v>9.7899999999999991</v>
      </c>
      <c r="E2" s="3">
        <f>$C2*1000/D2</f>
        <v>58.894440916912835</v>
      </c>
      <c r="F2" s="1">
        <v>11.25</v>
      </c>
      <c r="G2" s="3">
        <f>$C2*1000/F2</f>
        <v>51.251251251251254</v>
      </c>
      <c r="I2" s="3"/>
      <c r="K2" s="3"/>
    </row>
    <row r="3" spans="1:12" s="1" customFormat="1" x14ac:dyDescent="0.25">
      <c r="A3" s="1" t="s">
        <v>2</v>
      </c>
      <c r="B3" s="1">
        <v>1800</v>
      </c>
      <c r="C3" s="1">
        <f t="shared" ref="C3:C6" si="0">B3*96/(222*2700)</f>
        <v>0.28828828828828829</v>
      </c>
      <c r="D3" s="1">
        <v>2.649</v>
      </c>
      <c r="E3" s="3">
        <f t="shared" ref="E3:G22" si="1">$C3*1000/D3</f>
        <v>108.82910090158109</v>
      </c>
      <c r="F3" s="1">
        <v>3.27</v>
      </c>
      <c r="G3" s="3">
        <f t="shared" si="1"/>
        <v>88.161556051464316</v>
      </c>
      <c r="I3" s="3"/>
      <c r="K3" s="3"/>
    </row>
    <row r="4" spans="1:12" s="1" customFormat="1" x14ac:dyDescent="0.25">
      <c r="A4" s="1" t="s">
        <v>3</v>
      </c>
      <c r="B4" s="1">
        <v>1800</v>
      </c>
      <c r="C4" s="1">
        <f t="shared" si="0"/>
        <v>0.28828828828828829</v>
      </c>
      <c r="D4" s="1">
        <v>1.79</v>
      </c>
      <c r="E4" s="3">
        <f t="shared" si="1"/>
        <v>161.05490965826161</v>
      </c>
      <c r="F4" s="1">
        <v>2.2200000000000002</v>
      </c>
      <c r="G4" s="3">
        <f t="shared" si="1"/>
        <v>129.85958931904878</v>
      </c>
      <c r="I4" s="3"/>
      <c r="K4" s="3"/>
    </row>
    <row r="5" spans="1:12" s="1" customFormat="1" x14ac:dyDescent="0.25">
      <c r="A5" s="1" t="s">
        <v>4</v>
      </c>
      <c r="B5" s="1">
        <v>1800</v>
      </c>
      <c r="C5" s="1">
        <f t="shared" si="0"/>
        <v>0.28828828828828829</v>
      </c>
      <c r="D5" s="1">
        <v>2.6480000000000001</v>
      </c>
      <c r="E5" s="3">
        <f t="shared" si="1"/>
        <v>108.8701995046406</v>
      </c>
      <c r="F5" s="1">
        <v>3.27</v>
      </c>
      <c r="G5" s="3">
        <f t="shared" si="1"/>
        <v>88.161556051464316</v>
      </c>
      <c r="I5" s="3"/>
      <c r="K5" s="3"/>
    </row>
    <row r="6" spans="1:12" s="1" customFormat="1" x14ac:dyDescent="0.25">
      <c r="A6" s="1" t="s">
        <v>5</v>
      </c>
      <c r="B6" s="1">
        <v>4500</v>
      </c>
      <c r="C6" s="1">
        <f t="shared" si="0"/>
        <v>0.72072072072072069</v>
      </c>
      <c r="D6" s="1">
        <v>4.4790000000000001</v>
      </c>
      <c r="E6" s="3">
        <f t="shared" si="1"/>
        <v>160.9110785266177</v>
      </c>
      <c r="F6" s="1">
        <v>5.55</v>
      </c>
      <c r="G6" s="3">
        <f t="shared" si="1"/>
        <v>129.85958931904878</v>
      </c>
      <c r="I6" s="3"/>
      <c r="K6" s="3"/>
    </row>
    <row r="7" spans="1:12" s="4" customFormat="1" x14ac:dyDescent="0.25">
      <c r="A7" s="4" t="s">
        <v>7</v>
      </c>
      <c r="B7" s="4">
        <v>3600</v>
      </c>
      <c r="C7" s="4">
        <f>B7*128/(222*2700)</f>
        <v>0.76876876876876876</v>
      </c>
      <c r="D7" s="4">
        <v>13.05</v>
      </c>
      <c r="E7" s="3">
        <f t="shared" si="1"/>
        <v>58.909484196840509</v>
      </c>
      <c r="F7" s="4">
        <v>14.999000000000001</v>
      </c>
      <c r="G7" s="3">
        <f t="shared" si="1"/>
        <v>51.254668229133188</v>
      </c>
      <c r="H7" s="1"/>
      <c r="I7" s="3"/>
      <c r="J7" s="1"/>
      <c r="K7" s="3"/>
      <c r="L7" s="1"/>
    </row>
    <row r="8" spans="1:12" s="4" customFormat="1" x14ac:dyDescent="0.25">
      <c r="A8" s="4" t="s">
        <v>8</v>
      </c>
      <c r="B8" s="4">
        <v>1800</v>
      </c>
      <c r="C8" s="4">
        <f t="shared" ref="C8:C22" si="2">B8*128/(222*2700)</f>
        <v>0.38438438438438438</v>
      </c>
      <c r="D8" s="4">
        <v>3.53</v>
      </c>
      <c r="E8" s="3">
        <f t="shared" si="1"/>
        <v>108.8907604488341</v>
      </c>
      <c r="F8" s="4">
        <v>4.3600000000000003</v>
      </c>
      <c r="G8" s="3">
        <f t="shared" si="1"/>
        <v>88.161556051464302</v>
      </c>
      <c r="H8" s="1"/>
      <c r="I8" s="3"/>
      <c r="J8" s="1"/>
      <c r="K8" s="3"/>
      <c r="L8" s="1"/>
    </row>
    <row r="9" spans="1:12" s="4" customFormat="1" x14ac:dyDescent="0.25">
      <c r="A9" s="4" t="s">
        <v>9</v>
      </c>
      <c r="B9" s="4">
        <v>1800</v>
      </c>
      <c r="C9" s="4">
        <f t="shared" si="2"/>
        <v>0.38438438438438438</v>
      </c>
      <c r="D9" s="4">
        <v>2.3879999999999999</v>
      </c>
      <c r="E9" s="3">
        <f t="shared" si="1"/>
        <v>160.9649850855881</v>
      </c>
      <c r="F9" s="4">
        <v>2.96</v>
      </c>
      <c r="G9" s="3">
        <f t="shared" si="1"/>
        <v>129.85958931904878</v>
      </c>
      <c r="H9" s="1"/>
      <c r="I9" s="3"/>
      <c r="J9" s="1"/>
      <c r="K9" s="3"/>
      <c r="L9" s="1"/>
    </row>
    <row r="10" spans="1:12" s="4" customFormat="1" x14ac:dyDescent="0.25">
      <c r="A10" s="4" t="s">
        <v>10</v>
      </c>
      <c r="B10" s="4">
        <v>1800</v>
      </c>
      <c r="C10" s="4">
        <f t="shared" si="2"/>
        <v>0.38438438438438438</v>
      </c>
      <c r="D10" s="4">
        <v>3.53</v>
      </c>
      <c r="E10" s="3">
        <f t="shared" si="1"/>
        <v>108.8907604488341</v>
      </c>
      <c r="F10" s="4">
        <v>4.3600000000000003</v>
      </c>
      <c r="G10" s="3">
        <f t="shared" si="1"/>
        <v>88.161556051464302</v>
      </c>
      <c r="H10" s="1"/>
      <c r="I10" s="3"/>
      <c r="J10" s="1"/>
      <c r="K10" s="3"/>
      <c r="L10" s="1"/>
    </row>
    <row r="11" spans="1:12" s="4" customFormat="1" x14ac:dyDescent="0.25">
      <c r="A11" s="4" t="s">
        <v>11</v>
      </c>
      <c r="B11" s="4">
        <v>4500</v>
      </c>
      <c r="C11" s="4">
        <f t="shared" si="2"/>
        <v>0.96096096096096095</v>
      </c>
      <c r="D11" s="4">
        <v>5.97</v>
      </c>
      <c r="E11" s="3">
        <f t="shared" si="1"/>
        <v>160.9649850855881</v>
      </c>
      <c r="F11" s="4">
        <v>7.4</v>
      </c>
      <c r="G11" s="3">
        <f t="shared" si="1"/>
        <v>129.85958931904878</v>
      </c>
      <c r="H11" s="1"/>
      <c r="I11" s="3"/>
      <c r="J11" s="1"/>
      <c r="K11" s="3"/>
      <c r="L11" s="1"/>
    </row>
    <row r="12" spans="1:12" s="5" customFormat="1" x14ac:dyDescent="0.25">
      <c r="A12" s="5" t="s">
        <v>12</v>
      </c>
      <c r="B12" s="5">
        <v>3600</v>
      </c>
      <c r="C12" s="5">
        <f>B12*128/(4700*222)</f>
        <v>0.44163312248418629</v>
      </c>
      <c r="D12" s="5">
        <v>13.05</v>
      </c>
      <c r="E12" s="3">
        <f t="shared" si="1"/>
        <v>33.841618581163701</v>
      </c>
      <c r="F12" s="5">
        <v>14.99</v>
      </c>
      <c r="G12" s="3">
        <f t="shared" si="1"/>
        <v>29.461849398544782</v>
      </c>
      <c r="H12" s="1"/>
      <c r="I12" s="3"/>
      <c r="J12" s="1"/>
      <c r="K12" s="3"/>
      <c r="L12" s="1"/>
    </row>
    <row r="13" spans="1:12" s="6" customFormat="1" ht="14.25" customHeight="1" x14ac:dyDescent="0.25">
      <c r="A13" s="6" t="s">
        <v>13</v>
      </c>
      <c r="B13" s="6">
        <v>1800</v>
      </c>
      <c r="C13" s="6">
        <f>B13*128/(222*4700)</f>
        <v>0.22081656124209315</v>
      </c>
      <c r="D13" s="6">
        <v>13.05</v>
      </c>
      <c r="E13" s="3">
        <f t="shared" si="1"/>
        <v>16.92080929058185</v>
      </c>
      <c r="F13" s="6">
        <v>14.99</v>
      </c>
      <c r="G13" s="3">
        <f t="shared" si="1"/>
        <v>14.730924699272391</v>
      </c>
      <c r="H13" s="1"/>
      <c r="I13" s="3"/>
      <c r="J13" s="1"/>
      <c r="K13" s="3"/>
      <c r="L13" s="1"/>
    </row>
    <row r="14" spans="1:12" s="6" customFormat="1" x14ac:dyDescent="0.25">
      <c r="A14" s="6" t="s">
        <v>14</v>
      </c>
      <c r="B14" s="6">
        <v>1800</v>
      </c>
      <c r="C14" s="6">
        <f t="shared" ref="C14:C18" si="3">B14*128/(222*4700)</f>
        <v>0.22081656124209315</v>
      </c>
      <c r="D14" s="6">
        <v>3.53</v>
      </c>
      <c r="E14" s="3">
        <f t="shared" si="1"/>
        <v>62.554266640819591</v>
      </c>
      <c r="F14" s="6">
        <v>4.3600000000000003</v>
      </c>
      <c r="G14" s="3">
        <f t="shared" si="1"/>
        <v>50.646000284883748</v>
      </c>
      <c r="H14" s="1"/>
      <c r="I14" s="3"/>
      <c r="J14" s="1"/>
      <c r="K14" s="3"/>
      <c r="L14" s="1"/>
    </row>
    <row r="15" spans="1:12" s="6" customFormat="1" x14ac:dyDescent="0.25">
      <c r="A15" s="6" t="s">
        <v>15</v>
      </c>
      <c r="B15" s="6">
        <v>1800</v>
      </c>
      <c r="C15" s="6">
        <f t="shared" si="3"/>
        <v>0.22081656124209315</v>
      </c>
      <c r="D15" s="6">
        <v>2.3879999999999999</v>
      </c>
      <c r="E15" s="3">
        <f t="shared" si="1"/>
        <v>92.469246751295287</v>
      </c>
      <c r="F15" s="6">
        <v>2.96</v>
      </c>
      <c r="G15" s="3">
        <f t="shared" si="1"/>
        <v>74.600189608815256</v>
      </c>
      <c r="H15" s="1"/>
      <c r="I15" s="3"/>
      <c r="J15" s="1"/>
      <c r="K15" s="3"/>
      <c r="L15" s="1"/>
    </row>
    <row r="16" spans="1:12" s="6" customFormat="1" x14ac:dyDescent="0.25">
      <c r="A16" s="6" t="s">
        <v>16</v>
      </c>
      <c r="B16" s="6">
        <v>1800</v>
      </c>
      <c r="C16" s="6">
        <f t="shared" si="3"/>
        <v>0.22081656124209315</v>
      </c>
      <c r="D16" s="6">
        <v>13.05</v>
      </c>
      <c r="E16" s="3">
        <f t="shared" si="1"/>
        <v>16.92080929058185</v>
      </c>
      <c r="F16" s="6">
        <v>14.99</v>
      </c>
      <c r="G16" s="3">
        <f t="shared" si="1"/>
        <v>14.730924699272391</v>
      </c>
      <c r="H16" s="1"/>
      <c r="I16" s="3"/>
      <c r="J16" s="1"/>
      <c r="K16" s="3"/>
      <c r="L16" s="1"/>
    </row>
    <row r="17" spans="1:12" s="6" customFormat="1" x14ac:dyDescent="0.25">
      <c r="A17" s="6" t="s">
        <v>17</v>
      </c>
      <c r="B17" s="6">
        <v>1800</v>
      </c>
      <c r="C17" s="6">
        <f t="shared" si="3"/>
        <v>0.22081656124209315</v>
      </c>
      <c r="D17" s="6">
        <v>3.53</v>
      </c>
      <c r="E17" s="3">
        <f t="shared" si="1"/>
        <v>62.554266640819591</v>
      </c>
      <c r="F17" s="6">
        <v>4.3600000000000003</v>
      </c>
      <c r="G17" s="3">
        <f t="shared" si="1"/>
        <v>50.646000284883748</v>
      </c>
      <c r="H17" s="1"/>
      <c r="I17" s="3"/>
      <c r="J17" s="1"/>
      <c r="K17" s="3"/>
      <c r="L17" s="1"/>
    </row>
    <row r="18" spans="1:12" s="6" customFormat="1" x14ac:dyDescent="0.25">
      <c r="A18" s="6" t="s">
        <v>18</v>
      </c>
      <c r="B18" s="6">
        <v>4500</v>
      </c>
      <c r="C18" s="6">
        <f t="shared" si="3"/>
        <v>0.55204140310523286</v>
      </c>
      <c r="D18" s="6">
        <v>5.97</v>
      </c>
      <c r="E18" s="3">
        <f t="shared" si="1"/>
        <v>92.469246751295302</v>
      </c>
      <c r="F18" s="6">
        <v>7.4</v>
      </c>
      <c r="G18" s="3">
        <f t="shared" si="1"/>
        <v>74.600189608815256</v>
      </c>
      <c r="H18" s="1"/>
      <c r="I18" s="3"/>
      <c r="J18" s="1"/>
      <c r="K18" s="3"/>
      <c r="L18" s="1"/>
    </row>
    <row r="19" spans="1:12" s="7" customFormat="1" x14ac:dyDescent="0.25">
      <c r="A19" s="7" t="s">
        <v>19</v>
      </c>
      <c r="B19" s="7">
        <f>B13+B14+B15</f>
        <v>5400</v>
      </c>
      <c r="C19" s="7">
        <f>B19*128/(222*4700)</f>
        <v>0.66244968372627944</v>
      </c>
      <c r="D19" s="7">
        <v>13.32</v>
      </c>
      <c r="E19" s="3">
        <f t="shared" si="1"/>
        <v>49.733459739210168</v>
      </c>
      <c r="F19" s="7">
        <v>15.87</v>
      </c>
      <c r="G19" s="3">
        <f t="shared" si="1"/>
        <v>41.742261104365433</v>
      </c>
      <c r="H19" s="1"/>
      <c r="I19" s="3"/>
      <c r="J19" s="1"/>
      <c r="K19" s="3"/>
      <c r="L19" s="1"/>
    </row>
    <row r="20" spans="1:12" s="7" customFormat="1" x14ac:dyDescent="0.25">
      <c r="A20" s="7" t="s">
        <v>20</v>
      </c>
      <c r="B20" s="7">
        <f>B16+B17+B18</f>
        <v>8100</v>
      </c>
      <c r="C20" s="7">
        <f>B20*128/(222*4700)</f>
        <v>0.99367452558941916</v>
      </c>
      <c r="D20" s="7">
        <v>16.71</v>
      </c>
      <c r="E20" s="3">
        <f t="shared" si="1"/>
        <v>59.465860298588815</v>
      </c>
      <c r="F20" s="7">
        <v>20.059999999999999</v>
      </c>
      <c r="G20" s="3">
        <f t="shared" si="1"/>
        <v>49.5351209167208</v>
      </c>
      <c r="H20" s="1"/>
      <c r="I20" s="3"/>
      <c r="J20" s="1"/>
      <c r="K20" s="3"/>
      <c r="L20" s="1"/>
    </row>
    <row r="21" spans="1:12" x14ac:dyDescent="0.25">
      <c r="A21" s="6" t="s">
        <v>22</v>
      </c>
      <c r="B21" s="6">
        <f>B19</f>
        <v>5400</v>
      </c>
      <c r="C21" s="6">
        <f>B21*128/(222*4700)</f>
        <v>0.66244968372627944</v>
      </c>
      <c r="D21" s="6">
        <v>7.95</v>
      </c>
      <c r="E21" s="3">
        <f t="shared" si="1"/>
        <v>83.327004242299296</v>
      </c>
      <c r="F21" s="6">
        <v>9.23</v>
      </c>
      <c r="G21" s="3">
        <f t="shared" si="1"/>
        <v>71.77136335062616</v>
      </c>
      <c r="H21" s="1"/>
      <c r="I21" s="3"/>
      <c r="J21" s="1"/>
      <c r="K21" s="3"/>
      <c r="L21" s="1"/>
    </row>
    <row r="22" spans="1:12" x14ac:dyDescent="0.25">
      <c r="A22" s="6" t="s">
        <v>23</v>
      </c>
      <c r="B22" s="6">
        <f>B20</f>
        <v>8100</v>
      </c>
      <c r="C22" s="6">
        <f>B22*128/(222*4700)</f>
        <v>0.99367452558941916</v>
      </c>
      <c r="D22" s="6">
        <v>9.0990000000000002</v>
      </c>
      <c r="E22" s="3">
        <f t="shared" si="1"/>
        <v>109.20700358164844</v>
      </c>
      <c r="F22" s="6">
        <v>10.78</v>
      </c>
      <c r="G22" s="3">
        <f t="shared" si="1"/>
        <v>92.177599776383971</v>
      </c>
      <c r="H22" s="1"/>
      <c r="I22" s="3"/>
      <c r="J22" s="1"/>
      <c r="K22" s="3"/>
      <c r="L22" s="1"/>
    </row>
  </sheetData>
  <conditionalFormatting sqref="H2:H22">
    <cfRule type="cellIs" dxfId="2" priority="3" operator="equal">
      <formula>TRUE</formula>
    </cfRule>
  </conditionalFormatting>
  <conditionalFormatting sqref="J2:J22">
    <cfRule type="cellIs" dxfId="1" priority="2" operator="equal">
      <formula>TRUE</formula>
    </cfRule>
  </conditionalFormatting>
  <conditionalFormatting sqref="L2:L22">
    <cfRule type="cellIs" dxfId="0" priority="1" operator="equal">
      <formula>TRUE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PSI - Paul Scherrer 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Malatesta Alessandro</dc:creator>
  <cp:lastModifiedBy>Malatesta Alessandro</cp:lastModifiedBy>
  <dcterms:created xsi:type="dcterms:W3CDTF">2016-08-26T08:11:38Z</dcterms:created>
  <dcterms:modified xsi:type="dcterms:W3CDTF">2016-08-26T12:29:29Z</dcterms:modified>
</cp:coreProperties>
</file>