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key Chart FINAL" sheetId="1" r:id="rId4"/>
    <sheet state="visible" name="Countries" sheetId="2" r:id="rId5"/>
    <sheet state="visible" name="Schools_FINAL" sheetId="3" r:id="rId6"/>
    <sheet state="visible" name="Heat Map Diagram" sheetId="4" r:id="rId7"/>
    <sheet state="visible" name="Secondary School_FINAL" sheetId="5" r:id="rId8"/>
    <sheet state="visible" name="Subjects" sheetId="6" r:id="rId9"/>
    <sheet state="visible" name="Subjects_FINAL" sheetId="7" r:id="rId10"/>
    <sheet state="visible" name="Raw Data" sheetId="8" r:id="rId11"/>
  </sheets>
  <definedNames>
    <definedName name="_xlchart.v1.5">Subjects!$D$39:$D$54</definedName>
    <definedName name="_xlchart.v2.1">Subjects!$C$39:$C$54</definedName>
    <definedName name="_xlchart.v1.3">Subjects!$B$39:$B$54</definedName>
    <definedName name="_xlchart.v1.4">Subjects!$C$39:$C$54</definedName>
    <definedName name="_xlchart.v2.0">Subjects!$B$39:$B$54</definedName>
    <definedName name="_xlchart.v2.2">Subjects!$D$39:$D$54</definedName>
    <definedName hidden="1" localSheetId="0" name="_xlnm._FilterDatabase">'Sankey Chart FINAL'!$A$1:$U$235</definedName>
    <definedName hidden="1" localSheetId="2" name="_xlnm._FilterDatabase">Schools_FINAL!$A$1:$B$26</definedName>
    <definedName hidden="1" localSheetId="3" name="_xlnm._FilterDatabase">'Heat Map Diagram'!$A$1:$U$235</definedName>
    <definedName hidden="1" localSheetId="5" name="_xlnm._FilterDatabase">Subjects!$B$38:$D$54</definedName>
    <definedName hidden="1" localSheetId="7" name="_xlnm._FilterDatabase">'Raw Data'!$A$1:$AC$1000</definedName>
  </definedNames>
  <calcPr/>
  <extLst>
    <ext uri="GoogleSheetsCustomDataVersion1">
      <go:sheetsCustomData xmlns:go="http://customooxmlschemas.google.com/" r:id="rId12" roundtripDataSignature="AMtx7mhFLQ4SyqGRz5kRmjsU/8Xmk8rS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8">
      <text>
        <t xml:space="preserve">======
ID#AAAAL0_RsFk
Kai Xiang Teo    (2021-03-21 13:53:57)
The reason 2 universities are in this one space is because it was a joint degree. Not sure how to better represent that though.</t>
      </text>
    </comment>
  </commentList>
  <extLst>
    <ext uri="GoogleSheetsCustomDataVersion1">
      <go:sheetsCustomData xmlns:go="http://customooxmlschemas.google.com/" r:id="rId1" roundtripDataSignature="AMtx7mjnnpWJmtGVxdcZxzD6xUo58eA6HQ=="/>
    </ext>
  </extLst>
</comments>
</file>

<file path=xl/sharedStrings.xml><?xml version="1.0" encoding="utf-8"?>
<sst xmlns="http://schemas.openxmlformats.org/spreadsheetml/2006/main" count="1231" uniqueCount="372">
  <si>
    <t>Cabinet Member</t>
  </si>
  <si>
    <t>Secondary</t>
  </si>
  <si>
    <t>Tertiary</t>
  </si>
  <si>
    <t>Bachelor's Degree</t>
  </si>
  <si>
    <t>Master's Degree</t>
  </si>
  <si>
    <t>Master's Degree 2</t>
  </si>
  <si>
    <t>Doctorate Degree</t>
  </si>
  <si>
    <t>All Schools</t>
  </si>
  <si>
    <t>Oxbridge / Ivy</t>
  </si>
  <si>
    <t>Oxbridge</t>
  </si>
  <si>
    <t>Lee Hsien Loong</t>
  </si>
  <si>
    <t>Catholic High School</t>
  </si>
  <si>
    <t>National Junior College</t>
  </si>
  <si>
    <t>University of Cambridge</t>
  </si>
  <si>
    <t>Harvard University (Kennedy School of Government)</t>
  </si>
  <si>
    <t>Y</t>
  </si>
  <si>
    <t>Heng Swee Keat</t>
  </si>
  <si>
    <t>Raffles Institution</t>
  </si>
  <si>
    <t>Ng Eng Hen</t>
  </si>
  <si>
    <t>Anglo-Chinese School</t>
  </si>
  <si>
    <t>National University of Singapore</t>
  </si>
  <si>
    <t>Teo Chee Hean</t>
  </si>
  <si>
    <t>Saint Joseph's Institution</t>
  </si>
  <si>
    <t>University of Manchester</t>
  </si>
  <si>
    <t>Imperial College London</t>
  </si>
  <si>
    <t>Tharman Shanmugaratnam</t>
  </si>
  <si>
    <t>London School of Economics</t>
  </si>
  <si>
    <t>Vivian Balakrishnan</t>
  </si>
  <si>
    <t>Royal College of Surgeons</t>
  </si>
  <si>
    <t>K Shanmugam</t>
  </si>
  <si>
    <t>Gan Kim Yong</t>
  </si>
  <si>
    <t>S Iswaran</t>
  </si>
  <si>
    <t>Saint Andrew's School</t>
  </si>
  <si>
    <t>University of Adelaide</t>
  </si>
  <si>
    <t>Masagos Zulkifli</t>
  </si>
  <si>
    <t>Bukit Panjang Government High School</t>
  </si>
  <si>
    <t>University of Southern California</t>
  </si>
  <si>
    <t>Grace Fu</t>
  </si>
  <si>
    <t>Nanyang Girls' High School</t>
  </si>
  <si>
    <t>Hwa Chong Institution</t>
  </si>
  <si>
    <t>Chan Chun Sing</t>
  </si>
  <si>
    <t>Massachusetts Institute of Technology</t>
  </si>
  <si>
    <t>Lawrence Wong</t>
  </si>
  <si>
    <t>Tanjong Katong Secondary School</t>
  </si>
  <si>
    <t>Victoria Junior College</t>
  </si>
  <si>
    <t>University of Wisconsin-Madison</t>
  </si>
  <si>
    <t>University of Michigan-Ann Arbor</t>
  </si>
  <si>
    <t>Ong Ye Kung</t>
  </si>
  <si>
    <t>Maris Stella High School</t>
  </si>
  <si>
    <t>London School of Economics and Political Science</t>
  </si>
  <si>
    <t>Institute of Management Development, Lausanne</t>
  </si>
  <si>
    <t>Desmond Lee</t>
  </si>
  <si>
    <t>University of Oxford</t>
  </si>
  <si>
    <t>Josephine Teo</t>
  </si>
  <si>
    <t>Dunman High School</t>
  </si>
  <si>
    <t>Indranee Rajah</t>
  </si>
  <si>
    <t>Marymount Convent Secondary School</t>
  </si>
  <si>
    <t>Mohamad Maliki Osman</t>
  </si>
  <si>
    <t>Dunearn Secondary Technical School</t>
  </si>
  <si>
    <t>First Toa Payoh Secondary School</t>
  </si>
  <si>
    <t>University of Illinois at Urbana-Champaign</t>
  </si>
  <si>
    <t>Edwin Tong</t>
  </si>
  <si>
    <t>Tan See Leng</t>
  </si>
  <si>
    <t>Monk's Hill Secondary School</t>
  </si>
  <si>
    <t>University of Chicago</t>
  </si>
  <si>
    <t>Koh Poh Koon</t>
  </si>
  <si>
    <t>Chee Hong Tat</t>
  </si>
  <si>
    <t>University of California, Berkeley</t>
  </si>
  <si>
    <t>Heng Chee How</t>
  </si>
  <si>
    <t>Amy Khor</t>
  </si>
  <si>
    <t>Raffles Girls' School</t>
  </si>
  <si>
    <t>San Jose State University</t>
  </si>
  <si>
    <t>University of Reading</t>
  </si>
  <si>
    <t>Janil Puthucheary</t>
  </si>
  <si>
    <t>Studied abroad (UK)</t>
  </si>
  <si>
    <t>Queens University of Belfast</t>
  </si>
  <si>
    <t>Royal College of Physicians</t>
  </si>
  <si>
    <t>Sim Ann</t>
  </si>
  <si>
    <t>Stanford University</t>
  </si>
  <si>
    <t>Zaqy Mohamad</t>
  </si>
  <si>
    <t>Nanyang Technological University</t>
  </si>
  <si>
    <t>Nanyang Technological University and Carnegie Mellon University</t>
  </si>
  <si>
    <t>Low Yen Ling</t>
  </si>
  <si>
    <t>Temasek Junior College</t>
  </si>
  <si>
    <t>Muhammad Faisal Ibrahim</t>
  </si>
  <si>
    <t>Bedok View Secondary School</t>
  </si>
  <si>
    <t>Nanyang Junior College</t>
  </si>
  <si>
    <t>Manchester Institute of Science and Technology</t>
  </si>
  <si>
    <t>Sun Xueling</t>
  </si>
  <si>
    <t>CHIJ St Nicholas Girls' School</t>
  </si>
  <si>
    <t>Gan Siow Huang</t>
  </si>
  <si>
    <t>Alvin Tan</t>
  </si>
  <si>
    <t>UNKNOWN</t>
  </si>
  <si>
    <t>Anglo-Chinese Junior College</t>
  </si>
  <si>
    <t>University of Sydney</t>
  </si>
  <si>
    <t>Desmond Tan</t>
  </si>
  <si>
    <t>Queenstown Secondary Technical School</t>
  </si>
  <si>
    <t>King's College London</t>
  </si>
  <si>
    <t>Tan Kiat How</t>
  </si>
  <si>
    <t>Countries</t>
  </si>
  <si>
    <t>Ministers</t>
  </si>
  <si>
    <t xml:space="preserve">Singapore </t>
  </si>
  <si>
    <t>United States</t>
  </si>
  <si>
    <t>United Kingdom</t>
  </si>
  <si>
    <t>Australia</t>
  </si>
  <si>
    <t>Switzerland</t>
  </si>
  <si>
    <t>School</t>
  </si>
  <si>
    <t>Type</t>
  </si>
  <si>
    <t>NUS</t>
  </si>
  <si>
    <t>Singapore</t>
  </si>
  <si>
    <t>Harvard</t>
  </si>
  <si>
    <t>Ivy League</t>
  </si>
  <si>
    <t>Cambridge</t>
  </si>
  <si>
    <t>LSE</t>
  </si>
  <si>
    <t>Russell Group</t>
  </si>
  <si>
    <t>NTU</t>
  </si>
  <si>
    <t>MIT</t>
  </si>
  <si>
    <t>Ivy Plus</t>
  </si>
  <si>
    <t>Oxford</t>
  </si>
  <si>
    <t>Stanford</t>
  </si>
  <si>
    <t>Other</t>
  </si>
  <si>
    <t>Professional Body</t>
  </si>
  <si>
    <t>Carnegie Mellon University</t>
  </si>
  <si>
    <t>Country</t>
  </si>
  <si>
    <t>Postcode</t>
  </si>
  <si>
    <t>Level</t>
  </si>
  <si>
    <t>Independent</t>
  </si>
  <si>
    <t>Autonomous</t>
  </si>
  <si>
    <t>SAP</t>
  </si>
  <si>
    <t>Independent or Autonomous</t>
  </si>
  <si>
    <t>Independent or SAP</t>
  </si>
  <si>
    <t>Note</t>
  </si>
  <si>
    <t>N</t>
  </si>
  <si>
    <t>NA</t>
  </si>
  <si>
    <t>Currently only a primary school</t>
  </si>
  <si>
    <t>Currently merged into Beatty Secondary School</t>
  </si>
  <si>
    <t>Studied abroad</t>
  </si>
  <si>
    <t>School Type</t>
  </si>
  <si>
    <t>Ministers Attended</t>
  </si>
  <si>
    <t>Ministers Did Not Attend</t>
  </si>
  <si>
    <t>Ministers Unknown / NA</t>
  </si>
  <si>
    <t>Independent + SAP</t>
  </si>
  <si>
    <t>Number of Schools</t>
  </si>
  <si>
    <t>Other Schools</t>
  </si>
  <si>
    <t>Minister</t>
  </si>
  <si>
    <t>Subject</t>
  </si>
  <si>
    <t>econ</t>
  </si>
  <si>
    <t>Mathematics/Statistics; Computer Science; Public Administration</t>
  </si>
  <si>
    <t>Economics; Public Administration</t>
  </si>
  <si>
    <t>Medicine</t>
  </si>
  <si>
    <t>Engineering; Management Science; Computer Science; Public Administration</t>
  </si>
  <si>
    <t>Law</t>
  </si>
  <si>
    <t>Engineering</t>
  </si>
  <si>
    <t>Engineering; Business Administration</t>
  </si>
  <si>
    <t>Accountancy; Business Administration</t>
  </si>
  <si>
    <t>Economics; Business Administration</t>
  </si>
  <si>
    <t>Economics, Mathematics/Statistics</t>
  </si>
  <si>
    <t>Social Work</t>
  </si>
  <si>
    <t>Medicine; Business Administration</t>
  </si>
  <si>
    <t>Engineering; Computer Science; Economics; Business Administration</t>
  </si>
  <si>
    <t>Business Administration; Land Management</t>
  </si>
  <si>
    <t>Political Science, PPE</t>
  </si>
  <si>
    <t>Business* (the only Business degree that is not also a MBA)</t>
  </si>
  <si>
    <t>Real Estate; Management Sciences</t>
  </si>
  <si>
    <t>Economics</t>
  </si>
  <si>
    <t>Economics, Business Administration</t>
  </si>
  <si>
    <t>Economics, Public Policy / Public Administration</t>
  </si>
  <si>
    <t>Engineering; Business Administration; Strategic Studies</t>
  </si>
  <si>
    <t>Computer Science; Engineering; Economics; Management Science; Public Administration</t>
  </si>
  <si>
    <t>Remaining</t>
  </si>
  <si>
    <t>Accountancy</t>
  </si>
  <si>
    <t>Political Science</t>
  </si>
  <si>
    <t>Real Estate</t>
  </si>
  <si>
    <t>Land Management</t>
  </si>
  <si>
    <t>Strategic Studies</t>
  </si>
  <si>
    <t>PPE</t>
  </si>
  <si>
    <t>Mathematics/Statistics</t>
  </si>
  <si>
    <t>Computer Science</t>
  </si>
  <si>
    <t>Management</t>
  </si>
  <si>
    <t>Public</t>
  </si>
  <si>
    <t>Business</t>
  </si>
  <si>
    <t>2020 - Present Cabinet Role</t>
  </si>
  <si>
    <t>Primary (Incomplete)</t>
  </si>
  <si>
    <t>All Degrees</t>
  </si>
  <si>
    <t>Subject of Study (Verbatim)</t>
  </si>
  <si>
    <t>Subject (Category)</t>
  </si>
  <si>
    <t>Number of Degrees</t>
  </si>
  <si>
    <t>Uni Countries</t>
  </si>
  <si>
    <t>Scholarships Received (Incomplete)</t>
  </si>
  <si>
    <t>Source</t>
  </si>
  <si>
    <t>Prime Minister</t>
  </si>
  <si>
    <t>Nanyang Girls High (Co-Ed Primary Section)</t>
  </si>
  <si>
    <t>University of Cambridge (Mathematics, Computer Science)</t>
  </si>
  <si>
    <t>Harvard Kennedy School (Public Administration)</t>
  </si>
  <si>
    <t>Mathematics, Computer Science, Public Administration</t>
  </si>
  <si>
    <t>UK, US</t>
  </si>
  <si>
    <t>SAF Overseas Scholarship (1971), President's Scholarship (1970)</t>
  </si>
  <si>
    <t>https://www.pmo.gov.sg/cabinet/Mr-LEE-Hsien-Loong</t>
  </si>
  <si>
    <t>Deputy Prime Minister; Coordinating Minister for Economic Policies; Minister for Finance</t>
  </si>
  <si>
    <t>University of Cambridge (Economics)* (MA undergraduate degree)</t>
  </si>
  <si>
    <t>Economics, Public Administration</t>
  </si>
  <si>
    <t>SPF Overseas Scholarship</t>
  </si>
  <si>
    <t>https://www.pmo.gov.sg/cabinet/Mr-HENG-Swee-Keat; https://web.archive.org/web/20070715062624/http://app.psd.gov.sg/data/Press%20Release%20-%20Snr%20Appt%20Changes%20(21%20Feb).doc</t>
  </si>
  <si>
    <t>Minister for Defence</t>
  </si>
  <si>
    <t>National University of Singapore (Social Medicine and Public Health)</t>
  </si>
  <si>
    <t>National University of Singapore (Surgery)</t>
  </si>
  <si>
    <t>Social Medicine, Public Health, Medicine, Surgery</t>
  </si>
  <si>
    <t>SG</t>
  </si>
  <si>
    <t>https://www.pmo.gov.sg/cabinet/dr-ng-eng-hen</t>
  </si>
  <si>
    <t>Senior Minister; Coordinating Minister for National Security</t>
  </si>
  <si>
    <t>Saint Michael's School</t>
  </si>
  <si>
    <t>University of Manchester (Electrical Engineering and Management Science)</t>
  </si>
  <si>
    <t>Imperial College London (Computing Science), Harvard Kennedy School (Public Administration)</t>
  </si>
  <si>
    <t>Electical Engineering, Management Science, Computer Science, Public Administration</t>
  </si>
  <si>
    <t>President's Scholarship and SAF Overseas Scholarship (1973)</t>
  </si>
  <si>
    <t>https://www.pmo.gov.sg/cabinet/Mr-TEO-Chee-Hean; https://sjijunior.moe.edu.sg/about-sji-junior/our-heritage/our-boys/illustrious-alumni; https://www.sji.edu.sg/community/alumni/distinguished-alumni</t>
  </si>
  <si>
    <t>Senior Minister and Coordinating Minister for Social Policies</t>
  </si>
  <si>
    <t>London School of Economics (Economics)</t>
  </si>
  <si>
    <t>University of Cambridge (Economics), Harvard Kennedy School (Public Administration)</t>
  </si>
  <si>
    <r>
      <rPr>
        <rFont val="Calibri"/>
        <color rgb="FF000000"/>
        <sz val="12.0"/>
        <u/>
      </rPr>
      <t>https://www.pmo.gov.sg/cabinet/mr-tharman-shanmugaratnam</t>
    </r>
    <r>
      <rPr>
        <rFont val="Calibri"/>
        <color rgb="FF000000"/>
        <sz val="12.0"/>
      </rPr>
      <t>; https://mothership.sg/2016/02/dpm-tharman-shanmugaratnam-pretty-much-admitted-he-hated-studying-had-no-ambition-as-a-kid/</t>
    </r>
  </si>
  <si>
    <t>Minister for Foreign Affairs</t>
  </si>
  <si>
    <t>National University of Singapore (Medicine)</t>
  </si>
  <si>
    <t>Medicine, Ophthalmology</t>
  </si>
  <si>
    <t>SG, UK</t>
  </si>
  <si>
    <t>President's Scholarship (1980)</t>
  </si>
  <si>
    <t>http://vivian.balakrishnan.sg/about-2/</t>
  </si>
  <si>
    <t>Minister for Home Affairs and Minister for Law</t>
  </si>
  <si>
    <t>National University of Singapore (Law)</t>
  </si>
  <si>
    <r>
      <rPr>
        <rFont val="Calibri"/>
        <color rgb="FF000000"/>
        <sz val="12.0"/>
        <u/>
      </rPr>
      <t>https://www.pmo.gov.sg/cabinet/mr-k-shanmugam</t>
    </r>
    <r>
      <rPr>
        <rFont val="Calibri"/>
        <color rgb="FF000000"/>
        <sz val="12.0"/>
      </rPr>
      <t xml:space="preserve">; </t>
    </r>
    <r>
      <rPr>
        <rFont val="Calibri"/>
        <color rgb="FF000000"/>
        <sz val="12.0"/>
        <u/>
      </rPr>
      <t>https://web.archive.org/web/20130628184955/http://www.cabinet.gov.sg/content/cabinet/appointments/mr_k_shanmugam.html</t>
    </r>
  </si>
  <si>
    <t>Minister for Health</t>
  </si>
  <si>
    <t>Cambridge University (Engineering)</t>
  </si>
  <si>
    <t>UK</t>
  </si>
  <si>
    <t>Overseas Merit Scholarship</t>
  </si>
  <si>
    <r>
      <rPr>
        <rFont val="Calibri"/>
        <color rgb="FF000000"/>
        <sz val="12.0"/>
        <u/>
      </rPr>
      <t>https://www.pmo.gov.sg/cabinet/Mr-GAN-Kim-Yong</t>
    </r>
    <r>
      <rPr>
        <rFont val="Calibri"/>
        <color rgb="FF000000"/>
        <sz val="12.0"/>
      </rPr>
      <t xml:space="preserve">; https://catholichigh.moe.edu.sg/school/excellence/; </t>
    </r>
    <r>
      <rPr>
        <rFont val="Calibri"/>
        <color rgb="FF000000"/>
        <sz val="12.0"/>
        <u/>
      </rPr>
      <t>https://www.mom.gov.sg/newsroom/speeches/2011/speech-by-mr-gan-kim-yong-minister-for-manpower-at-the-42nd-college-day-of-national-junior-college-14-may-2011-500-pm-the-national-junior-college-school-hall</t>
    </r>
  </si>
  <si>
    <t>Minister for Communications and Information</t>
  </si>
  <si>
    <t>University of Adelaide (Economics)</t>
  </si>
  <si>
    <t>Harvard University (Public Administration)</t>
  </si>
  <si>
    <t>AU, US</t>
  </si>
  <si>
    <r>
      <rPr>
        <rFont val="Calibri"/>
        <color rgb="FF000000"/>
        <sz val="12.0"/>
        <u/>
      </rPr>
      <t>https://www.pmo.gov.sg/cabinet/mr-s-iswaran</t>
    </r>
    <r>
      <rPr>
        <rFont val="Calibri"/>
        <color rgb="FF000000"/>
        <sz val="12.0"/>
      </rPr>
      <t xml:space="preserve">; </t>
    </r>
    <r>
      <rPr>
        <rFont val="Calibri"/>
        <color rgb="FF000000"/>
        <sz val="12.0"/>
        <u/>
      </rPr>
      <t>https://standrewsjc.moe.edu.sg/qql/slot/u674/Publications/Brochure/sajcbrochure.pdf</t>
    </r>
    <r>
      <rPr>
        <rFont val="Calibri"/>
        <color rgb="FF000000"/>
        <sz val="12.0"/>
      </rPr>
      <t xml:space="preserve">; </t>
    </r>
    <r>
      <rPr>
        <rFont val="Calibri"/>
        <color rgb="FF000000"/>
        <sz val="12.0"/>
        <u/>
      </rPr>
      <t>https://mothership.sg/2020/06/covid-interview-s-iswaran/</t>
    </r>
  </si>
  <si>
    <t>Minister for Social and Family Development and Second Minister for Health</t>
  </si>
  <si>
    <t>National University of Singapore (Electrical Engineering)</t>
  </si>
  <si>
    <t>National University of Singapore (Electrical Engineering), University of Southern California (Business Administration)</t>
  </si>
  <si>
    <t>Electrical Engineering, Business Administration</t>
  </si>
  <si>
    <t>SG, US</t>
  </si>
  <si>
    <t>SingTel Postgraduate Scholarship</t>
  </si>
  <si>
    <t>https://web.archive.org/web/20150410172637/http://www.pmo.gov.sg/cabinet/mr-masagos-zulkifli</t>
  </si>
  <si>
    <t>Minister for Sustainability and the Environment</t>
  </si>
  <si>
    <t>Hwa Chong Junior College</t>
  </si>
  <si>
    <t>National University of Singapore (Accountancy)</t>
  </si>
  <si>
    <t>National University of Singapore (Business Administration)</t>
  </si>
  <si>
    <t>Accountancy, Business Administration</t>
  </si>
  <si>
    <t>https://www.pmo.gov.sg/cabinet/ms-grace-fu-hai-yien; https://www.sysnmh.org.sg/en/whats-on/exhibitions/the-nanyang-journey---inspiring-generations-of-esteemed-ladies; https://www.straitstimes.com/singapore/10-prominent-singaporeans-who-graduated-from-hwa-chong-junior-college</t>
  </si>
  <si>
    <t>Minister for Trade and Industry</t>
  </si>
  <si>
    <t>Raffles Junior College</t>
  </si>
  <si>
    <t>University of Cambridge (Economics)</t>
  </si>
  <si>
    <t>Massachusetts Institute of Technology (Business Administration)</t>
  </si>
  <si>
    <t>SAF Overseas Scholarship (1989), President's Scholarship, Lee Kuan Yew Scholarship</t>
  </si>
  <si>
    <t>https://www.pmo.gov.sg/cabinet/mr-chan-chun-sing; https://www.linkedin.com/in/chan-chun-sing/</t>
  </si>
  <si>
    <t>Minister for Education and Second Minister for Finance</t>
  </si>
  <si>
    <t>University of Wisconsin-Madison (Economics)</t>
  </si>
  <si>
    <t>University of Michigan-Ann Arbor (Economics), Harvard Kennedy School (Public Administration)</t>
  </si>
  <si>
    <t>US</t>
  </si>
  <si>
    <t>https://www.pmo.gov.sg/cabinet/mr-lawrence-wong</t>
  </si>
  <si>
    <t>Minister for Transport</t>
  </si>
  <si>
    <t>Institute of Management Development, Lausanne (Business Administration)</t>
  </si>
  <si>
    <t>UK, Swiss</t>
  </si>
  <si>
    <t>https://www.pmo.gov.sg/cabinet/mr-ong-ye-kung; https://www.facebook.com/ongyekung/posts/with-my-maris-stella-classmates-class-of-1983-1986-can-you-identify-me-from-both/937496062931663/; https://mothership.sg/2016/04/chan-chun-sing-revealed-that-he-was-rjc-schoolmates-with-ong-ye-kung-and-tan-chuan-jin/</t>
  </si>
  <si>
    <t>Minister for National Development</t>
  </si>
  <si>
    <t>Anglo-Chinese Junior School</t>
  </si>
  <si>
    <t>University of Oxford (Law)</t>
  </si>
  <si>
    <t>https://www.pmo.gov.sg/cabinet/mr-desmond-lee; https://web.archive.org/web/20141205170632/http://www.parliament.gov.sg/mp/desmond-lee-ti-seng-li-zhisheng?viewcv=Desmond%20Lee</t>
  </si>
  <si>
    <t>Minister for Manpower and Second Minister for Home Affairs</t>
  </si>
  <si>
    <t>National University of Singapore (Economics and Statistics)</t>
  </si>
  <si>
    <t>Economics, Statistics</t>
  </si>
  <si>
    <t>Economic Development Board Scholarship</t>
  </si>
  <si>
    <t>https://www.pmo.gov.sg/cabinet/mrs-josephine-teo; https://news.nus.edu.sg/happy-90th-arts-and-social-sciences/</t>
  </si>
  <si>
    <t>Minister in the Prime Minister’s Office, Second Minister for Finance, Second Minister for National Development</t>
  </si>
  <si>
    <t>Marymount Convent Primary School</t>
  </si>
  <si>
    <t>https://web.archive.org/web/20160331225545/http://www.c3a.org.sg/Learning_contect.do?id=2725; http://www.parliament.gov.sg/docs/default-source/default-document-library/cv---indranee-rajah-(5-july-2018)_el.docx?sfvrsn=0</t>
  </si>
  <si>
    <t>Minister in the Prime Minister's Office, Second Minister for Education, Second Minister for Foreign Affairs</t>
  </si>
  <si>
    <t>Duchess Primary School</t>
  </si>
  <si>
    <t>National University of Singapore (Social Work)</t>
  </si>
  <si>
    <t>University of Illinois at Urbana-Champaign (Social Work)</t>
  </si>
  <si>
    <t>https://web.archive.org/web/20120712090935/http://www.parliament.gov.sg/mp/mohamad-maliki-bin-osman?viewcv=Mohamad%20Maliki%20Bin%20Osman</t>
  </si>
  <si>
    <t>Minister for Culture, Community and Youth; Second Minister for Law</t>
  </si>
  <si>
    <t>St Joseph's Institution</t>
  </si>
  <si>
    <t>https://www.pmo.gov.sg/cabinet/mr-edwin-tong</t>
  </si>
  <si>
    <t>Minister in the Prime Minister's office; Second Minister for Manpower;  Second Minister for Trade and Industry</t>
  </si>
  <si>
    <t>Monk's Hill Primary School</t>
  </si>
  <si>
    <t>National University of Singapore (Medicine, Surgery)</t>
  </si>
  <si>
    <t>National University of Singapore (Medicine), University of Chicago (Business Administration)</t>
  </si>
  <si>
    <t>Medicine, Surgery, Business Administration</t>
  </si>
  <si>
    <t>https://www.pmo.gov.sg/cabinet/Dr-TAN-See-Leng; https://www.thepeakmagazine.com.sg/interviews/the-peak-interview-the-good-doctor/</t>
  </si>
  <si>
    <t>Senior Minister of State: Health</t>
  </si>
  <si>
    <t>MacRitchie Primary School</t>
  </si>
  <si>
    <t>Medicine, Surgery</t>
  </si>
  <si>
    <t>Health Manpower Development Programme Scholarship (Ministry of Health)</t>
  </si>
  <si>
    <t>https://web.archive.org/web/20160109145605/http://www.parliament.gov.sg/sites/default/files/cv/Parliament%20CV2_Dr%20Koh%20Poh%20Koon.pdf</t>
  </si>
  <si>
    <t>Senior Minister of State: Foreign Affairs; Transport</t>
  </si>
  <si>
    <t>University of California, Berkeley (Electrical Engineering, Computer Sciences); University of California, Berkely (Economics)</t>
  </si>
  <si>
    <t>University of Adelaide (Business Administration)</t>
  </si>
  <si>
    <t>Electrical Engineering, Computer Sciences, Economics, Business Administration</t>
  </si>
  <si>
    <t>US, AU</t>
  </si>
  <si>
    <t>https://www.mfa.gov.sg/About-MFA/Organisation-Chart/Chee-Hong-Tat; https://www.tnp.sg/news/singapore/new-pap-candidates-small-brother-wants-pay-it-back</t>
  </si>
  <si>
    <t>Senior Minister of State: Defence</t>
  </si>
  <si>
    <t>Birkhall primary School</t>
  </si>
  <si>
    <t>Harvard Kennedy School of Government (Public Administration)</t>
  </si>
  <si>
    <t>Singapore Police Force Overseas Scholarship</t>
  </si>
  <si>
    <r>
      <rPr>
        <rFont val="Calibri"/>
        <color rgb="FF000000"/>
        <sz val="12.0"/>
        <u/>
      </rPr>
      <t xml:space="preserve">https://www.mindef.gov.sg/web/portal/mindef/about-us/leadership-biographies/biographies-detail/political-office-holders/02-minister; https://www.sma.org.sg/sma_news/3808/Feature.pdf; </t>
    </r>
    <r>
      <rPr>
        <rFont val="Calibri"/>
        <color rgb="FF000000"/>
        <sz val="12.0"/>
        <u/>
      </rPr>
      <t>http://huaas.clubs.harvard.edu/article.html?aid=167</t>
    </r>
    <r>
      <rPr>
        <rFont val="Calibri"/>
        <color rgb="FF000000"/>
        <sz val="12.0"/>
        <u/>
      </rPr>
      <t xml:space="preserve">; </t>
    </r>
    <r>
      <rPr>
        <rFont val="Calibri"/>
        <color rgb="FF000000"/>
        <sz val="12.0"/>
        <u/>
      </rPr>
      <t>https://web.archive.org/web/20150320222703/http://www.parliament.gov.sg/mp/heng-chee-how?viewcv=Heng%20Chee%20How</t>
    </r>
  </si>
  <si>
    <t>Senior Minister of State: Transport; Sustainability &amp; the Environment</t>
  </si>
  <si>
    <t>Alexandra Hill Primary School</t>
  </si>
  <si>
    <t>Raffles Girls' Secondary School</t>
  </si>
  <si>
    <t>National University of Singapore (Estate Management)</t>
  </si>
  <si>
    <t>San Jose State University (Business Administration)</t>
  </si>
  <si>
    <t>University of Reading (Land Management)</t>
  </si>
  <si>
    <t>Estate Management, Business Administration, Land Management</t>
  </si>
  <si>
    <t>SG, US, UK</t>
  </si>
  <si>
    <t>Tan Lian Boh Scholarship</t>
  </si>
  <si>
    <t>https://web.archive.org/web/20140602114534/http://www.parliament.gov.sg/mp/amy-khor-lean-suan?viewcv=Amy%20Khor%20Lean%20Suan</t>
  </si>
  <si>
    <t>Senior Minister of State: Health; Communications &amp; Information</t>
  </si>
  <si>
    <t>Studied abroad (KL, Malaysia)</t>
  </si>
  <si>
    <t>Queens University of Belfast (Medicine, Surgery)</t>
  </si>
  <si>
    <t>Royal College of Physicians (Medicine)</t>
  </si>
  <si>
    <t>https://web.archive.org/web/20150724121755/http://www.parliament.gov.sg/mp/janil-puthucheary?viewcv=Janil</t>
  </si>
  <si>
    <t>Senior Minister of State: National Development; Communications &amp; Information</t>
  </si>
  <si>
    <t>University of Oxford (Philosophy, Politics and Economics / PPE)</t>
  </si>
  <si>
    <t>Stanford University (Political Science), Nanyang Technological University (Postgraduate Diploma)*</t>
  </si>
  <si>
    <t>PPE, Political Science</t>
  </si>
  <si>
    <t>President's Scholarship</t>
  </si>
  <si>
    <t>https://web.archive.org/web/20150924085730/http://www.parliament.gov.sg/mp/sim-ann?viewcv=Sim%20Ann; https://www.nas.gov.sg/archivesonline/photographs/record-details/12be65a2-1162-11e3-83d5-0050568939ad</t>
  </si>
  <si>
    <t>Senior Minister of State: Manpower; Defence</t>
  </si>
  <si>
    <t>Nanyang Technological University (Electronic and Electrical Engineering)</t>
  </si>
  <si>
    <t>Nanyang Technological University / Carnegie Mellon University (Financial Engineering)</t>
  </si>
  <si>
    <t>Electronic and Electrical Engineering, Financial Engineering</t>
  </si>
  <si>
    <t>https://web.archive.org/web/20170810212916/http://160.96.186.107/sites/default/files/cv/Parliament%20CV_Mr%20Zaqy%20Mohamad.pdf</t>
  </si>
  <si>
    <t>Minister of State: Culture, Community &amp; Youth; Trade &amp; Industry</t>
  </si>
  <si>
    <t>Canossa Convent Primary School</t>
  </si>
  <si>
    <t>Nanyang Technological University (Business Studies)</t>
  </si>
  <si>
    <t>Business Studies</t>
  </si>
  <si>
    <t xml:space="preserve">https://web.archive.org/web/20131113143957/http://app.msf.gov.sg/AboutMSF/OurPeople/ParliamentarySecretary.aspx </t>
  </si>
  <si>
    <t>Minister of State: Home Affairs; National Development</t>
  </si>
  <si>
    <t>Telok Kurau East Primary School, Bedok South Primary School</t>
  </si>
  <si>
    <t>National University of Singapore (Real Estate Management)</t>
  </si>
  <si>
    <t>National University of Singapore (Real Estate)</t>
  </si>
  <si>
    <t>Manchester Institute of Science and Technology (Management Sciences)</t>
  </si>
  <si>
    <t>Real Estate Management, Real Estate, Management Sciences</t>
  </si>
  <si>
    <t>NUS-Overseas Graduate Scholarship</t>
  </si>
  <si>
    <t xml:space="preserve">https://web.archive.org/web/20141216045225/http://www.parliament.gov.sg/mp/muhammad-faishal-ibrahim?viewcv=Muhammad%20Faishal%20Ibrahim; https://www.parliament.gov.sg/docs/default-source/CV/parliament-cv2_assoc-prof-muhammad-faishal-ibrahim.pdf; </t>
  </si>
  <si>
    <t>Minister of State: Education; Social &amp; Family Development</t>
  </si>
  <si>
    <t>National University of Singapore (Economics)</t>
  </si>
  <si>
    <t>London School of Economics and Political Science (International Political Economy)</t>
  </si>
  <si>
    <t>Economics, International Political Economy</t>
  </si>
  <si>
    <r>
      <rPr>
        <rFont val="Calibri"/>
        <color rgb="FF000000"/>
        <sz val="12.0"/>
      </rPr>
      <t xml:space="preserve">https://www.parliament.gov.sg/docs/default-source/default-document-library/cv-mos-sun-xueling_english-(11-aug-2020)28ae28dbcb5f64e2b198ff00006af031.pdf; </t>
    </r>
    <r>
      <rPr>
        <rFont val="Calibri"/>
        <color rgb="FF000000"/>
        <sz val="12.0"/>
        <u/>
      </rPr>
      <t>https://www.straitstimes.com/singapore/a-familiar-face-in-smc-she-connects-offline-and-online</t>
    </r>
    <r>
      <rPr>
        <rFont val="Calibri"/>
        <color rgb="FF000000"/>
        <sz val="12.0"/>
      </rPr>
      <t xml:space="preserve">; </t>
    </r>
    <r>
      <rPr>
        <rFont val="Calibri"/>
        <color rgb="FF000000"/>
        <sz val="12.0"/>
        <u/>
      </rPr>
      <t>https://www.iconsingapore.com/lifestyle/business-china-ceo-sun-xueling-relishes-role-bridge-builder-singapore-china</t>
    </r>
  </si>
  <si>
    <t>Minister of State: Education; Manpower</t>
  </si>
  <si>
    <t>London School of Economics and Political Science (Economics)</t>
  </si>
  <si>
    <t>Singapore Armed Forces Merit Scholarship</t>
  </si>
  <si>
    <r>
      <rPr>
        <rFont val="Calibri"/>
        <color rgb="FF000000"/>
        <sz val="12.0"/>
        <u/>
      </rPr>
      <t xml:space="preserve">https://www.parliament.gov.sg/docs/default-source/default-document-library/gsh-cv-aug-2020eead28dbcb5f64e2b198ff00006af031.pdf; </t>
    </r>
    <r>
      <rPr>
        <rFont val="Calibri"/>
        <color rgb="FF000000"/>
        <sz val="12.0"/>
        <u/>
      </rPr>
      <t>https://www.straitstimes.com/politics/first-woman-general-ex-colonel-face-off-from-protecting-country-to-serving-its-citizens</t>
    </r>
    <r>
      <rPr>
        <rFont val="Calibri"/>
        <color rgb="FF000000"/>
        <sz val="12.0"/>
        <u/>
      </rPr>
      <t xml:space="preserve">; </t>
    </r>
    <r>
      <rPr>
        <rFont val="Calibri"/>
        <color rgb="FF000000"/>
        <sz val="12.0"/>
        <u/>
      </rPr>
      <t>https://www.swhf.sg/profiles/gan-siow-huang/</t>
    </r>
    <r>
      <rPr>
        <rFont val="Calibri"/>
        <color rgb="FF000000"/>
        <sz val="12.0"/>
      </rPr>
      <t xml:space="preserve">; </t>
    </r>
    <r>
      <rPr>
        <rFont val="Calibri"/>
        <color rgb="FF000000"/>
        <sz val="12.0"/>
        <u/>
      </rPr>
      <t>https://goodyfeed.com/10-facts-gan-siow-huang/</t>
    </r>
  </si>
  <si>
    <t>University of Sydney (Economics)</t>
  </si>
  <si>
    <t>Harvard University (Public Policy)</t>
  </si>
  <si>
    <t>Economics, Public Policy</t>
  </si>
  <si>
    <t>https://www.linkedin.com/in/alvinshtan/</t>
  </si>
  <si>
    <t>Minister of State: Home Affairs; Sustainability &amp; the Environment</t>
  </si>
  <si>
    <t>University of Manchester (Aeronautical Engineering)</t>
  </si>
  <si>
    <t>Nanyang Technological University (Business Administration); King's College London (Defence Strategic Studies)</t>
  </si>
  <si>
    <t>Aeronautical Engineering, Business Administration, Defence Strategic Studies</t>
  </si>
  <si>
    <t>UK, SG</t>
  </si>
  <si>
    <t>https://www.linkedin.com/in/desmond-tan-b249898/; https://www.straitstimes.com/politics/singapore-ge2020-profiles-of-new-candidates-of-various-parties</t>
  </si>
  <si>
    <t>Minister of State: Prime Minister's Office; National Development</t>
  </si>
  <si>
    <t>University of Illinois at Urbana-Champaign (Computer Engineering); University of Illinois at Urbana-Champaign (Economics)</t>
  </si>
  <si>
    <t>Stanford University (Management), Harvard University (Public Administration)</t>
  </si>
  <si>
    <t>Computer Engineering, Economics, Management Science and Engineering, Public Administration</t>
  </si>
  <si>
    <t>https://www.asiaone.com/singapore/high-flying-new-face-imda-ceo-tipped-paps-pick-east-coast-grc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</si>
</sst>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i/>
      <sz val="12.0"/>
      <color theme="1"/>
      <name val="Calibri"/>
    </font>
    <font>
      <color theme="1"/>
      <name val="Calibri"/>
    </font>
    <font>
      <b/>
      <color theme="1"/>
      <name val="Calibri"/>
    </font>
    <font>
      <sz val="12.0"/>
      <color rgb="FF000000"/>
      <name val="Docs-Calibri"/>
    </font>
    <font>
      <sz val="12.0"/>
      <color rgb="FF000000"/>
      <name val="Calibri"/>
    </font>
    <font>
      <sz val="12.0"/>
      <color rgb="FF000000"/>
      <name val="Arial"/>
    </font>
    <font>
      <b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4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ill="1" applyFont="1">
      <alignment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2" fillId="3" fontId="3" numFmtId="0" xfId="0" applyAlignment="1" applyBorder="1" applyFont="1">
      <alignment shrinkToFit="0" wrapText="1"/>
    </xf>
    <xf borderId="2" fillId="4" fontId="2" numFmtId="0" xfId="0" applyAlignment="1" applyBorder="1" applyFill="1" applyFont="1">
      <alignment shrinkToFit="0" wrapText="1"/>
    </xf>
    <xf borderId="0" fillId="0" fontId="2" numFmtId="0" xfId="0" applyFont="1"/>
    <xf borderId="0" fillId="0" fontId="5" numFmtId="0" xfId="0" applyFont="1"/>
    <xf borderId="0" fillId="0" fontId="4" numFmtId="0" xfId="0" applyFont="1"/>
    <xf borderId="0" fillId="0" fontId="0" numFmtId="0" xfId="0" applyFont="1"/>
    <xf borderId="0" fillId="0" fontId="7" numFmtId="0" xfId="0" applyAlignment="1" applyFont="1">
      <alignment shrinkToFit="0" wrapText="1"/>
    </xf>
    <xf borderId="0" fillId="0" fontId="8" numFmtId="0" xfId="0" applyFont="1"/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3" fillId="0" fontId="9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10" numFmtId="0" xfId="0" applyAlignment="1" applyBorder="1" applyFont="1">
      <alignment shrinkToFit="0" wrapText="1"/>
    </xf>
    <xf borderId="3" fillId="0" fontId="7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3" fillId="0" fontId="11" numFmtId="0" xfId="0" applyAlignment="1" applyBorder="1" applyFont="1">
      <alignment readingOrder="0" shrinkToFit="0" wrapText="1"/>
    </xf>
    <xf borderId="3" fillId="3" fontId="3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Singapore School Types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'Secondary School_FINAL'!$B$7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'Secondary School_FINAL'!$A$8:$A$11</c:f>
            </c:strRef>
          </c:cat>
          <c:val>
            <c:numRef>
              <c:f>'Secondary School_FINAL'!$B$8:$B$11</c:f>
              <c:numCache/>
            </c:numRef>
          </c:val>
        </c:ser>
        <c:ser>
          <c:idx val="1"/>
          <c:order val="1"/>
          <c:tx>
            <c:strRef>
              <c:f>'Secondary School_FINAL'!$C$7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'Secondary School_FINAL'!$A$8:$A$11</c:f>
            </c:strRef>
          </c:cat>
          <c:val>
            <c:numRef>
              <c:f>'Secondary School_FINAL'!$C$8:$C$11</c:f>
              <c:numCache/>
            </c:numRef>
          </c:val>
        </c:ser>
        <c:overlap val="100"/>
        <c:axId val="1183628045"/>
        <c:axId val="641706533"/>
      </c:barChart>
      <c:catAx>
        <c:axId val="11836280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706533"/>
      </c:catAx>
      <c:valAx>
        <c:axId val="6417065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6280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Ministers' Secondary School Type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'Secondary School_FINAL'!$B$1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'Secondary School_FINAL'!$A$2:$A$5</c:f>
            </c:strRef>
          </c:cat>
          <c:val>
            <c:numRef>
              <c:f>'Secondary School_FINAL'!$B$2:$B$5</c:f>
              <c:numCache/>
            </c:numRef>
          </c:val>
        </c:ser>
        <c:ser>
          <c:idx val="1"/>
          <c:order val="1"/>
          <c:tx>
            <c:strRef>
              <c:f>'Secondary School_FINAL'!$C$1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'Secondary School_FINAL'!$A$2:$A$5</c:f>
            </c:strRef>
          </c:cat>
          <c:val>
            <c:numRef>
              <c:f>'Secondary School_FINAL'!$C$2:$C$5</c:f>
              <c:numCache/>
            </c:numRef>
          </c:val>
        </c:ser>
        <c:ser>
          <c:idx val="2"/>
          <c:order val="2"/>
          <c:tx>
            <c:strRef>
              <c:f>'Secondary School_FINAL'!$D$1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'Secondary School_FINAL'!$A$2:$A$5</c:f>
            </c:strRef>
          </c:cat>
          <c:val>
            <c:numRef>
              <c:f>'Secondary School_FINAL'!$D$2:$D$5</c:f>
              <c:numCache/>
            </c:numRef>
          </c:val>
        </c:ser>
        <c:overlap val="100"/>
        <c:axId val="211943344"/>
        <c:axId val="1895502121"/>
      </c:barChart>
      <c:catAx>
        <c:axId val="2119433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502121"/>
      </c:catAx>
      <c:valAx>
        <c:axId val="18955021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433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4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Subjects!$B$39:$B$54</c:f>
            </c:strRef>
          </c:cat>
          <c:val>
            <c:numRef>
              <c:f>Subjects!$C$39:$C$54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Subjects!$B$39:$B$54</c:f>
            </c:strRef>
          </c:cat>
          <c:val>
            <c:numRef>
              <c:f>Subjects!$D$39:$D$54</c:f>
              <c:numCache/>
            </c:numRef>
          </c:val>
        </c:ser>
        <c:overlap val="100"/>
        <c:axId val="1645275779"/>
        <c:axId val="1558932575"/>
      </c:barChart>
      <c:catAx>
        <c:axId val="16452757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1558932575"/>
      </c:catAx>
      <c:valAx>
        <c:axId val="15589325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275779"/>
        <c:crosses val="max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38</xdr:row>
      <xdr:rowOff>85725</xdr:rowOff>
    </xdr:from>
    <xdr:ext cx="5715000" cy="3533775"/>
    <xdr:pic>
      <xdr:nvPicPr>
        <xdr:cNvPr id="196939847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200025</xdr:colOff>
      <xdr:row>55</xdr:row>
      <xdr:rowOff>19050</xdr:rowOff>
    </xdr:from>
    <xdr:ext cx="5715000" cy="3533775"/>
    <xdr:pic>
      <xdr:nvPicPr>
        <xdr:cNvPr id="83059893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200025</xdr:colOff>
      <xdr:row>72</xdr:row>
      <xdr:rowOff>133350</xdr:rowOff>
    </xdr:from>
    <xdr:ext cx="5715000" cy="3533775"/>
    <xdr:pic>
      <xdr:nvPicPr>
        <xdr:cNvPr id="1356146829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200025</xdr:colOff>
      <xdr:row>92</xdr:row>
      <xdr:rowOff>85725</xdr:rowOff>
    </xdr:from>
    <xdr:ext cx="5715000" cy="3533775"/>
    <xdr:pic>
      <xdr:nvPicPr>
        <xdr:cNvPr id="1695468547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38</xdr:row>
      <xdr:rowOff>85725</xdr:rowOff>
    </xdr:from>
    <xdr:ext cx="5715000" cy="3533775"/>
    <xdr:pic>
      <xdr:nvPicPr>
        <xdr:cNvPr id="136045471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20</xdr:row>
      <xdr:rowOff>76200</xdr:rowOff>
    </xdr:from>
    <xdr:ext cx="5715000" cy="3533775"/>
    <xdr:graphicFrame>
      <xdr:nvGraphicFramePr>
        <xdr:cNvPr id="129149978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123825</xdr:colOff>
      <xdr:row>0</xdr:row>
      <xdr:rowOff>104775</xdr:rowOff>
    </xdr:from>
    <xdr:ext cx="5715000" cy="3533775"/>
    <xdr:graphicFrame>
      <xdr:nvGraphicFramePr>
        <xdr:cNvPr id="178639280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38</xdr:row>
      <xdr:rowOff>0</xdr:rowOff>
    </xdr:from>
    <xdr:ext cx="9763125" cy="7800975"/>
    <xdr:graphicFrame>
      <xdr:nvGraphicFramePr>
        <xdr:cNvPr id="87912392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alvinshtan/" TargetMode="External"/><Relationship Id="rId11" Type="http://schemas.openxmlformats.org/officeDocument/2006/relationships/hyperlink" Target="https://www.pmo.gov.sg/cabinet/mr-edwin-tong" TargetMode="External"/><Relationship Id="rId22" Type="http://schemas.openxmlformats.org/officeDocument/2006/relationships/drawing" Target="../drawings/drawing8.xml"/><Relationship Id="rId10" Type="http://schemas.openxmlformats.org/officeDocument/2006/relationships/hyperlink" Target="https://web.archive.org/web/20120712090935/http:/www.parliament.gov.sg/mp/mohamad-maliki-bin-osman?viewcv=Mohamad%20Maliki%20Bin%20Osman" TargetMode="External"/><Relationship Id="rId21" Type="http://schemas.openxmlformats.org/officeDocument/2006/relationships/hyperlink" Target="https://www.asiaone.com/singapore/high-flying-new-face-imda-ceo-tipped-paps-pick-east-coast-grc" TargetMode="External"/><Relationship Id="rId13" Type="http://schemas.openxmlformats.org/officeDocument/2006/relationships/hyperlink" Target="http://huaas.clubs.harvard.edu/article.html?aid=167" TargetMode="External"/><Relationship Id="rId12" Type="http://schemas.openxmlformats.org/officeDocument/2006/relationships/hyperlink" Target="https://web.archive.org/web/20160109145605/http:/www.parliament.gov.sg/sites/default/files/cv/Parliament%20CV2_Dr%20Koh%20Poh%20Koon.pdf" TargetMode="External"/><Relationship Id="rId1" Type="http://schemas.openxmlformats.org/officeDocument/2006/relationships/hyperlink" Target="https://www.pmo.gov.sg/cabinet/Mr-LEE-Hsien-Loong" TargetMode="External"/><Relationship Id="rId2" Type="http://schemas.openxmlformats.org/officeDocument/2006/relationships/hyperlink" Target="https://www.pmo.gov.sg/cabinet/dr-ng-eng-hen" TargetMode="External"/><Relationship Id="rId3" Type="http://schemas.openxmlformats.org/officeDocument/2006/relationships/hyperlink" Target="https://www.pmo.gov.sg/cabinet/mr-tharman-shanmugaratnam" TargetMode="External"/><Relationship Id="rId4" Type="http://schemas.openxmlformats.org/officeDocument/2006/relationships/hyperlink" Target="http://vivian.balakrishnan.sg/about-2/" TargetMode="External"/><Relationship Id="rId9" Type="http://schemas.openxmlformats.org/officeDocument/2006/relationships/hyperlink" Target="https://www.pmo.gov.sg/cabinet/mr-lawrence-wong" TargetMode="External"/><Relationship Id="rId15" Type="http://schemas.openxmlformats.org/officeDocument/2006/relationships/hyperlink" Target="https://web.archive.org/web/20150724121755/http:/www.parliament.gov.sg/mp/janil-puthucheary?viewcv=Janil" TargetMode="External"/><Relationship Id="rId14" Type="http://schemas.openxmlformats.org/officeDocument/2006/relationships/hyperlink" Target="https://web.archive.org/web/20140602114534/http:/www.parliament.gov.sg/mp/amy-khor-lean-suan?viewcv=Amy%20Khor%20Lean%20Suan" TargetMode="External"/><Relationship Id="rId17" Type="http://schemas.openxmlformats.org/officeDocument/2006/relationships/hyperlink" Target="https://web.archive.org/web/20131113143957/http:/app.msf.gov.sg/AboutMSF/OurPeople/ParliamentarySecretary.aspx" TargetMode="External"/><Relationship Id="rId16" Type="http://schemas.openxmlformats.org/officeDocument/2006/relationships/hyperlink" Target="https://web.archive.org/web/20170810212916/http:/160.96.186.107/sites/default/files/cv/Parliament%20CV_Mr%20Zaqy%20Mohamad.pdf" TargetMode="External"/><Relationship Id="rId5" Type="http://schemas.openxmlformats.org/officeDocument/2006/relationships/hyperlink" Target="https://www.pmo.gov.sg/cabinet/mr-k-shanmugam" TargetMode="External"/><Relationship Id="rId19" Type="http://schemas.openxmlformats.org/officeDocument/2006/relationships/hyperlink" Target="https://www.straitstimes.com/politics/first-woman-general-ex-colonel-face-off-from-protecting-country-to-serving-its-citizens" TargetMode="External"/><Relationship Id="rId6" Type="http://schemas.openxmlformats.org/officeDocument/2006/relationships/hyperlink" Target="https://www.pmo.gov.sg/cabinet/Mr-GAN-Kim-Yong" TargetMode="External"/><Relationship Id="rId18" Type="http://schemas.openxmlformats.org/officeDocument/2006/relationships/hyperlink" Target="https://www.straitstimes.com/singapore/a-familiar-face-in-smc-she-connects-offline-and-online" TargetMode="External"/><Relationship Id="rId7" Type="http://schemas.openxmlformats.org/officeDocument/2006/relationships/hyperlink" Target="https://www.pmo.gov.sg/cabinet/mr-s-iswaran" TargetMode="External"/><Relationship Id="rId8" Type="http://schemas.openxmlformats.org/officeDocument/2006/relationships/hyperlink" Target="https://web.archive.org/web/20150410172637/http:/www.pmo.gov.sg/cabinet/mr-masagos-zulkif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9.44"/>
    <col customWidth="1" min="2" max="3" width="18.0"/>
    <col customWidth="1" min="4" max="7" width="30.0"/>
    <col customWidth="1" min="8" max="8" width="16.44"/>
    <col customWidth="1" min="9" max="21" width="10.56"/>
    <col customWidth="1" min="22" max="26" width="11.3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4"/>
      <c r="W1" s="4"/>
      <c r="X1" s="4"/>
      <c r="Y1" s="4"/>
      <c r="Z1" s="4"/>
    </row>
    <row r="2">
      <c r="A2" s="4" t="s">
        <v>10</v>
      </c>
      <c r="B2" s="4" t="s">
        <v>11</v>
      </c>
      <c r="C2" s="5" t="s">
        <v>12</v>
      </c>
      <c r="D2" s="4" t="s">
        <v>13</v>
      </c>
      <c r="E2" s="4" t="s">
        <v>14</v>
      </c>
      <c r="F2" s="4"/>
      <c r="G2" s="4"/>
      <c r="H2" s="6" t="str">
        <f t="shared" ref="H2:H35" si="1">CONCATENATE(D2,E2,F2,G2)</f>
        <v>University of CambridgeHarvard University (Kennedy School of Government)</v>
      </c>
      <c r="I2" s="6" t="s">
        <v>15</v>
      </c>
      <c r="J2" s="6" t="s">
        <v>15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16</v>
      </c>
      <c r="B3" s="4" t="s">
        <v>17</v>
      </c>
      <c r="C3" s="5" t="s">
        <v>17</v>
      </c>
      <c r="D3" s="4" t="s">
        <v>13</v>
      </c>
      <c r="E3" s="4" t="s">
        <v>14</v>
      </c>
      <c r="F3" s="4"/>
      <c r="G3" s="4"/>
      <c r="H3" s="6" t="str">
        <f t="shared" si="1"/>
        <v>University of CambridgeHarvard University (Kennedy School of Government)</v>
      </c>
      <c r="I3" s="6" t="s">
        <v>15</v>
      </c>
      <c r="J3" s="6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18</v>
      </c>
      <c r="B4" s="4" t="s">
        <v>19</v>
      </c>
      <c r="C4" s="5" t="s">
        <v>12</v>
      </c>
      <c r="D4" s="4" t="s">
        <v>20</v>
      </c>
      <c r="E4" s="4" t="s">
        <v>20</v>
      </c>
      <c r="F4" s="4"/>
      <c r="G4" s="4"/>
      <c r="H4" s="6" t="str">
        <f t="shared" si="1"/>
        <v>National University of SingaporeNational University of Singapore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21</v>
      </c>
      <c r="B5" s="4" t="s">
        <v>22</v>
      </c>
      <c r="C5" s="5" t="s">
        <v>22</v>
      </c>
      <c r="D5" s="4" t="s">
        <v>23</v>
      </c>
      <c r="E5" s="4" t="s">
        <v>24</v>
      </c>
      <c r="F5" s="4" t="s">
        <v>14</v>
      </c>
      <c r="G5" s="4"/>
      <c r="H5" s="6" t="str">
        <f t="shared" si="1"/>
        <v>University of ManchesterImperial College LondonHarvard University (Kennedy School of Government)</v>
      </c>
      <c r="I5" s="6" t="s">
        <v>15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25</v>
      </c>
      <c r="B6" s="4" t="s">
        <v>19</v>
      </c>
      <c r="C6" s="5" t="s">
        <v>19</v>
      </c>
      <c r="D6" s="4" t="s">
        <v>26</v>
      </c>
      <c r="E6" s="4" t="s">
        <v>13</v>
      </c>
      <c r="F6" s="4" t="s">
        <v>14</v>
      </c>
      <c r="G6" s="4"/>
      <c r="H6" s="6" t="str">
        <f t="shared" si="1"/>
        <v>London School of EconomicsUniversity of CambridgeHarvard University (Kennedy School of Government)</v>
      </c>
      <c r="I6" s="6" t="s">
        <v>15</v>
      </c>
      <c r="J6" s="6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27</v>
      </c>
      <c r="B7" s="4" t="s">
        <v>19</v>
      </c>
      <c r="C7" s="5" t="s">
        <v>12</v>
      </c>
      <c r="D7" s="4" t="s">
        <v>20</v>
      </c>
      <c r="E7" s="4" t="s">
        <v>28</v>
      </c>
      <c r="F7" s="4"/>
      <c r="G7" s="4"/>
      <c r="H7" s="6" t="str">
        <f t="shared" si="1"/>
        <v>National University of SingaporeRoyal College of Surgeons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29</v>
      </c>
      <c r="B8" s="4" t="s">
        <v>17</v>
      </c>
      <c r="C8" s="5" t="s">
        <v>17</v>
      </c>
      <c r="D8" s="4" t="s">
        <v>20</v>
      </c>
      <c r="E8" s="4"/>
      <c r="F8" s="4"/>
      <c r="G8" s="4"/>
      <c r="H8" s="6" t="str">
        <f t="shared" si="1"/>
        <v>National University of Singapore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30</v>
      </c>
      <c r="B9" s="4" t="s">
        <v>11</v>
      </c>
      <c r="C9" s="5" t="s">
        <v>12</v>
      </c>
      <c r="D9" s="4" t="s">
        <v>13</v>
      </c>
      <c r="E9" s="4" t="s">
        <v>13</v>
      </c>
      <c r="F9" s="4"/>
      <c r="G9" s="4"/>
      <c r="H9" s="6" t="str">
        <f t="shared" si="1"/>
        <v>University of CambridgeUniversity of Cambridge</v>
      </c>
      <c r="I9" s="6" t="s">
        <v>15</v>
      </c>
      <c r="J9" s="6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31</v>
      </c>
      <c r="B10" s="4" t="s">
        <v>32</v>
      </c>
      <c r="C10" s="5" t="s">
        <v>12</v>
      </c>
      <c r="D10" s="4" t="s">
        <v>33</v>
      </c>
      <c r="E10" s="4" t="s">
        <v>14</v>
      </c>
      <c r="F10" s="4"/>
      <c r="G10" s="4"/>
      <c r="H10" s="6" t="str">
        <f t="shared" si="1"/>
        <v>University of AdelaideHarvard University (Kennedy School of Government)</v>
      </c>
      <c r="I10" s="6" t="s">
        <v>15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34</v>
      </c>
      <c r="B11" s="4" t="s">
        <v>35</v>
      </c>
      <c r="C11" s="5" t="s">
        <v>12</v>
      </c>
      <c r="D11" s="4" t="s">
        <v>20</v>
      </c>
      <c r="E11" s="4" t="s">
        <v>20</v>
      </c>
      <c r="F11" s="4" t="s">
        <v>36</v>
      </c>
      <c r="G11" s="4"/>
      <c r="H11" s="6" t="str">
        <f t="shared" si="1"/>
        <v>National University of SingaporeNational University of SingaporeUniversity of Southern California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37</v>
      </c>
      <c r="B12" s="4" t="s">
        <v>38</v>
      </c>
      <c r="C12" s="5" t="s">
        <v>39</v>
      </c>
      <c r="D12" s="4" t="s">
        <v>20</v>
      </c>
      <c r="E12" s="4" t="s">
        <v>20</v>
      </c>
      <c r="F12" s="4"/>
      <c r="G12" s="4"/>
      <c r="H12" s="6" t="str">
        <f t="shared" si="1"/>
        <v>National University of SingaporeNational University of Singapore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40</v>
      </c>
      <c r="B13" s="4" t="s">
        <v>17</v>
      </c>
      <c r="C13" s="5" t="s">
        <v>17</v>
      </c>
      <c r="D13" s="4" t="s">
        <v>13</v>
      </c>
      <c r="E13" s="4" t="s">
        <v>41</v>
      </c>
      <c r="F13" s="4"/>
      <c r="G13" s="4"/>
      <c r="H13" s="6" t="str">
        <f t="shared" si="1"/>
        <v>University of CambridgeMassachusetts Institute of Technology</v>
      </c>
      <c r="I13" s="6" t="s">
        <v>15</v>
      </c>
      <c r="J13" s="6" t="s">
        <v>15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42</v>
      </c>
      <c r="B14" s="4" t="s">
        <v>43</v>
      </c>
      <c r="C14" s="5" t="s">
        <v>44</v>
      </c>
      <c r="D14" s="4" t="s">
        <v>45</v>
      </c>
      <c r="E14" s="6" t="s">
        <v>46</v>
      </c>
      <c r="F14" s="4" t="s">
        <v>14</v>
      </c>
      <c r="G14" s="4"/>
      <c r="H14" s="6" t="str">
        <f t="shared" si="1"/>
        <v>University of Wisconsin-MadisonUniversity of Michigan-Ann ArborHarvard University (Kennedy School of Government)</v>
      </c>
      <c r="I14" s="6" t="s">
        <v>15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47</v>
      </c>
      <c r="B15" s="4" t="s">
        <v>48</v>
      </c>
      <c r="C15" s="5" t="s">
        <v>17</v>
      </c>
      <c r="D15" s="4" t="s">
        <v>49</v>
      </c>
      <c r="E15" s="4" t="s">
        <v>50</v>
      </c>
      <c r="F15" s="4"/>
      <c r="G15" s="4"/>
      <c r="H15" s="6" t="str">
        <f t="shared" si="1"/>
        <v>London School of Economics and Political ScienceInstitute of Management Development, Lausanne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51</v>
      </c>
      <c r="B16" s="4" t="s">
        <v>17</v>
      </c>
      <c r="C16" s="5" t="s">
        <v>17</v>
      </c>
      <c r="D16" s="4" t="s">
        <v>20</v>
      </c>
      <c r="E16" s="4" t="s">
        <v>52</v>
      </c>
      <c r="F16" s="4"/>
      <c r="G16" s="4"/>
      <c r="H16" s="6" t="str">
        <f t="shared" si="1"/>
        <v>National University of SingaporeUniversity of Oxford</v>
      </c>
      <c r="I16" s="6" t="s">
        <v>15</v>
      </c>
      <c r="J16" s="6" t="s">
        <v>15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53</v>
      </c>
      <c r="B17" s="4" t="s">
        <v>54</v>
      </c>
      <c r="C17" s="5" t="s">
        <v>17</v>
      </c>
      <c r="D17" s="4" t="s">
        <v>20</v>
      </c>
      <c r="E17" s="4" t="s">
        <v>49</v>
      </c>
      <c r="F17" s="4"/>
      <c r="G17" s="4"/>
      <c r="H17" s="6" t="str">
        <f t="shared" si="1"/>
        <v>National University of SingaporeLondon School of Economics and Political Science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55</v>
      </c>
      <c r="B18" s="4" t="s">
        <v>56</v>
      </c>
      <c r="C18" s="5" t="s">
        <v>17</v>
      </c>
      <c r="D18" s="4" t="s">
        <v>20</v>
      </c>
      <c r="E18" s="7"/>
      <c r="F18" s="7"/>
      <c r="G18" s="4"/>
      <c r="H18" s="6" t="str">
        <f t="shared" si="1"/>
        <v>National University of Singapore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57</v>
      </c>
      <c r="B19" s="4" t="s">
        <v>58</v>
      </c>
      <c r="C19" s="5" t="s">
        <v>59</v>
      </c>
      <c r="D19" s="4" t="s">
        <v>20</v>
      </c>
      <c r="E19" s="4" t="s">
        <v>20</v>
      </c>
      <c r="F19" s="4"/>
      <c r="G19" s="4" t="s">
        <v>60</v>
      </c>
      <c r="H19" s="6" t="str">
        <f t="shared" si="1"/>
        <v>National University of SingaporeNational University of SingaporeUniversity of Illinois at Urbana-Champaign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61</v>
      </c>
      <c r="B20" s="6" t="s">
        <v>22</v>
      </c>
      <c r="C20" s="5" t="s">
        <v>17</v>
      </c>
      <c r="D20" s="4" t="s">
        <v>20</v>
      </c>
      <c r="E20" s="4"/>
      <c r="F20" s="4"/>
      <c r="G20" s="4"/>
      <c r="H20" s="6" t="str">
        <f t="shared" si="1"/>
        <v>National University of Singapore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 t="s">
        <v>62</v>
      </c>
      <c r="B21" s="4" t="s">
        <v>63</v>
      </c>
      <c r="C21" s="5" t="s">
        <v>12</v>
      </c>
      <c r="D21" s="4" t="s">
        <v>20</v>
      </c>
      <c r="E21" s="4" t="s">
        <v>20</v>
      </c>
      <c r="F21" s="4" t="s">
        <v>64</v>
      </c>
      <c r="G21" s="4"/>
      <c r="H21" s="6" t="str">
        <f t="shared" si="1"/>
        <v>National University of SingaporeNational University of SingaporeUniversity of Chicago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 t="s">
        <v>65</v>
      </c>
      <c r="B22" s="4" t="s">
        <v>48</v>
      </c>
      <c r="C22" s="5" t="s">
        <v>39</v>
      </c>
      <c r="D22" s="4" t="s">
        <v>20</v>
      </c>
      <c r="E22" s="4" t="s">
        <v>20</v>
      </c>
      <c r="F22" s="4"/>
      <c r="G22" s="4"/>
      <c r="H22" s="6" t="str">
        <f t="shared" si="1"/>
        <v>National University of SingaporeNational University of Singapore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 t="s">
        <v>66</v>
      </c>
      <c r="B23" s="4" t="s">
        <v>17</v>
      </c>
      <c r="C23" s="5" t="s">
        <v>17</v>
      </c>
      <c r="D23" s="4" t="s">
        <v>67</v>
      </c>
      <c r="E23" s="4" t="s">
        <v>33</v>
      </c>
      <c r="F23" s="4"/>
      <c r="G23" s="4"/>
      <c r="H23" s="6" t="str">
        <f t="shared" si="1"/>
        <v>University of California, BerkeleyUniversity of Adelaide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 t="s">
        <v>68</v>
      </c>
      <c r="B24" s="4" t="s">
        <v>17</v>
      </c>
      <c r="C24" s="5" t="s">
        <v>17</v>
      </c>
      <c r="D24" s="4" t="s">
        <v>13</v>
      </c>
      <c r="E24" s="4" t="s">
        <v>14</v>
      </c>
      <c r="F24" s="7"/>
      <c r="G24" s="4"/>
      <c r="H24" s="6" t="str">
        <f t="shared" si="1"/>
        <v>University of CambridgeHarvard University (Kennedy School of Government)</v>
      </c>
      <c r="I24" s="6" t="s">
        <v>15</v>
      </c>
      <c r="J24" s="6" t="s">
        <v>15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 t="s">
        <v>69</v>
      </c>
      <c r="B25" s="4" t="s">
        <v>70</v>
      </c>
      <c r="C25" s="5" t="s">
        <v>17</v>
      </c>
      <c r="D25" s="4" t="s">
        <v>20</v>
      </c>
      <c r="E25" s="4" t="s">
        <v>71</v>
      </c>
      <c r="F25" s="4"/>
      <c r="G25" s="4" t="s">
        <v>72</v>
      </c>
      <c r="H25" s="6" t="str">
        <f t="shared" si="1"/>
        <v>National University of SingaporeSan Jose State UniversityUniversity of Reading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 t="s">
        <v>73</v>
      </c>
      <c r="B26" s="4" t="s">
        <v>74</v>
      </c>
      <c r="C26" s="5" t="s">
        <v>74</v>
      </c>
      <c r="D26" s="4" t="s">
        <v>75</v>
      </c>
      <c r="E26" s="4" t="s">
        <v>76</v>
      </c>
      <c r="F26" s="4"/>
      <c r="G26" s="4"/>
      <c r="H26" s="6" t="str">
        <f t="shared" si="1"/>
        <v>Queens University of BelfastRoyal College of Physicians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 t="s">
        <v>77</v>
      </c>
      <c r="B27" s="4" t="s">
        <v>70</v>
      </c>
      <c r="C27" s="5" t="s">
        <v>39</v>
      </c>
      <c r="D27" s="4" t="s">
        <v>52</v>
      </c>
      <c r="E27" s="4" t="s">
        <v>78</v>
      </c>
      <c r="F27" s="7"/>
      <c r="G27" s="4"/>
      <c r="H27" s="6" t="str">
        <f t="shared" si="1"/>
        <v>University of OxfordStanford University</v>
      </c>
      <c r="I27" s="6" t="s">
        <v>15</v>
      </c>
      <c r="J27" s="6" t="s">
        <v>15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 t="s">
        <v>79</v>
      </c>
      <c r="B28" s="4" t="s">
        <v>17</v>
      </c>
      <c r="C28" s="5" t="s">
        <v>17</v>
      </c>
      <c r="D28" s="4" t="s">
        <v>80</v>
      </c>
      <c r="E28" s="7" t="s">
        <v>81</v>
      </c>
      <c r="F28" s="4"/>
      <c r="G28" s="4"/>
      <c r="H28" s="6" t="str">
        <f t="shared" si="1"/>
        <v>Nanyang Technological UniversityNanyang Technological University and Carnegie Mellon University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 t="s">
        <v>82</v>
      </c>
      <c r="B29" s="4" t="s">
        <v>54</v>
      </c>
      <c r="C29" s="5" t="s">
        <v>83</v>
      </c>
      <c r="D29" s="4" t="s">
        <v>80</v>
      </c>
      <c r="E29" s="4"/>
      <c r="F29" s="4"/>
      <c r="G29" s="4"/>
      <c r="H29" s="6" t="str">
        <f t="shared" si="1"/>
        <v>Nanyang Technological University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 t="s">
        <v>84</v>
      </c>
      <c r="B30" s="4" t="s">
        <v>85</v>
      </c>
      <c r="C30" s="5" t="s">
        <v>86</v>
      </c>
      <c r="D30" s="4" t="s">
        <v>20</v>
      </c>
      <c r="E30" s="4" t="s">
        <v>20</v>
      </c>
      <c r="F30" s="4"/>
      <c r="G30" s="4" t="s">
        <v>87</v>
      </c>
      <c r="H30" s="6" t="str">
        <f t="shared" si="1"/>
        <v>National University of SingaporeNational University of SingaporeManchester Institute of Science and Technology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 t="s">
        <v>88</v>
      </c>
      <c r="B31" s="4" t="s">
        <v>89</v>
      </c>
      <c r="C31" s="8" t="s">
        <v>17</v>
      </c>
      <c r="D31" s="4" t="s">
        <v>20</v>
      </c>
      <c r="E31" s="4" t="s">
        <v>49</v>
      </c>
      <c r="F31" s="4"/>
      <c r="G31" s="4"/>
      <c r="H31" s="6" t="str">
        <f t="shared" si="1"/>
        <v>National University of SingaporeLondon School of Economics and Political Science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 t="s">
        <v>90</v>
      </c>
      <c r="B32" s="4" t="s">
        <v>70</v>
      </c>
      <c r="C32" s="5" t="s">
        <v>44</v>
      </c>
      <c r="D32" s="4" t="s">
        <v>49</v>
      </c>
      <c r="E32" s="4" t="s">
        <v>41</v>
      </c>
      <c r="F32" s="4"/>
      <c r="G32" s="4"/>
      <c r="H32" s="6" t="str">
        <f t="shared" si="1"/>
        <v>London School of Economics and Political ScienceMassachusetts Institute of Technology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 t="s">
        <v>91</v>
      </c>
      <c r="B33" s="9" t="s">
        <v>92</v>
      </c>
      <c r="C33" s="5" t="s">
        <v>93</v>
      </c>
      <c r="D33" s="4" t="s">
        <v>94</v>
      </c>
      <c r="E33" s="4" t="s">
        <v>14</v>
      </c>
      <c r="F33" s="4"/>
      <c r="G33" s="4"/>
      <c r="H33" s="6" t="str">
        <f t="shared" si="1"/>
        <v>University of SydneyHarvard University (Kennedy School of Government)</v>
      </c>
      <c r="I33" s="6" t="s">
        <v>15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 t="s">
        <v>95</v>
      </c>
      <c r="B34" s="4" t="s">
        <v>96</v>
      </c>
      <c r="C34" s="5" t="s">
        <v>17</v>
      </c>
      <c r="D34" s="4" t="s">
        <v>23</v>
      </c>
      <c r="E34" s="4" t="s">
        <v>80</v>
      </c>
      <c r="F34" s="4" t="s">
        <v>97</v>
      </c>
      <c r="G34" s="4"/>
      <c r="H34" s="6" t="str">
        <f t="shared" si="1"/>
        <v>University of ManchesterNanyang Technological UniversityKing's College London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 t="s">
        <v>98</v>
      </c>
      <c r="B35" s="9" t="s">
        <v>92</v>
      </c>
      <c r="C35" s="5" t="s">
        <v>39</v>
      </c>
      <c r="D35" s="4" t="s">
        <v>60</v>
      </c>
      <c r="E35" s="4" t="s">
        <v>78</v>
      </c>
      <c r="F35" s="4" t="s">
        <v>14</v>
      </c>
      <c r="G35" s="4"/>
      <c r="H35" s="6" t="str">
        <f t="shared" si="1"/>
        <v>University of Illinois at Urbana-ChampaignStanford UniversityHarvard University (Kennedy School of Government)</v>
      </c>
      <c r="I35" s="6" t="s">
        <v>15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U$235"/>
  <conditionalFormatting sqref="A1:U1000">
    <cfRule type="containsBlanks" dxfId="0" priority="1">
      <formula>LEN(TRIM(A1))=0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0" t="s">
        <v>99</v>
      </c>
      <c r="B1" s="10" t="s">
        <v>100</v>
      </c>
    </row>
    <row r="2">
      <c r="A2" s="10" t="s">
        <v>101</v>
      </c>
      <c r="B2" s="10">
        <v>18.0</v>
      </c>
    </row>
    <row r="3">
      <c r="A3" s="10" t="s">
        <v>102</v>
      </c>
      <c r="B3" s="10">
        <v>18.0</v>
      </c>
    </row>
    <row r="4">
      <c r="A4" s="10" t="s">
        <v>103</v>
      </c>
      <c r="B4" s="10">
        <v>18.0</v>
      </c>
    </row>
    <row r="5">
      <c r="A5" s="10" t="s">
        <v>104</v>
      </c>
      <c r="B5" s="10">
        <v>3.0</v>
      </c>
    </row>
    <row r="6">
      <c r="A6" s="10" t="s">
        <v>105</v>
      </c>
      <c r="B6" s="10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7.22"/>
  </cols>
  <sheetData>
    <row r="1">
      <c r="A1" s="10" t="s">
        <v>106</v>
      </c>
      <c r="B1" s="10" t="s">
        <v>100</v>
      </c>
      <c r="C1" s="11" t="s">
        <v>107</v>
      </c>
    </row>
    <row r="2">
      <c r="A2" s="10" t="s">
        <v>108</v>
      </c>
      <c r="B2" s="10">
        <v>15.0</v>
      </c>
      <c r="C2" s="10" t="s">
        <v>109</v>
      </c>
    </row>
    <row r="3">
      <c r="A3" s="10" t="s">
        <v>110</v>
      </c>
      <c r="B3" s="10">
        <v>9.0</v>
      </c>
      <c r="C3" s="10" t="s">
        <v>111</v>
      </c>
    </row>
    <row r="4">
      <c r="A4" s="10" t="s">
        <v>112</v>
      </c>
      <c r="B4" s="10">
        <v>6.0</v>
      </c>
      <c r="C4" s="10" t="s">
        <v>9</v>
      </c>
    </row>
    <row r="5">
      <c r="A5" s="10" t="s">
        <v>113</v>
      </c>
      <c r="B5" s="10">
        <v>5.0</v>
      </c>
      <c r="C5" s="10" t="s">
        <v>114</v>
      </c>
    </row>
    <row r="6">
      <c r="A6" s="10" t="s">
        <v>115</v>
      </c>
      <c r="B6" s="10">
        <v>3.0</v>
      </c>
      <c r="C6" s="10" t="s">
        <v>109</v>
      </c>
    </row>
    <row r="7">
      <c r="A7" s="10" t="s">
        <v>23</v>
      </c>
      <c r="B7" s="10">
        <v>3.0</v>
      </c>
      <c r="C7" s="10" t="s">
        <v>114</v>
      </c>
    </row>
    <row r="8">
      <c r="A8" s="10" t="s">
        <v>116</v>
      </c>
      <c r="B8" s="10">
        <v>2.0</v>
      </c>
      <c r="C8" s="10" t="s">
        <v>117</v>
      </c>
    </row>
    <row r="9">
      <c r="A9" s="10" t="s">
        <v>118</v>
      </c>
      <c r="B9" s="10">
        <v>2.0</v>
      </c>
      <c r="C9" s="10" t="s">
        <v>9</v>
      </c>
    </row>
    <row r="10">
      <c r="A10" s="10" t="s">
        <v>119</v>
      </c>
      <c r="B10" s="10">
        <v>2.0</v>
      </c>
      <c r="C10" s="10" t="s">
        <v>117</v>
      </c>
    </row>
    <row r="11">
      <c r="A11" s="12" t="s">
        <v>60</v>
      </c>
      <c r="B11" s="10">
        <v>2.0</v>
      </c>
      <c r="C11" s="10" t="s">
        <v>120</v>
      </c>
    </row>
    <row r="12">
      <c r="A12" s="10" t="s">
        <v>33</v>
      </c>
      <c r="B12" s="10">
        <v>2.0</v>
      </c>
      <c r="C12" s="10" t="s">
        <v>120</v>
      </c>
    </row>
    <row r="13">
      <c r="A13" s="10" t="s">
        <v>36</v>
      </c>
      <c r="B13" s="10">
        <v>1.0</v>
      </c>
      <c r="C13" s="10" t="s">
        <v>120</v>
      </c>
    </row>
    <row r="14">
      <c r="A14" s="10" t="s">
        <v>24</v>
      </c>
      <c r="B14" s="10">
        <v>1.0</v>
      </c>
      <c r="C14" s="10" t="s">
        <v>114</v>
      </c>
    </row>
    <row r="15">
      <c r="A15" s="10" t="s">
        <v>28</v>
      </c>
      <c r="B15" s="10">
        <v>1.0</v>
      </c>
      <c r="C15" s="10" t="s">
        <v>121</v>
      </c>
    </row>
    <row r="16">
      <c r="A16" s="10" t="s">
        <v>97</v>
      </c>
      <c r="B16" s="10">
        <v>1.0</v>
      </c>
      <c r="C16" s="10" t="s">
        <v>114</v>
      </c>
    </row>
    <row r="17">
      <c r="A17" s="10" t="s">
        <v>45</v>
      </c>
      <c r="B17" s="10">
        <v>1.0</v>
      </c>
      <c r="C17" s="10" t="s">
        <v>120</v>
      </c>
    </row>
    <row r="18">
      <c r="A18" s="10" t="s">
        <v>46</v>
      </c>
      <c r="B18" s="10">
        <v>1.0</v>
      </c>
      <c r="C18" s="10" t="s">
        <v>120</v>
      </c>
    </row>
    <row r="19">
      <c r="A19" s="10" t="s">
        <v>50</v>
      </c>
      <c r="B19" s="10">
        <v>1.0</v>
      </c>
      <c r="C19" s="10" t="s">
        <v>120</v>
      </c>
    </row>
    <row r="20">
      <c r="A20" s="10" t="s">
        <v>64</v>
      </c>
      <c r="B20" s="10">
        <v>1.0</v>
      </c>
      <c r="C20" s="10" t="s">
        <v>117</v>
      </c>
    </row>
    <row r="21">
      <c r="A21" s="10" t="s">
        <v>71</v>
      </c>
      <c r="B21" s="10">
        <v>1.0</v>
      </c>
      <c r="C21" s="10" t="s">
        <v>120</v>
      </c>
    </row>
    <row r="22">
      <c r="A22" s="10" t="s">
        <v>72</v>
      </c>
      <c r="B22" s="10">
        <v>1.0</v>
      </c>
      <c r="C22" s="10" t="s">
        <v>120</v>
      </c>
    </row>
    <row r="23">
      <c r="A23" s="10" t="s">
        <v>75</v>
      </c>
      <c r="B23" s="10">
        <v>1.0</v>
      </c>
      <c r="C23" s="10" t="s">
        <v>114</v>
      </c>
    </row>
    <row r="24">
      <c r="A24" s="10" t="s">
        <v>76</v>
      </c>
      <c r="B24" s="10">
        <v>1.0</v>
      </c>
      <c r="C24" s="10" t="s">
        <v>121</v>
      </c>
    </row>
    <row r="25">
      <c r="A25" s="10" t="s">
        <v>122</v>
      </c>
      <c r="B25" s="10">
        <v>1.0</v>
      </c>
      <c r="C25" s="10" t="s">
        <v>120</v>
      </c>
    </row>
    <row r="26">
      <c r="A26" s="10" t="s">
        <v>94</v>
      </c>
      <c r="B26" s="10">
        <v>1.0</v>
      </c>
      <c r="C26" s="10" t="s">
        <v>120</v>
      </c>
    </row>
  </sheetData>
  <autoFilter ref="$A$1:$B$26">
    <sortState ref="A1:B26">
      <sortCondition descending="1" ref="B1:B26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9.44"/>
    <col customWidth="1" min="2" max="3" width="18.0"/>
    <col customWidth="1" min="4" max="4" width="18.67"/>
    <col customWidth="1" min="5" max="5" width="18.0"/>
    <col customWidth="1" min="6" max="7" width="17.33"/>
    <col customWidth="1" min="8" max="8" width="16.33"/>
    <col customWidth="1" min="9" max="11" width="19.78"/>
    <col customWidth="1" min="12" max="21" width="10.56"/>
    <col customWidth="1" min="22" max="26" width="11.33"/>
  </cols>
  <sheetData>
    <row r="1">
      <c r="A1" s="13" t="s">
        <v>0</v>
      </c>
      <c r="B1" s="13" t="s">
        <v>1</v>
      </c>
      <c r="C1" s="13" t="s">
        <v>123</v>
      </c>
      <c r="D1" s="13" t="s">
        <v>124</v>
      </c>
      <c r="E1" s="14" t="s">
        <v>125</v>
      </c>
      <c r="F1" s="14" t="s">
        <v>126</v>
      </c>
      <c r="G1" s="14" t="s">
        <v>127</v>
      </c>
      <c r="H1" s="14" t="s">
        <v>128</v>
      </c>
      <c r="I1" s="14" t="s">
        <v>129</v>
      </c>
      <c r="J1" s="14" t="s">
        <v>130</v>
      </c>
      <c r="K1" s="14" t="s">
        <v>131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5"/>
      <c r="W1" s="15"/>
      <c r="X1" s="15"/>
      <c r="Y1" s="15"/>
      <c r="Z1" s="15"/>
    </row>
    <row r="2">
      <c r="A2" s="15" t="s">
        <v>10</v>
      </c>
      <c r="B2" s="15" t="s">
        <v>11</v>
      </c>
      <c r="C2" s="15" t="s">
        <v>109</v>
      </c>
      <c r="D2" s="15">
        <v>579767.0</v>
      </c>
      <c r="E2" s="15" t="s">
        <v>1</v>
      </c>
      <c r="F2" s="16" t="s">
        <v>132</v>
      </c>
      <c r="G2" s="16" t="s">
        <v>15</v>
      </c>
      <c r="H2" s="16" t="s">
        <v>15</v>
      </c>
      <c r="I2" s="16" t="s">
        <v>15</v>
      </c>
      <c r="J2" s="16" t="s">
        <v>15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 t="s">
        <v>16</v>
      </c>
      <c r="B3" s="15" t="s">
        <v>17</v>
      </c>
      <c r="C3" s="15" t="s">
        <v>109</v>
      </c>
      <c r="D3" s="15">
        <v>575954.0</v>
      </c>
      <c r="E3" s="15" t="s">
        <v>1</v>
      </c>
      <c r="F3" s="16" t="s">
        <v>15</v>
      </c>
      <c r="G3" s="16" t="s">
        <v>132</v>
      </c>
      <c r="H3" s="16" t="s">
        <v>132</v>
      </c>
      <c r="I3" s="16" t="s">
        <v>15</v>
      </c>
      <c r="J3" s="16" t="s">
        <v>15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" t="s">
        <v>18</v>
      </c>
      <c r="B4" s="15" t="s">
        <v>19</v>
      </c>
      <c r="C4" s="15" t="s">
        <v>109</v>
      </c>
      <c r="D4" s="15">
        <v>139650.0</v>
      </c>
      <c r="E4" s="15" t="s">
        <v>1</v>
      </c>
      <c r="F4" s="16" t="s">
        <v>15</v>
      </c>
      <c r="G4" s="16" t="s">
        <v>132</v>
      </c>
      <c r="H4" s="16" t="s">
        <v>132</v>
      </c>
      <c r="I4" s="16" t="s">
        <v>15</v>
      </c>
      <c r="J4" s="16" t="s">
        <v>15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 t="s">
        <v>21</v>
      </c>
      <c r="B5" s="15" t="s">
        <v>22</v>
      </c>
      <c r="C5" s="15" t="s">
        <v>109</v>
      </c>
      <c r="D5" s="15">
        <v>308274.0</v>
      </c>
      <c r="E5" s="15" t="s">
        <v>1</v>
      </c>
      <c r="F5" s="16" t="s">
        <v>15</v>
      </c>
      <c r="G5" s="16" t="s">
        <v>132</v>
      </c>
      <c r="H5" s="16" t="s">
        <v>132</v>
      </c>
      <c r="I5" s="16" t="s">
        <v>15</v>
      </c>
      <c r="J5" s="16" t="s">
        <v>15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 t="s">
        <v>25</v>
      </c>
      <c r="B6" s="15" t="s">
        <v>19</v>
      </c>
      <c r="C6" s="15" t="s">
        <v>109</v>
      </c>
      <c r="D6" s="15">
        <v>139650.0</v>
      </c>
      <c r="E6" s="15" t="s">
        <v>1</v>
      </c>
      <c r="F6" s="16" t="s">
        <v>15</v>
      </c>
      <c r="G6" s="16" t="s">
        <v>132</v>
      </c>
      <c r="H6" s="16" t="s">
        <v>132</v>
      </c>
      <c r="I6" s="16" t="s">
        <v>15</v>
      </c>
      <c r="J6" s="16" t="s">
        <v>15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 t="s">
        <v>27</v>
      </c>
      <c r="B7" s="15" t="s">
        <v>19</v>
      </c>
      <c r="C7" s="15" t="s">
        <v>109</v>
      </c>
      <c r="D7" s="15">
        <v>139650.0</v>
      </c>
      <c r="E7" s="15" t="s">
        <v>1</v>
      </c>
      <c r="F7" s="16" t="s">
        <v>15</v>
      </c>
      <c r="G7" s="16" t="s">
        <v>132</v>
      </c>
      <c r="H7" s="16" t="s">
        <v>132</v>
      </c>
      <c r="I7" s="16" t="s">
        <v>15</v>
      </c>
      <c r="J7" s="16" t="s">
        <v>15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 t="s">
        <v>29</v>
      </c>
      <c r="B8" s="15" t="s">
        <v>17</v>
      </c>
      <c r="C8" s="15" t="s">
        <v>109</v>
      </c>
      <c r="D8" s="15">
        <v>575954.0</v>
      </c>
      <c r="E8" s="15" t="s">
        <v>1</v>
      </c>
      <c r="F8" s="16" t="s">
        <v>15</v>
      </c>
      <c r="G8" s="16" t="s">
        <v>132</v>
      </c>
      <c r="H8" s="16" t="s">
        <v>132</v>
      </c>
      <c r="I8" s="16" t="s">
        <v>15</v>
      </c>
      <c r="J8" s="16" t="s">
        <v>15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 t="s">
        <v>30</v>
      </c>
      <c r="B9" s="15" t="s">
        <v>11</v>
      </c>
      <c r="C9" s="15" t="s">
        <v>109</v>
      </c>
      <c r="D9" s="15">
        <v>579767.0</v>
      </c>
      <c r="E9" s="15" t="s">
        <v>1</v>
      </c>
      <c r="F9" s="16" t="s">
        <v>132</v>
      </c>
      <c r="G9" s="16" t="s">
        <v>15</v>
      </c>
      <c r="H9" s="16" t="s">
        <v>15</v>
      </c>
      <c r="I9" s="16" t="s">
        <v>15</v>
      </c>
      <c r="J9" s="16" t="s">
        <v>15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 t="s">
        <v>31</v>
      </c>
      <c r="B10" s="15" t="s">
        <v>32</v>
      </c>
      <c r="C10" s="15" t="s">
        <v>109</v>
      </c>
      <c r="D10" s="15">
        <v>359342.0</v>
      </c>
      <c r="E10" s="15" t="s">
        <v>1</v>
      </c>
      <c r="F10" s="16" t="s">
        <v>132</v>
      </c>
      <c r="G10" s="16" t="s">
        <v>132</v>
      </c>
      <c r="H10" s="16" t="s">
        <v>132</v>
      </c>
      <c r="I10" s="16" t="s">
        <v>132</v>
      </c>
      <c r="J10" s="16" t="s">
        <v>132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 t="s">
        <v>34</v>
      </c>
      <c r="B11" s="15" t="s">
        <v>35</v>
      </c>
      <c r="C11" s="15" t="s">
        <v>109</v>
      </c>
      <c r="D11" s="15">
        <v>689809.0</v>
      </c>
      <c r="E11" s="15" t="s">
        <v>1</v>
      </c>
      <c r="F11" s="16" t="s">
        <v>132</v>
      </c>
      <c r="G11" s="16" t="s">
        <v>15</v>
      </c>
      <c r="H11" s="16" t="s">
        <v>132</v>
      </c>
      <c r="I11" s="16" t="s">
        <v>15</v>
      </c>
      <c r="J11" s="16" t="s">
        <v>132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 t="s">
        <v>37</v>
      </c>
      <c r="B12" s="15" t="s">
        <v>38</v>
      </c>
      <c r="C12" s="15" t="s">
        <v>109</v>
      </c>
      <c r="D12" s="15">
        <v>288683.0</v>
      </c>
      <c r="E12" s="15" t="s">
        <v>1</v>
      </c>
      <c r="F12" s="16" t="s">
        <v>15</v>
      </c>
      <c r="G12" s="16" t="s">
        <v>132</v>
      </c>
      <c r="H12" s="16" t="s">
        <v>15</v>
      </c>
      <c r="I12" s="16" t="s">
        <v>15</v>
      </c>
      <c r="J12" s="16" t="s">
        <v>15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 t="s">
        <v>40</v>
      </c>
      <c r="B13" s="15" t="s">
        <v>17</v>
      </c>
      <c r="C13" s="15" t="s">
        <v>109</v>
      </c>
      <c r="D13" s="15">
        <v>575954.0</v>
      </c>
      <c r="E13" s="15" t="s">
        <v>1</v>
      </c>
      <c r="F13" s="16" t="s">
        <v>15</v>
      </c>
      <c r="G13" s="16" t="s">
        <v>132</v>
      </c>
      <c r="H13" s="16" t="s">
        <v>132</v>
      </c>
      <c r="I13" s="16" t="s">
        <v>15</v>
      </c>
      <c r="J13" s="16" t="s">
        <v>15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 t="s">
        <v>42</v>
      </c>
      <c r="B14" s="15" t="s">
        <v>43</v>
      </c>
      <c r="C14" s="15" t="s">
        <v>109</v>
      </c>
      <c r="D14" s="15">
        <v>438796.0</v>
      </c>
      <c r="E14" s="15" t="s">
        <v>1</v>
      </c>
      <c r="F14" s="16" t="s">
        <v>132</v>
      </c>
      <c r="G14" s="16" t="s">
        <v>15</v>
      </c>
      <c r="H14" s="16" t="s">
        <v>132</v>
      </c>
      <c r="I14" s="16" t="s">
        <v>15</v>
      </c>
      <c r="J14" s="16" t="s">
        <v>132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 t="s">
        <v>47</v>
      </c>
      <c r="B15" s="15" t="s">
        <v>48</v>
      </c>
      <c r="C15" s="15" t="s">
        <v>109</v>
      </c>
      <c r="D15" s="15">
        <v>368051.0</v>
      </c>
      <c r="E15" s="15" t="s">
        <v>1</v>
      </c>
      <c r="F15" s="16" t="s">
        <v>132</v>
      </c>
      <c r="G15" s="16" t="s">
        <v>15</v>
      </c>
      <c r="H15" s="16" t="s">
        <v>15</v>
      </c>
      <c r="I15" s="16" t="s">
        <v>15</v>
      </c>
      <c r="J15" s="16" t="s">
        <v>15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 t="s">
        <v>51</v>
      </c>
      <c r="B16" s="15" t="s">
        <v>17</v>
      </c>
      <c r="C16" s="15" t="s">
        <v>109</v>
      </c>
      <c r="D16" s="15">
        <v>575954.0</v>
      </c>
      <c r="E16" s="15" t="s">
        <v>1</v>
      </c>
      <c r="F16" s="16" t="s">
        <v>15</v>
      </c>
      <c r="G16" s="16" t="s">
        <v>132</v>
      </c>
      <c r="H16" s="16" t="s">
        <v>132</v>
      </c>
      <c r="I16" s="16" t="s">
        <v>15</v>
      </c>
      <c r="J16" s="16" t="s">
        <v>15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 t="s">
        <v>53</v>
      </c>
      <c r="B17" s="15" t="s">
        <v>54</v>
      </c>
      <c r="C17" s="15" t="s">
        <v>109</v>
      </c>
      <c r="D17" s="15">
        <v>436895.0</v>
      </c>
      <c r="E17" s="15" t="s">
        <v>1</v>
      </c>
      <c r="F17" s="16" t="s">
        <v>132</v>
      </c>
      <c r="G17" s="16" t="s">
        <v>15</v>
      </c>
      <c r="H17" s="16" t="s">
        <v>15</v>
      </c>
      <c r="I17" s="16" t="s">
        <v>15</v>
      </c>
      <c r="J17" s="16" t="s">
        <v>15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 t="s">
        <v>55</v>
      </c>
      <c r="B18" s="15" t="s">
        <v>56</v>
      </c>
      <c r="C18" s="15" t="s">
        <v>109</v>
      </c>
      <c r="D18" s="15">
        <v>297754.0</v>
      </c>
      <c r="E18" s="15" t="s">
        <v>1</v>
      </c>
      <c r="F18" s="16" t="s">
        <v>133</v>
      </c>
      <c r="G18" s="16" t="s">
        <v>133</v>
      </c>
      <c r="H18" s="16" t="s">
        <v>133</v>
      </c>
      <c r="I18" s="16" t="s">
        <v>133</v>
      </c>
      <c r="J18" s="16" t="s">
        <v>133</v>
      </c>
      <c r="K18" s="16" t="s">
        <v>134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 t="s">
        <v>57</v>
      </c>
      <c r="B19" s="15" t="s">
        <v>58</v>
      </c>
      <c r="C19" s="15" t="s">
        <v>109</v>
      </c>
      <c r="D19" s="15">
        <v>679938.0</v>
      </c>
      <c r="E19" s="15" t="s">
        <v>1</v>
      </c>
      <c r="F19" s="16" t="s">
        <v>132</v>
      </c>
      <c r="G19" s="16" t="s">
        <v>132</v>
      </c>
      <c r="H19" s="16" t="s">
        <v>132</v>
      </c>
      <c r="I19" s="16" t="s">
        <v>132</v>
      </c>
      <c r="J19" s="16" t="s">
        <v>132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 t="s">
        <v>61</v>
      </c>
      <c r="B20" s="15" t="s">
        <v>22</v>
      </c>
      <c r="C20" s="15" t="s">
        <v>109</v>
      </c>
      <c r="D20" s="15">
        <v>308274.0</v>
      </c>
      <c r="E20" s="15" t="s">
        <v>1</v>
      </c>
      <c r="F20" s="16" t="s">
        <v>15</v>
      </c>
      <c r="G20" s="16" t="s">
        <v>132</v>
      </c>
      <c r="H20" s="16" t="s">
        <v>132</v>
      </c>
      <c r="I20" s="16" t="s">
        <v>15</v>
      </c>
      <c r="J20" s="16" t="s">
        <v>15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 t="s">
        <v>62</v>
      </c>
      <c r="B21" s="15" t="s">
        <v>63</v>
      </c>
      <c r="C21" s="15" t="s">
        <v>109</v>
      </c>
      <c r="D21" s="16">
        <v>318990.0</v>
      </c>
      <c r="E21" s="15" t="s">
        <v>1</v>
      </c>
      <c r="F21" s="16" t="s">
        <v>132</v>
      </c>
      <c r="G21" s="16" t="s">
        <v>132</v>
      </c>
      <c r="H21" s="16" t="s">
        <v>132</v>
      </c>
      <c r="I21" s="16" t="s">
        <v>132</v>
      </c>
      <c r="J21" s="16" t="s">
        <v>132</v>
      </c>
      <c r="K21" s="16" t="s">
        <v>135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 t="s">
        <v>65</v>
      </c>
      <c r="B22" s="15" t="s">
        <v>48</v>
      </c>
      <c r="C22" s="15" t="s">
        <v>109</v>
      </c>
      <c r="D22" s="15">
        <v>368051.0</v>
      </c>
      <c r="E22" s="15" t="s">
        <v>1</v>
      </c>
      <c r="F22" s="16" t="s">
        <v>132</v>
      </c>
      <c r="G22" s="16" t="s">
        <v>15</v>
      </c>
      <c r="H22" s="16" t="s">
        <v>15</v>
      </c>
      <c r="I22" s="16" t="s">
        <v>15</v>
      </c>
      <c r="J22" s="16" t="s">
        <v>15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 t="s">
        <v>66</v>
      </c>
      <c r="B23" s="15" t="s">
        <v>17</v>
      </c>
      <c r="C23" s="15" t="s">
        <v>109</v>
      </c>
      <c r="D23" s="15">
        <v>575954.0</v>
      </c>
      <c r="E23" s="15" t="s">
        <v>1</v>
      </c>
      <c r="F23" s="16" t="s">
        <v>15</v>
      </c>
      <c r="G23" s="16" t="s">
        <v>132</v>
      </c>
      <c r="H23" s="16" t="s">
        <v>132</v>
      </c>
      <c r="I23" s="16" t="s">
        <v>15</v>
      </c>
      <c r="J23" s="16" t="s">
        <v>15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 t="s">
        <v>68</v>
      </c>
      <c r="B24" s="15" t="s">
        <v>17</v>
      </c>
      <c r="C24" s="15" t="s">
        <v>109</v>
      </c>
      <c r="D24" s="15">
        <v>575954.0</v>
      </c>
      <c r="E24" s="15" t="s">
        <v>1</v>
      </c>
      <c r="F24" s="16" t="s">
        <v>15</v>
      </c>
      <c r="G24" s="16" t="s">
        <v>132</v>
      </c>
      <c r="H24" s="16" t="s">
        <v>132</v>
      </c>
      <c r="I24" s="16" t="s">
        <v>15</v>
      </c>
      <c r="J24" s="16" t="s">
        <v>15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 t="s">
        <v>69</v>
      </c>
      <c r="B25" s="15" t="s">
        <v>70</v>
      </c>
      <c r="C25" s="15" t="s">
        <v>109</v>
      </c>
      <c r="D25" s="15">
        <v>318871.0</v>
      </c>
      <c r="E25" s="15" t="s">
        <v>1</v>
      </c>
      <c r="F25" s="16" t="s">
        <v>15</v>
      </c>
      <c r="G25" s="16" t="s">
        <v>132</v>
      </c>
      <c r="H25" s="16" t="s">
        <v>132</v>
      </c>
      <c r="I25" s="16" t="s">
        <v>15</v>
      </c>
      <c r="J25" s="16" t="s">
        <v>15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 t="s">
        <v>73</v>
      </c>
      <c r="B26" s="15" t="s">
        <v>74</v>
      </c>
      <c r="C26" s="15" t="s">
        <v>103</v>
      </c>
      <c r="D26" s="15"/>
      <c r="E26" s="15" t="s">
        <v>1</v>
      </c>
      <c r="F26" s="16" t="s">
        <v>133</v>
      </c>
      <c r="G26" s="16" t="s">
        <v>133</v>
      </c>
      <c r="H26" s="16" t="s">
        <v>133</v>
      </c>
      <c r="I26" s="16" t="s">
        <v>133</v>
      </c>
      <c r="J26" s="16" t="s">
        <v>133</v>
      </c>
      <c r="K26" s="16" t="s">
        <v>136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 t="s">
        <v>77</v>
      </c>
      <c r="B27" s="15" t="s">
        <v>70</v>
      </c>
      <c r="C27" s="15" t="s">
        <v>109</v>
      </c>
      <c r="D27" s="15">
        <v>318871.0</v>
      </c>
      <c r="E27" s="15" t="s">
        <v>1</v>
      </c>
      <c r="F27" s="16" t="s">
        <v>15</v>
      </c>
      <c r="G27" s="16" t="s">
        <v>132</v>
      </c>
      <c r="H27" s="16" t="s">
        <v>132</v>
      </c>
      <c r="I27" s="16" t="s">
        <v>15</v>
      </c>
      <c r="J27" s="16" t="s">
        <v>15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 t="s">
        <v>79</v>
      </c>
      <c r="B28" s="15" t="s">
        <v>17</v>
      </c>
      <c r="C28" s="15" t="s">
        <v>109</v>
      </c>
      <c r="D28" s="15">
        <v>575954.0</v>
      </c>
      <c r="E28" s="15" t="s">
        <v>1</v>
      </c>
      <c r="F28" s="16" t="s">
        <v>15</v>
      </c>
      <c r="G28" s="16" t="s">
        <v>132</v>
      </c>
      <c r="H28" s="16" t="s">
        <v>132</v>
      </c>
      <c r="I28" s="16" t="s">
        <v>15</v>
      </c>
      <c r="J28" s="16" t="s">
        <v>15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 t="s">
        <v>82</v>
      </c>
      <c r="B29" s="15" t="s">
        <v>54</v>
      </c>
      <c r="C29" s="15" t="s">
        <v>109</v>
      </c>
      <c r="D29" s="15">
        <v>436895.0</v>
      </c>
      <c r="E29" s="15" t="s">
        <v>1</v>
      </c>
      <c r="F29" s="16" t="s">
        <v>132</v>
      </c>
      <c r="G29" s="16" t="s">
        <v>15</v>
      </c>
      <c r="H29" s="16" t="s">
        <v>15</v>
      </c>
      <c r="I29" s="16" t="s">
        <v>15</v>
      </c>
      <c r="J29" s="16" t="s">
        <v>15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 t="s">
        <v>84</v>
      </c>
      <c r="B30" s="15" t="s">
        <v>85</v>
      </c>
      <c r="C30" s="15" t="s">
        <v>109</v>
      </c>
      <c r="D30" s="15">
        <v>469293.0</v>
      </c>
      <c r="E30" s="15" t="s">
        <v>1</v>
      </c>
      <c r="F30" s="16" t="s">
        <v>132</v>
      </c>
      <c r="G30" s="16" t="s">
        <v>132</v>
      </c>
      <c r="H30" s="16" t="s">
        <v>132</v>
      </c>
      <c r="I30" s="16" t="s">
        <v>132</v>
      </c>
      <c r="J30" s="16" t="s">
        <v>132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 t="s">
        <v>88</v>
      </c>
      <c r="B31" s="15" t="s">
        <v>89</v>
      </c>
      <c r="C31" s="15" t="s">
        <v>109</v>
      </c>
      <c r="D31" s="15">
        <v>569405.0</v>
      </c>
      <c r="E31" s="15" t="s">
        <v>1</v>
      </c>
      <c r="F31" s="16" t="s">
        <v>132</v>
      </c>
      <c r="G31" s="16" t="s">
        <v>15</v>
      </c>
      <c r="H31" s="16" t="s">
        <v>15</v>
      </c>
      <c r="I31" s="16" t="s">
        <v>15</v>
      </c>
      <c r="J31" s="16" t="s">
        <v>15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 t="s">
        <v>90</v>
      </c>
      <c r="B32" s="15" t="s">
        <v>70</v>
      </c>
      <c r="C32" s="15" t="s">
        <v>109</v>
      </c>
      <c r="D32" s="15">
        <v>318871.0</v>
      </c>
      <c r="E32" s="15" t="s">
        <v>1</v>
      </c>
      <c r="F32" s="16" t="s">
        <v>15</v>
      </c>
      <c r="G32" s="16" t="s">
        <v>132</v>
      </c>
      <c r="H32" s="16" t="s">
        <v>132</v>
      </c>
      <c r="I32" s="16" t="s">
        <v>15</v>
      </c>
      <c r="J32" s="16" t="s">
        <v>15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 t="s">
        <v>91</v>
      </c>
      <c r="B33" s="17" t="s">
        <v>92</v>
      </c>
      <c r="C33" s="15" t="s">
        <v>109</v>
      </c>
      <c r="D33" s="15"/>
      <c r="E33" s="15" t="s">
        <v>1</v>
      </c>
      <c r="F33" s="16" t="s">
        <v>133</v>
      </c>
      <c r="G33" s="16" t="s">
        <v>133</v>
      </c>
      <c r="H33" s="16" t="s">
        <v>133</v>
      </c>
      <c r="I33" s="16" t="s">
        <v>133</v>
      </c>
      <c r="J33" s="16" t="s">
        <v>133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 t="s">
        <v>95</v>
      </c>
      <c r="B34" s="15" t="s">
        <v>96</v>
      </c>
      <c r="C34" s="15" t="s">
        <v>109</v>
      </c>
      <c r="D34" s="15">
        <v>148800.0</v>
      </c>
      <c r="E34" s="15" t="s">
        <v>1</v>
      </c>
      <c r="F34" s="16" t="s">
        <v>132</v>
      </c>
      <c r="G34" s="16" t="s">
        <v>132</v>
      </c>
      <c r="H34" s="16" t="s">
        <v>132</v>
      </c>
      <c r="I34" s="16" t="s">
        <v>133</v>
      </c>
      <c r="J34" s="16" t="s">
        <v>132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 t="s">
        <v>98</v>
      </c>
      <c r="B35" s="17" t="s">
        <v>92</v>
      </c>
      <c r="C35" s="15" t="s">
        <v>109</v>
      </c>
      <c r="D35" s="15"/>
      <c r="E35" s="15" t="s">
        <v>1</v>
      </c>
      <c r="F35" s="16" t="s">
        <v>133</v>
      </c>
      <c r="G35" s="16" t="s">
        <v>133</v>
      </c>
      <c r="H35" s="16" t="s">
        <v>133</v>
      </c>
      <c r="I35" s="16" t="s">
        <v>133</v>
      </c>
      <c r="J35" s="16" t="s">
        <v>133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 t="s">
        <v>10</v>
      </c>
      <c r="B36" s="18" t="s">
        <v>12</v>
      </c>
      <c r="C36" s="15" t="s">
        <v>109</v>
      </c>
      <c r="D36" s="15">
        <v>288913.0</v>
      </c>
      <c r="E36" s="19" t="s">
        <v>2</v>
      </c>
      <c r="F36" s="16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 t="s">
        <v>16</v>
      </c>
      <c r="B37" s="18" t="s">
        <v>17</v>
      </c>
      <c r="C37" s="15" t="s">
        <v>109</v>
      </c>
      <c r="D37" s="15">
        <v>575954.0</v>
      </c>
      <c r="E37" s="19" t="s">
        <v>2</v>
      </c>
      <c r="F37" s="16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 t="s">
        <v>18</v>
      </c>
      <c r="B38" s="18" t="s">
        <v>12</v>
      </c>
      <c r="C38" s="15" t="s">
        <v>109</v>
      </c>
      <c r="D38" s="15">
        <v>288913.0</v>
      </c>
      <c r="E38" s="19" t="s">
        <v>2</v>
      </c>
      <c r="F38" s="16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 t="s">
        <v>21</v>
      </c>
      <c r="B39" s="15" t="s">
        <v>22</v>
      </c>
      <c r="C39" s="15" t="s">
        <v>109</v>
      </c>
      <c r="D39" s="15">
        <v>308274.0</v>
      </c>
      <c r="E39" s="19" t="s">
        <v>2</v>
      </c>
      <c r="F39" s="16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 t="s">
        <v>25</v>
      </c>
      <c r="B40" s="18" t="s">
        <v>19</v>
      </c>
      <c r="C40" s="15" t="s">
        <v>109</v>
      </c>
      <c r="D40" s="15">
        <v>139650.0</v>
      </c>
      <c r="E40" s="19" t="s">
        <v>2</v>
      </c>
      <c r="F40" s="16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 t="s">
        <v>27</v>
      </c>
      <c r="B41" s="18" t="s">
        <v>12</v>
      </c>
      <c r="C41" s="15" t="s">
        <v>109</v>
      </c>
      <c r="D41" s="15">
        <v>288913.0</v>
      </c>
      <c r="E41" s="19" t="s">
        <v>2</v>
      </c>
      <c r="F41" s="16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 t="s">
        <v>29</v>
      </c>
      <c r="B42" s="18" t="s">
        <v>17</v>
      </c>
      <c r="C42" s="15" t="s">
        <v>109</v>
      </c>
      <c r="D42" s="15">
        <v>575954.0</v>
      </c>
      <c r="E42" s="19" t="s">
        <v>2</v>
      </c>
      <c r="F42" s="16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 t="s">
        <v>30</v>
      </c>
      <c r="B43" s="18" t="s">
        <v>12</v>
      </c>
      <c r="C43" s="15" t="s">
        <v>109</v>
      </c>
      <c r="D43" s="15">
        <v>288913.0</v>
      </c>
      <c r="E43" s="19" t="s">
        <v>2</v>
      </c>
      <c r="F43" s="16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 t="s">
        <v>31</v>
      </c>
      <c r="B44" s="18" t="s">
        <v>12</v>
      </c>
      <c r="C44" s="15" t="s">
        <v>109</v>
      </c>
      <c r="D44" s="15">
        <v>288913.0</v>
      </c>
      <c r="E44" s="19" t="s">
        <v>2</v>
      </c>
      <c r="F44" s="16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 t="s">
        <v>34</v>
      </c>
      <c r="B45" s="18" t="s">
        <v>12</v>
      </c>
      <c r="C45" s="15" t="s">
        <v>109</v>
      </c>
      <c r="D45" s="15">
        <v>288913.0</v>
      </c>
      <c r="E45" s="19" t="s">
        <v>2</v>
      </c>
      <c r="F45" s="16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 t="s">
        <v>37</v>
      </c>
      <c r="B46" s="18" t="s">
        <v>39</v>
      </c>
      <c r="C46" s="15" t="s">
        <v>109</v>
      </c>
      <c r="D46" s="15">
        <v>269734.0</v>
      </c>
      <c r="E46" s="19" t="s">
        <v>2</v>
      </c>
      <c r="F46" s="16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 t="s">
        <v>40</v>
      </c>
      <c r="B47" s="18" t="s">
        <v>17</v>
      </c>
      <c r="C47" s="15" t="s">
        <v>109</v>
      </c>
      <c r="D47" s="15">
        <v>575954.0</v>
      </c>
      <c r="E47" s="19" t="s">
        <v>2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 t="s">
        <v>42</v>
      </c>
      <c r="B48" s="18" t="s">
        <v>44</v>
      </c>
      <c r="C48" s="15" t="s">
        <v>109</v>
      </c>
      <c r="D48" s="15">
        <v>449035.0</v>
      </c>
      <c r="E48" s="19" t="s">
        <v>2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 t="s">
        <v>47</v>
      </c>
      <c r="B49" s="18" t="s">
        <v>17</v>
      </c>
      <c r="C49" s="15" t="s">
        <v>109</v>
      </c>
      <c r="D49" s="15">
        <v>575954.0</v>
      </c>
      <c r="E49" s="19" t="s">
        <v>2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 t="s">
        <v>51</v>
      </c>
      <c r="B50" s="18" t="s">
        <v>17</v>
      </c>
      <c r="C50" s="15" t="s">
        <v>109</v>
      </c>
      <c r="D50" s="15">
        <v>575954.0</v>
      </c>
      <c r="E50" s="19" t="s">
        <v>2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 t="s">
        <v>53</v>
      </c>
      <c r="B51" s="18" t="s">
        <v>17</v>
      </c>
      <c r="C51" s="15" t="s">
        <v>109</v>
      </c>
      <c r="D51" s="15">
        <v>575954.0</v>
      </c>
      <c r="E51" s="19" t="s">
        <v>2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 t="s">
        <v>55</v>
      </c>
      <c r="B52" s="18" t="s">
        <v>17</v>
      </c>
      <c r="C52" s="15" t="s">
        <v>109</v>
      </c>
      <c r="D52" s="15">
        <v>575954.0</v>
      </c>
      <c r="E52" s="19" t="s">
        <v>2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 t="s">
        <v>57</v>
      </c>
      <c r="B53" s="15" t="s">
        <v>59</v>
      </c>
      <c r="C53" s="15" t="s">
        <v>109</v>
      </c>
      <c r="D53" s="15">
        <v>298133.0</v>
      </c>
      <c r="E53" s="19" t="s">
        <v>2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 t="s">
        <v>61</v>
      </c>
      <c r="B54" s="18" t="s">
        <v>17</v>
      </c>
      <c r="C54" s="15" t="s">
        <v>109</v>
      </c>
      <c r="D54" s="15">
        <v>575954.0</v>
      </c>
      <c r="E54" s="19" t="s">
        <v>2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 t="s">
        <v>62</v>
      </c>
      <c r="B55" s="18" t="s">
        <v>12</v>
      </c>
      <c r="C55" s="15" t="s">
        <v>109</v>
      </c>
      <c r="D55" s="15">
        <v>288913.0</v>
      </c>
      <c r="E55" s="19" t="s">
        <v>2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 t="s">
        <v>65</v>
      </c>
      <c r="B56" s="18" t="s">
        <v>39</v>
      </c>
      <c r="C56" s="15" t="s">
        <v>109</v>
      </c>
      <c r="D56" s="15">
        <v>269734.0</v>
      </c>
      <c r="E56" s="19" t="s">
        <v>2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 t="s">
        <v>66</v>
      </c>
      <c r="B57" s="18" t="s">
        <v>17</v>
      </c>
      <c r="C57" s="15" t="s">
        <v>109</v>
      </c>
      <c r="D57" s="15">
        <v>575954.0</v>
      </c>
      <c r="E57" s="19" t="s">
        <v>2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 t="s">
        <v>68</v>
      </c>
      <c r="B58" s="18" t="s">
        <v>17</v>
      </c>
      <c r="C58" s="15" t="s">
        <v>109</v>
      </c>
      <c r="D58" s="15">
        <v>575954.0</v>
      </c>
      <c r="E58" s="19" t="s">
        <v>2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 t="s">
        <v>69</v>
      </c>
      <c r="B59" s="18" t="s">
        <v>17</v>
      </c>
      <c r="C59" s="15" t="s">
        <v>109</v>
      </c>
      <c r="D59" s="15">
        <v>575954.0</v>
      </c>
      <c r="E59" s="19" t="s">
        <v>2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 t="s">
        <v>73</v>
      </c>
      <c r="B60" s="15" t="s">
        <v>74</v>
      </c>
      <c r="C60" s="15" t="s">
        <v>103</v>
      </c>
      <c r="D60" s="15"/>
      <c r="E60" s="19" t="s">
        <v>2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 t="s">
        <v>77</v>
      </c>
      <c r="B61" s="18" t="s">
        <v>39</v>
      </c>
      <c r="C61" s="15" t="s">
        <v>109</v>
      </c>
      <c r="D61" s="15">
        <v>269734.0</v>
      </c>
      <c r="E61" s="19" t="s">
        <v>2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 t="s">
        <v>79</v>
      </c>
      <c r="B62" s="18" t="s">
        <v>17</v>
      </c>
      <c r="C62" s="15" t="s">
        <v>109</v>
      </c>
      <c r="D62" s="15">
        <v>575954.0</v>
      </c>
      <c r="E62" s="19" t="s">
        <v>2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 t="s">
        <v>82</v>
      </c>
      <c r="B63" s="15" t="s">
        <v>83</v>
      </c>
      <c r="C63" s="15" t="s">
        <v>109</v>
      </c>
      <c r="D63" s="15">
        <v>469278.0</v>
      </c>
      <c r="E63" s="19" t="s">
        <v>2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 t="s">
        <v>84</v>
      </c>
      <c r="B64" s="15" t="s">
        <v>86</v>
      </c>
      <c r="C64" s="15" t="s">
        <v>109</v>
      </c>
      <c r="D64" s="15">
        <v>556111.0</v>
      </c>
      <c r="E64" s="19" t="s">
        <v>2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 t="s">
        <v>88</v>
      </c>
      <c r="B65" s="18" t="s">
        <v>17</v>
      </c>
      <c r="C65" s="15" t="s">
        <v>109</v>
      </c>
      <c r="D65" s="15">
        <v>575954.0</v>
      </c>
      <c r="E65" s="19" t="s">
        <v>2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 t="s">
        <v>90</v>
      </c>
      <c r="B66" s="18" t="s">
        <v>44</v>
      </c>
      <c r="C66" s="15" t="s">
        <v>109</v>
      </c>
      <c r="D66" s="15">
        <v>449035.0</v>
      </c>
      <c r="E66" s="19" t="s">
        <v>2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 t="s">
        <v>91</v>
      </c>
      <c r="B67" s="18" t="s">
        <v>93</v>
      </c>
      <c r="C67" s="15" t="s">
        <v>109</v>
      </c>
      <c r="D67" s="15">
        <v>139745.0</v>
      </c>
      <c r="E67" s="19" t="s">
        <v>2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 t="s">
        <v>95</v>
      </c>
      <c r="B68" s="18" t="s">
        <v>17</v>
      </c>
      <c r="C68" s="15" t="s">
        <v>109</v>
      </c>
      <c r="D68" s="15">
        <v>575954.0</v>
      </c>
      <c r="E68" s="19" t="s">
        <v>2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 t="s">
        <v>98</v>
      </c>
      <c r="B69" s="18" t="s">
        <v>39</v>
      </c>
      <c r="C69" s="15" t="s">
        <v>109</v>
      </c>
      <c r="D69" s="15">
        <v>269734.0</v>
      </c>
      <c r="E69" s="19" t="s">
        <v>2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autoFilter ref="$A$1:$U$235"/>
  <conditionalFormatting sqref="A1:D1000 E1:E35 F1:U1000 E70:E1000">
    <cfRule type="containsBlanks" dxfId="0" priority="1">
      <formula>LEN(TRIM(A1))=0</formula>
    </cfRule>
  </conditionalFormatting>
  <conditionalFormatting sqref="F1:F1000">
    <cfRule type="cellIs" dxfId="1" priority="2" operator="equal">
      <formula>"Y"</formula>
    </cfRule>
  </conditionalFormatting>
  <conditionalFormatting sqref="G1:G1000">
    <cfRule type="cellIs" dxfId="1" priority="3" operator="equal">
      <formula>"Y"</formula>
    </cfRule>
  </conditionalFormatting>
  <conditionalFormatting sqref="H1:H1000">
    <cfRule type="cellIs" dxfId="1" priority="4" operator="equal">
      <formula>"Y"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7.33"/>
    <col customWidth="1" min="3" max="3" width="17.11"/>
    <col customWidth="1" min="4" max="4" width="15.11"/>
  </cols>
  <sheetData>
    <row r="1">
      <c r="A1" s="11" t="s">
        <v>137</v>
      </c>
      <c r="B1" s="11" t="s">
        <v>138</v>
      </c>
      <c r="C1" s="11" t="s">
        <v>139</v>
      </c>
      <c r="D1" s="11" t="s">
        <v>140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0" t="s">
        <v>126</v>
      </c>
      <c r="B2" s="10">
        <v>16.0</v>
      </c>
      <c r="C2" s="10">
        <v>14.0</v>
      </c>
      <c r="D2" s="10">
        <v>4.0</v>
      </c>
    </row>
    <row r="3">
      <c r="A3" s="10" t="s">
        <v>127</v>
      </c>
      <c r="B3" s="10">
        <v>9.0</v>
      </c>
      <c r="C3" s="10">
        <v>21.0</v>
      </c>
      <c r="D3" s="10">
        <v>4.0</v>
      </c>
    </row>
    <row r="4">
      <c r="A4" s="10" t="s">
        <v>128</v>
      </c>
      <c r="B4" s="10">
        <v>8.0</v>
      </c>
      <c r="C4" s="10">
        <v>22.0</v>
      </c>
      <c r="D4" s="10">
        <v>4.0</v>
      </c>
    </row>
    <row r="5">
      <c r="A5" s="10" t="s">
        <v>141</v>
      </c>
      <c r="B5" s="10">
        <v>23.0</v>
      </c>
      <c r="C5" s="10">
        <v>7.0</v>
      </c>
      <c r="D5" s="10">
        <v>4.0</v>
      </c>
    </row>
    <row r="7">
      <c r="A7" s="11" t="s">
        <v>137</v>
      </c>
      <c r="B7" s="11" t="s">
        <v>142</v>
      </c>
      <c r="C7" s="11" t="s">
        <v>143</v>
      </c>
      <c r="D7" s="11"/>
    </row>
    <row r="8">
      <c r="A8" s="10" t="s">
        <v>126</v>
      </c>
      <c r="B8" s="10">
        <v>8.0</v>
      </c>
      <c r="C8" s="10">
        <f t="shared" ref="C8:C11" si="1">143-B8</f>
        <v>135</v>
      </c>
    </row>
    <row r="9">
      <c r="A9" s="10" t="s">
        <v>127</v>
      </c>
      <c r="B9" s="10">
        <v>28.0</v>
      </c>
      <c r="C9" s="10">
        <f t="shared" si="1"/>
        <v>115</v>
      </c>
    </row>
    <row r="10">
      <c r="A10" s="10" t="s">
        <v>128</v>
      </c>
      <c r="B10" s="10">
        <v>11.0</v>
      </c>
      <c r="C10" s="10">
        <f t="shared" si="1"/>
        <v>132</v>
      </c>
    </row>
    <row r="11">
      <c r="A11" s="10" t="s">
        <v>141</v>
      </c>
      <c r="B11" s="10">
        <v>17.0</v>
      </c>
      <c r="C11" s="10">
        <f t="shared" si="1"/>
        <v>126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67"/>
    <col customWidth="1" min="2" max="2" width="41.11"/>
    <col customWidth="1" min="3" max="26" width="10.56"/>
  </cols>
  <sheetData>
    <row r="1" ht="15.75" customHeight="1">
      <c r="A1" s="21" t="s">
        <v>144</v>
      </c>
      <c r="B1" s="21" t="s">
        <v>145</v>
      </c>
      <c r="C1" s="22" t="s">
        <v>146</v>
      </c>
    </row>
    <row r="2" ht="15.75" customHeight="1">
      <c r="A2" s="15" t="s">
        <v>10</v>
      </c>
      <c r="B2" s="15" t="s">
        <v>147</v>
      </c>
      <c r="C2" s="21">
        <f>IF(ISNUMBER(SEARCH(C1,B2)), 1, 0)</f>
        <v>0</v>
      </c>
    </row>
    <row r="3" ht="15.75" customHeight="1">
      <c r="A3" s="15" t="s">
        <v>16</v>
      </c>
      <c r="B3" s="15" t="s">
        <v>148</v>
      </c>
      <c r="C3" s="21">
        <f>IF(ISNUMBER(SEARCH(C1,B3)), 1, 0)</f>
        <v>1</v>
      </c>
    </row>
    <row r="4" ht="15.75" customHeight="1">
      <c r="A4" s="15" t="s">
        <v>18</v>
      </c>
      <c r="B4" s="15" t="s">
        <v>149</v>
      </c>
      <c r="C4" s="21">
        <f>IF(ISNUMBER(SEARCH(C1,B4)), 1, 0)</f>
        <v>0</v>
      </c>
    </row>
    <row r="5" ht="15.75" customHeight="1">
      <c r="A5" s="15" t="s">
        <v>21</v>
      </c>
      <c r="B5" s="15" t="s">
        <v>150</v>
      </c>
      <c r="C5" s="21">
        <f>IF(ISNUMBER(SEARCH(C1,B5)), 1, 0)</f>
        <v>0</v>
      </c>
    </row>
    <row r="6" ht="15.75" customHeight="1">
      <c r="A6" s="15" t="s">
        <v>25</v>
      </c>
      <c r="B6" s="15" t="s">
        <v>148</v>
      </c>
      <c r="C6" s="21">
        <f>IF(ISNUMBER(SEARCH(C1,B6)), 1, 0)</f>
        <v>1</v>
      </c>
    </row>
    <row r="7" ht="15.75" customHeight="1">
      <c r="A7" s="15" t="s">
        <v>27</v>
      </c>
      <c r="B7" s="15" t="s">
        <v>149</v>
      </c>
      <c r="C7" s="21">
        <f>IF(ISNUMBER(SEARCH(C1,B7)), 1, 0)</f>
        <v>0</v>
      </c>
    </row>
    <row r="8" ht="15.75" customHeight="1">
      <c r="A8" s="15" t="s">
        <v>29</v>
      </c>
      <c r="B8" s="15" t="s">
        <v>151</v>
      </c>
      <c r="C8" s="21">
        <f>IF(ISNUMBER(SEARCH(C1,B8)), 1, 0)</f>
        <v>0</v>
      </c>
    </row>
    <row r="9" ht="15.75" customHeight="1">
      <c r="A9" s="15" t="s">
        <v>30</v>
      </c>
      <c r="B9" s="15" t="s">
        <v>152</v>
      </c>
      <c r="C9" s="21">
        <f>IF(ISNUMBER(SEARCH(C1,B9)), 1, 0)</f>
        <v>0</v>
      </c>
    </row>
    <row r="10" ht="15.75" customHeight="1">
      <c r="A10" s="15" t="s">
        <v>31</v>
      </c>
      <c r="B10" s="15" t="s">
        <v>148</v>
      </c>
      <c r="C10" s="21">
        <f>IF(ISNUMBER(SEARCH(C1,B10)), 1, 0)</f>
        <v>1</v>
      </c>
    </row>
    <row r="11" ht="15.75" customHeight="1">
      <c r="A11" s="15" t="s">
        <v>34</v>
      </c>
      <c r="B11" s="15" t="s">
        <v>153</v>
      </c>
      <c r="C11" s="21">
        <f>IF(ISNUMBER(SEARCH(C1,B11)), 1, 0)</f>
        <v>0</v>
      </c>
    </row>
    <row r="12" ht="15.75" customHeight="1">
      <c r="A12" s="15" t="s">
        <v>37</v>
      </c>
      <c r="B12" s="15" t="s">
        <v>154</v>
      </c>
      <c r="C12" s="21">
        <f>IF(ISNUMBER(SEARCH(C1,B12)), 1, 0)</f>
        <v>0</v>
      </c>
    </row>
    <row r="13" ht="15.75" customHeight="1">
      <c r="A13" s="15" t="s">
        <v>40</v>
      </c>
      <c r="B13" s="15" t="s">
        <v>155</v>
      </c>
      <c r="C13" s="21">
        <f>IF(ISNUMBER(SEARCH(C1,B13)), 1, 0)</f>
        <v>1</v>
      </c>
    </row>
    <row r="14" ht="15.75" customHeight="1">
      <c r="A14" s="15" t="s">
        <v>42</v>
      </c>
      <c r="B14" s="15" t="s">
        <v>148</v>
      </c>
      <c r="C14" s="21">
        <f>IF(ISNUMBER(SEARCH(C1,B14)), 1, 0)</f>
        <v>1</v>
      </c>
    </row>
    <row r="15" ht="15.75" customHeight="1">
      <c r="A15" s="15" t="s">
        <v>47</v>
      </c>
      <c r="B15" s="15" t="s">
        <v>155</v>
      </c>
      <c r="C15" s="21">
        <f>IF(ISNUMBER(SEARCH(C1,B15)), 1, 0)</f>
        <v>1</v>
      </c>
    </row>
    <row r="16" ht="15.75" customHeight="1">
      <c r="A16" s="15" t="s">
        <v>51</v>
      </c>
      <c r="B16" s="15" t="s">
        <v>151</v>
      </c>
      <c r="C16" s="21">
        <f>IF(ISNUMBER(SEARCH(C1,B16)), 1, 0)</f>
        <v>0</v>
      </c>
    </row>
    <row r="17" ht="15.75" customHeight="1">
      <c r="A17" s="15" t="s">
        <v>53</v>
      </c>
      <c r="B17" s="15" t="s">
        <v>156</v>
      </c>
      <c r="C17" s="21">
        <f>IF(ISNUMBER(SEARCH(C1,B17)), 1, 0)</f>
        <v>1</v>
      </c>
    </row>
    <row r="18" ht="15.75" customHeight="1">
      <c r="A18" s="15" t="s">
        <v>55</v>
      </c>
      <c r="B18" s="15" t="s">
        <v>151</v>
      </c>
      <c r="C18" s="21">
        <f>IF(ISNUMBER(SEARCH(C1,B18)), 1, 0)</f>
        <v>0</v>
      </c>
    </row>
    <row r="19" ht="15.75" customHeight="1">
      <c r="A19" s="15" t="s">
        <v>57</v>
      </c>
      <c r="B19" s="15" t="s">
        <v>157</v>
      </c>
      <c r="C19" s="21">
        <f>IF(ISNUMBER(SEARCH(C1,B19)), 1, 0)</f>
        <v>0</v>
      </c>
    </row>
    <row r="20" ht="15.75" customHeight="1">
      <c r="A20" s="15" t="s">
        <v>61</v>
      </c>
      <c r="B20" s="15" t="s">
        <v>151</v>
      </c>
      <c r="C20" s="21">
        <f>IF(ISNUMBER(SEARCH(C1,B20)), 1, 0)</f>
        <v>0</v>
      </c>
    </row>
    <row r="21" ht="15.75" customHeight="1">
      <c r="A21" s="15" t="s">
        <v>62</v>
      </c>
      <c r="B21" s="15" t="s">
        <v>158</v>
      </c>
      <c r="C21" s="21">
        <f>IF(ISNUMBER(SEARCH(C1,B21)), 1, 0)</f>
        <v>0</v>
      </c>
    </row>
    <row r="22" ht="15.75" customHeight="1">
      <c r="A22" s="15" t="s">
        <v>65</v>
      </c>
      <c r="B22" s="15" t="s">
        <v>149</v>
      </c>
      <c r="C22" s="21">
        <f>IF(ISNUMBER(SEARCH(C1,B22)), 1, 0)</f>
        <v>0</v>
      </c>
    </row>
    <row r="23" ht="15.75" customHeight="1">
      <c r="A23" s="15" t="s">
        <v>66</v>
      </c>
      <c r="B23" s="15" t="s">
        <v>159</v>
      </c>
      <c r="C23" s="21">
        <f>IF(ISNUMBER(SEARCH(C1,B23)), 1, 0)</f>
        <v>1</v>
      </c>
    </row>
    <row r="24" ht="15.75" customHeight="1">
      <c r="A24" s="15" t="s">
        <v>68</v>
      </c>
      <c r="B24" s="15" t="s">
        <v>148</v>
      </c>
      <c r="C24" s="21">
        <f>IF(ISNUMBER(SEARCH(C1,B24)), 1, 0)</f>
        <v>1</v>
      </c>
    </row>
    <row r="25" ht="15.75" customHeight="1">
      <c r="A25" s="15" t="s">
        <v>69</v>
      </c>
      <c r="B25" s="15" t="s">
        <v>160</v>
      </c>
      <c r="C25" s="21">
        <f>IF(ISNUMBER(SEARCH(C1,B25)), 1, 0)</f>
        <v>0</v>
      </c>
    </row>
    <row r="26" ht="15.75" customHeight="1">
      <c r="A26" s="15" t="s">
        <v>73</v>
      </c>
      <c r="B26" s="15" t="s">
        <v>149</v>
      </c>
      <c r="C26" s="21">
        <f>IF(ISNUMBER(SEARCH(C1,B26)), 1, 0)</f>
        <v>0</v>
      </c>
    </row>
    <row r="27" ht="15.75" customHeight="1">
      <c r="A27" s="15" t="s">
        <v>77</v>
      </c>
      <c r="B27" s="15" t="s">
        <v>161</v>
      </c>
      <c r="C27" s="21">
        <f>IF(ISNUMBER(SEARCH(C1,B27)), 1, 0)</f>
        <v>0</v>
      </c>
    </row>
    <row r="28" ht="15.75" customHeight="1">
      <c r="A28" s="15" t="s">
        <v>79</v>
      </c>
      <c r="B28" s="15" t="s">
        <v>152</v>
      </c>
      <c r="C28" s="21">
        <f>IF(ISNUMBER(SEARCH(C1,B28)), 1, 0)</f>
        <v>0</v>
      </c>
    </row>
    <row r="29" ht="15.75" customHeight="1">
      <c r="A29" s="15" t="s">
        <v>82</v>
      </c>
      <c r="B29" s="15" t="s">
        <v>162</v>
      </c>
      <c r="C29" s="21">
        <f>IF(ISNUMBER(SEARCH(C1,B29)), 1, 0)</f>
        <v>0</v>
      </c>
    </row>
    <row r="30" ht="15.75" customHeight="1">
      <c r="A30" s="15" t="s">
        <v>84</v>
      </c>
      <c r="B30" s="15" t="s">
        <v>163</v>
      </c>
      <c r="C30" s="21">
        <f>IF(ISNUMBER(SEARCH(C1,B30)), 1, 0)</f>
        <v>0</v>
      </c>
    </row>
    <row r="31" ht="15.75" customHeight="1">
      <c r="A31" s="15" t="s">
        <v>88</v>
      </c>
      <c r="B31" s="15" t="s">
        <v>164</v>
      </c>
      <c r="C31" s="21">
        <f>IF(ISNUMBER(SEARCH(C1,B31)), 1, 0)</f>
        <v>1</v>
      </c>
    </row>
    <row r="32" ht="15.75" customHeight="1">
      <c r="A32" s="15" t="s">
        <v>90</v>
      </c>
      <c r="B32" s="15" t="s">
        <v>165</v>
      </c>
      <c r="C32" s="21">
        <f>IF(ISNUMBER(SEARCH(C1,B32)), 1, 0)</f>
        <v>1</v>
      </c>
    </row>
    <row r="33" ht="15.75" customHeight="1">
      <c r="A33" s="15" t="s">
        <v>91</v>
      </c>
      <c r="B33" s="15" t="s">
        <v>166</v>
      </c>
      <c r="C33" s="21">
        <f>IF(ISNUMBER(SEARCH(C1,B33)), 1, 0)</f>
        <v>1</v>
      </c>
    </row>
    <row r="34" ht="15.75" customHeight="1">
      <c r="A34" s="15" t="s">
        <v>95</v>
      </c>
      <c r="B34" s="15" t="s">
        <v>167</v>
      </c>
      <c r="C34" s="21">
        <f>IF(ISNUMBER(SEARCH(C1,B34)), 1, 0)</f>
        <v>0</v>
      </c>
    </row>
    <row r="35" ht="15.75" customHeight="1">
      <c r="A35" s="15" t="s">
        <v>98</v>
      </c>
      <c r="B35" s="15" t="s">
        <v>168</v>
      </c>
      <c r="C35" s="21">
        <f>IF(ISNUMBER(SEARCH(C1,B35)), 1, 0)</f>
        <v>1</v>
      </c>
    </row>
    <row r="36" ht="15.75" customHeight="1">
      <c r="C36" s="21">
        <f>SUM(C2:C35)</f>
        <v>13</v>
      </c>
    </row>
    <row r="37" ht="15.75" customHeight="1"/>
    <row r="38" ht="15.75" customHeight="1">
      <c r="B38" s="15" t="s">
        <v>145</v>
      </c>
      <c r="C38" s="22" t="s">
        <v>100</v>
      </c>
      <c r="D38" s="22" t="s">
        <v>169</v>
      </c>
    </row>
    <row r="39" ht="15.75" customHeight="1">
      <c r="B39" s="22" t="s">
        <v>170</v>
      </c>
      <c r="C39" s="21">
        <v>1.0</v>
      </c>
      <c r="D39" s="21">
        <f t="shared" ref="D39:D54" si="1">34-C39</f>
        <v>33</v>
      </c>
    </row>
    <row r="40" ht="15.75" customHeight="1">
      <c r="B40" s="22" t="s">
        <v>157</v>
      </c>
      <c r="C40" s="21">
        <v>1.0</v>
      </c>
      <c r="D40" s="21">
        <f t="shared" si="1"/>
        <v>33</v>
      </c>
    </row>
    <row r="41" ht="15.75" customHeight="1">
      <c r="B41" s="22" t="s">
        <v>171</v>
      </c>
      <c r="C41" s="21">
        <v>1.0</v>
      </c>
      <c r="D41" s="21">
        <f t="shared" si="1"/>
        <v>33</v>
      </c>
    </row>
    <row r="42" ht="15.75" customHeight="1">
      <c r="B42" s="22" t="s">
        <v>172</v>
      </c>
      <c r="C42" s="21">
        <v>1.0</v>
      </c>
      <c r="D42" s="21">
        <f t="shared" si="1"/>
        <v>33</v>
      </c>
    </row>
    <row r="43" ht="15.75" customHeight="1">
      <c r="B43" s="22" t="s">
        <v>173</v>
      </c>
      <c r="C43" s="21">
        <v>1.0</v>
      </c>
      <c r="D43" s="21">
        <f t="shared" si="1"/>
        <v>33</v>
      </c>
    </row>
    <row r="44" ht="15.75" customHeight="1">
      <c r="B44" s="22" t="s">
        <v>174</v>
      </c>
      <c r="C44" s="21">
        <v>1.0</v>
      </c>
      <c r="D44" s="21">
        <f t="shared" si="1"/>
        <v>33</v>
      </c>
    </row>
    <row r="45" ht="15.75" customHeight="1">
      <c r="B45" s="22" t="s">
        <v>175</v>
      </c>
      <c r="C45" s="21">
        <v>1.0</v>
      </c>
      <c r="D45" s="21">
        <f t="shared" si="1"/>
        <v>33</v>
      </c>
    </row>
    <row r="46" ht="15.75" customHeight="1">
      <c r="B46" s="22" t="s">
        <v>176</v>
      </c>
      <c r="C46" s="21">
        <v>2.0</v>
      </c>
      <c r="D46" s="21">
        <f t="shared" si="1"/>
        <v>32</v>
      </c>
    </row>
    <row r="47" ht="15.75" customHeight="1">
      <c r="B47" s="22" t="s">
        <v>151</v>
      </c>
      <c r="C47" s="21">
        <v>4.0</v>
      </c>
      <c r="D47" s="21">
        <f t="shared" si="1"/>
        <v>30</v>
      </c>
    </row>
    <row r="48" ht="15.75" customHeight="1">
      <c r="B48" s="22" t="s">
        <v>177</v>
      </c>
      <c r="C48" s="21">
        <v>4.0</v>
      </c>
      <c r="D48" s="21">
        <f t="shared" si="1"/>
        <v>30</v>
      </c>
    </row>
    <row r="49" ht="15.75" customHeight="1">
      <c r="B49" s="22" t="s">
        <v>178</v>
      </c>
      <c r="C49" s="21">
        <v>4.0</v>
      </c>
      <c r="D49" s="21">
        <f t="shared" si="1"/>
        <v>30</v>
      </c>
    </row>
    <row r="50" ht="15.75" customHeight="1">
      <c r="B50" s="22" t="s">
        <v>149</v>
      </c>
      <c r="C50" s="21">
        <v>5.0</v>
      </c>
      <c r="D50" s="21">
        <f t="shared" si="1"/>
        <v>29</v>
      </c>
    </row>
    <row r="51" ht="15.75" customHeight="1">
      <c r="B51" s="22" t="s">
        <v>152</v>
      </c>
      <c r="C51" s="21">
        <v>7.0</v>
      </c>
      <c r="D51" s="21">
        <f t="shared" si="1"/>
        <v>27</v>
      </c>
    </row>
    <row r="52" ht="15.75" customHeight="1">
      <c r="B52" s="22" t="s">
        <v>179</v>
      </c>
      <c r="C52" s="21">
        <v>9.0</v>
      </c>
      <c r="D52" s="21">
        <f t="shared" si="1"/>
        <v>25</v>
      </c>
    </row>
    <row r="53" ht="15.75" customHeight="1">
      <c r="B53" s="22" t="s">
        <v>180</v>
      </c>
      <c r="C53" s="21">
        <v>10.0</v>
      </c>
      <c r="D53" s="21">
        <f t="shared" si="1"/>
        <v>24</v>
      </c>
    </row>
    <row r="54" ht="15.75" customHeight="1">
      <c r="B54" s="22" t="s">
        <v>164</v>
      </c>
      <c r="C54" s="21">
        <v>13.0</v>
      </c>
      <c r="D54" s="21">
        <f t="shared" si="1"/>
        <v>21</v>
      </c>
    </row>
    <row r="55" ht="15.75" customHeight="1">
      <c r="B55" s="22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38:$D$54">
    <sortState ref="B38:D54">
      <sortCondition ref="C38:C54"/>
    </sortState>
  </autoFilter>
  <conditionalFormatting sqref="A2:A35">
    <cfRule type="containsBlanks" dxfId="0" priority="1">
      <formula>LEN(TRIM(A2))=0</formula>
    </cfRule>
  </conditionalFormatting>
  <conditionalFormatting sqref="B2:B35 B38">
    <cfRule type="containsBlanks" dxfId="0" priority="2">
      <formula>LEN(TRIM(B2))=0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3" t="s">
        <v>145</v>
      </c>
      <c r="B1" s="24" t="s">
        <v>100</v>
      </c>
      <c r="C1" s="24" t="s">
        <v>169</v>
      </c>
    </row>
    <row r="2" ht="15.75" customHeight="1">
      <c r="A2" s="24" t="s">
        <v>170</v>
      </c>
      <c r="B2" s="24">
        <v>1.0</v>
      </c>
      <c r="C2" s="24">
        <v>33.0</v>
      </c>
    </row>
    <row r="3" ht="15.75" customHeight="1">
      <c r="A3" s="24" t="s">
        <v>157</v>
      </c>
      <c r="B3" s="24">
        <v>1.0</v>
      </c>
      <c r="C3" s="24">
        <v>33.0</v>
      </c>
    </row>
    <row r="4" ht="15.75" customHeight="1">
      <c r="A4" s="24" t="s">
        <v>171</v>
      </c>
      <c r="B4" s="24">
        <v>1.0</v>
      </c>
      <c r="C4" s="24">
        <v>33.0</v>
      </c>
    </row>
    <row r="5" ht="15.75" customHeight="1">
      <c r="A5" s="24" t="s">
        <v>172</v>
      </c>
      <c r="B5" s="24">
        <v>1.0</v>
      </c>
      <c r="C5" s="24">
        <v>33.0</v>
      </c>
    </row>
    <row r="6" ht="15.75" customHeight="1">
      <c r="A6" s="24" t="s">
        <v>173</v>
      </c>
      <c r="B6" s="24">
        <v>1.0</v>
      </c>
      <c r="C6" s="24">
        <v>33.0</v>
      </c>
    </row>
    <row r="7" ht="15.75" customHeight="1">
      <c r="A7" s="24" t="s">
        <v>174</v>
      </c>
      <c r="B7" s="24">
        <v>1.0</v>
      </c>
      <c r="C7" s="24">
        <v>33.0</v>
      </c>
    </row>
    <row r="8" ht="15.75" customHeight="1">
      <c r="A8" s="24" t="s">
        <v>175</v>
      </c>
      <c r="B8" s="24">
        <v>1.0</v>
      </c>
      <c r="C8" s="24">
        <v>33.0</v>
      </c>
    </row>
    <row r="9" ht="15.75" customHeight="1">
      <c r="A9" s="24" t="s">
        <v>176</v>
      </c>
      <c r="B9" s="24">
        <v>2.0</v>
      </c>
      <c r="C9" s="24">
        <v>32.0</v>
      </c>
    </row>
    <row r="10" ht="15.75" customHeight="1">
      <c r="A10" s="24" t="s">
        <v>151</v>
      </c>
      <c r="B10" s="24">
        <v>4.0</v>
      </c>
      <c r="C10" s="24">
        <v>30.0</v>
      </c>
    </row>
    <row r="11" ht="15.75" customHeight="1">
      <c r="A11" s="24" t="s">
        <v>177</v>
      </c>
      <c r="B11" s="24">
        <v>4.0</v>
      </c>
      <c r="C11" s="24">
        <v>30.0</v>
      </c>
    </row>
    <row r="12" ht="15.75" customHeight="1">
      <c r="A12" s="24" t="s">
        <v>178</v>
      </c>
      <c r="B12" s="24">
        <v>4.0</v>
      </c>
      <c r="C12" s="24">
        <v>30.0</v>
      </c>
    </row>
    <row r="13" ht="15.75" customHeight="1">
      <c r="A13" s="24" t="s">
        <v>149</v>
      </c>
      <c r="B13" s="24">
        <v>5.0</v>
      </c>
      <c r="C13" s="24">
        <v>29.0</v>
      </c>
    </row>
    <row r="14" ht="15.75" customHeight="1">
      <c r="A14" s="24" t="s">
        <v>152</v>
      </c>
      <c r="B14" s="24">
        <v>7.0</v>
      </c>
      <c r="C14" s="24">
        <v>27.0</v>
      </c>
    </row>
    <row r="15" ht="15.75" customHeight="1">
      <c r="A15" s="24" t="s">
        <v>179</v>
      </c>
      <c r="B15" s="24">
        <v>9.0</v>
      </c>
      <c r="C15" s="24">
        <v>25.0</v>
      </c>
    </row>
    <row r="16" ht="15.75" customHeight="1">
      <c r="A16" s="24" t="s">
        <v>180</v>
      </c>
      <c r="B16" s="24">
        <v>10.0</v>
      </c>
      <c r="C16" s="24">
        <v>24.0</v>
      </c>
    </row>
    <row r="17" ht="15.75" customHeight="1">
      <c r="A17" s="24" t="s">
        <v>164</v>
      </c>
      <c r="B17" s="24">
        <v>13.0</v>
      </c>
      <c r="C17" s="24">
        <v>21.0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9.44"/>
    <col customWidth="1" min="2" max="2" width="37.0"/>
    <col customWidth="1" min="3" max="5" width="18.0"/>
    <col customWidth="1" min="6" max="6" width="32.0"/>
    <col customWidth="1" min="7" max="10" width="30.0"/>
    <col customWidth="1" min="11" max="11" width="28.33"/>
    <col customWidth="1" min="12" max="12" width="12.78"/>
    <col customWidth="1" min="13" max="13" width="11.56"/>
    <col customWidth="1" min="14" max="14" width="18.0"/>
    <col customWidth="1" min="15" max="15" width="44.0"/>
    <col customWidth="1" min="16" max="29" width="10.56"/>
  </cols>
  <sheetData>
    <row r="1">
      <c r="A1" s="25" t="s">
        <v>0</v>
      </c>
      <c r="B1" s="25" t="s">
        <v>181</v>
      </c>
      <c r="C1" s="26" t="s">
        <v>182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6</v>
      </c>
      <c r="I1" s="25" t="s">
        <v>183</v>
      </c>
      <c r="J1" s="25" t="s">
        <v>184</v>
      </c>
      <c r="K1" s="25" t="s">
        <v>185</v>
      </c>
      <c r="L1" s="25" t="s">
        <v>186</v>
      </c>
      <c r="M1" s="26" t="s">
        <v>187</v>
      </c>
      <c r="N1" s="26" t="s">
        <v>188</v>
      </c>
      <c r="O1" s="27" t="s">
        <v>189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>
      <c r="A2" s="28" t="s">
        <v>10</v>
      </c>
      <c r="B2" s="28" t="s">
        <v>190</v>
      </c>
      <c r="C2" s="28" t="s">
        <v>191</v>
      </c>
      <c r="D2" s="28" t="s">
        <v>11</v>
      </c>
      <c r="E2" s="28" t="s">
        <v>12</v>
      </c>
      <c r="F2" s="28" t="s">
        <v>192</v>
      </c>
      <c r="G2" s="28" t="s">
        <v>193</v>
      </c>
      <c r="H2" s="28"/>
      <c r="I2" s="28" t="str">
        <f t="shared" ref="I2:I35" si="1">CONCATENATE(F2,G2,H2)</f>
        <v>University of Cambridge (Mathematics, Computer Science)Harvard Kennedy School (Public Administration)</v>
      </c>
      <c r="J2" s="28" t="s">
        <v>194</v>
      </c>
      <c r="K2" s="28" t="s">
        <v>147</v>
      </c>
      <c r="L2" s="28">
        <v>2.0</v>
      </c>
      <c r="M2" s="29" t="s">
        <v>195</v>
      </c>
      <c r="N2" s="28" t="s">
        <v>196</v>
      </c>
      <c r="O2" s="30" t="s">
        <v>197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>
      <c r="A3" s="28" t="s">
        <v>16</v>
      </c>
      <c r="B3" s="28" t="s">
        <v>198</v>
      </c>
      <c r="C3" s="28"/>
      <c r="D3" s="28" t="s">
        <v>17</v>
      </c>
      <c r="E3" s="28" t="s">
        <v>17</v>
      </c>
      <c r="F3" s="28" t="s">
        <v>199</v>
      </c>
      <c r="G3" s="28" t="s">
        <v>193</v>
      </c>
      <c r="H3" s="28"/>
      <c r="I3" s="28" t="str">
        <f t="shared" si="1"/>
        <v>University of Cambridge (Economics)* (MA undergraduate degree)Harvard Kennedy School (Public Administration)</v>
      </c>
      <c r="J3" s="28" t="s">
        <v>200</v>
      </c>
      <c r="K3" s="28" t="s">
        <v>148</v>
      </c>
      <c r="L3" s="28">
        <v>2.0</v>
      </c>
      <c r="M3" s="29" t="s">
        <v>195</v>
      </c>
      <c r="N3" s="28" t="s">
        <v>201</v>
      </c>
      <c r="O3" s="31" t="s">
        <v>202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28" t="s">
        <v>18</v>
      </c>
      <c r="B4" s="28" t="s">
        <v>203</v>
      </c>
      <c r="C4" s="28" t="s">
        <v>19</v>
      </c>
      <c r="D4" s="28" t="s">
        <v>19</v>
      </c>
      <c r="E4" s="28" t="s">
        <v>12</v>
      </c>
      <c r="F4" s="28" t="s">
        <v>204</v>
      </c>
      <c r="G4" s="28" t="s">
        <v>205</v>
      </c>
      <c r="H4" s="28"/>
      <c r="I4" s="28" t="str">
        <f t="shared" si="1"/>
        <v>National University of Singapore (Social Medicine and Public Health)National University of Singapore (Surgery)</v>
      </c>
      <c r="J4" s="28" t="s">
        <v>206</v>
      </c>
      <c r="K4" s="28" t="s">
        <v>149</v>
      </c>
      <c r="L4" s="28">
        <v>2.0</v>
      </c>
      <c r="M4" s="29" t="s">
        <v>207</v>
      </c>
      <c r="N4" s="28"/>
      <c r="O4" s="30" t="s">
        <v>208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>
      <c r="A5" s="28" t="s">
        <v>21</v>
      </c>
      <c r="B5" s="28" t="s">
        <v>209</v>
      </c>
      <c r="C5" s="28" t="s">
        <v>210</v>
      </c>
      <c r="D5" s="28" t="s">
        <v>22</v>
      </c>
      <c r="E5" s="28" t="s">
        <v>22</v>
      </c>
      <c r="F5" s="28" t="s">
        <v>211</v>
      </c>
      <c r="G5" s="28" t="s">
        <v>212</v>
      </c>
      <c r="H5" s="28"/>
      <c r="I5" s="28" t="str">
        <f t="shared" si="1"/>
        <v>University of Manchester (Electrical Engineering and Management Science)Imperial College London (Computing Science), Harvard Kennedy School (Public Administration)</v>
      </c>
      <c r="J5" s="28" t="s">
        <v>213</v>
      </c>
      <c r="K5" s="28" t="s">
        <v>150</v>
      </c>
      <c r="L5" s="28">
        <v>3.0</v>
      </c>
      <c r="M5" s="29" t="s">
        <v>195</v>
      </c>
      <c r="N5" s="28" t="s">
        <v>214</v>
      </c>
      <c r="O5" s="31" t="s">
        <v>215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28" t="s">
        <v>25</v>
      </c>
      <c r="B6" s="28" t="s">
        <v>216</v>
      </c>
      <c r="C6" s="28" t="s">
        <v>19</v>
      </c>
      <c r="D6" s="28" t="s">
        <v>19</v>
      </c>
      <c r="E6" s="28" t="s">
        <v>19</v>
      </c>
      <c r="F6" s="28" t="s">
        <v>217</v>
      </c>
      <c r="G6" s="28" t="s">
        <v>218</v>
      </c>
      <c r="H6" s="28"/>
      <c r="I6" s="28" t="str">
        <f t="shared" si="1"/>
        <v>London School of Economics (Economics)University of Cambridge (Economics), Harvard Kennedy School (Public Administration)</v>
      </c>
      <c r="J6" s="28" t="s">
        <v>200</v>
      </c>
      <c r="K6" s="28" t="s">
        <v>148</v>
      </c>
      <c r="L6" s="28">
        <v>3.0</v>
      </c>
      <c r="M6" s="29" t="s">
        <v>195</v>
      </c>
      <c r="N6" s="28"/>
      <c r="O6" s="30" t="s">
        <v>219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28" t="s">
        <v>27</v>
      </c>
      <c r="B7" s="28" t="s">
        <v>220</v>
      </c>
      <c r="C7" s="28"/>
      <c r="D7" s="28" t="s">
        <v>19</v>
      </c>
      <c r="E7" s="28" t="s">
        <v>12</v>
      </c>
      <c r="F7" s="28" t="s">
        <v>221</v>
      </c>
      <c r="G7" s="28" t="s">
        <v>28</v>
      </c>
      <c r="H7" s="28"/>
      <c r="I7" s="28" t="str">
        <f t="shared" si="1"/>
        <v>National University of Singapore (Medicine)Royal College of Surgeons</v>
      </c>
      <c r="J7" s="28" t="s">
        <v>222</v>
      </c>
      <c r="K7" s="28" t="s">
        <v>149</v>
      </c>
      <c r="L7" s="28">
        <v>2.0</v>
      </c>
      <c r="M7" s="29" t="s">
        <v>223</v>
      </c>
      <c r="N7" s="28" t="s">
        <v>224</v>
      </c>
      <c r="O7" s="30" t="s">
        <v>225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28" t="s">
        <v>29</v>
      </c>
      <c r="B8" s="28" t="s">
        <v>226</v>
      </c>
      <c r="C8" s="28"/>
      <c r="D8" s="28" t="s">
        <v>17</v>
      </c>
      <c r="E8" s="28" t="s">
        <v>17</v>
      </c>
      <c r="F8" s="28" t="s">
        <v>227</v>
      </c>
      <c r="G8" s="28"/>
      <c r="H8" s="28"/>
      <c r="I8" s="28" t="str">
        <f t="shared" si="1"/>
        <v>National University of Singapore (Law)</v>
      </c>
      <c r="J8" s="28" t="s">
        <v>151</v>
      </c>
      <c r="K8" s="28" t="s">
        <v>151</v>
      </c>
      <c r="L8" s="28">
        <v>1.0</v>
      </c>
      <c r="M8" s="29" t="s">
        <v>207</v>
      </c>
      <c r="N8" s="28"/>
      <c r="O8" s="30" t="s">
        <v>228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28" t="s">
        <v>30</v>
      </c>
      <c r="B9" s="28" t="s">
        <v>229</v>
      </c>
      <c r="C9" s="28"/>
      <c r="D9" s="28" t="s">
        <v>11</v>
      </c>
      <c r="E9" s="28" t="s">
        <v>12</v>
      </c>
      <c r="F9" s="28" t="s">
        <v>230</v>
      </c>
      <c r="G9" s="28" t="s">
        <v>230</v>
      </c>
      <c r="H9" s="28"/>
      <c r="I9" s="28" t="str">
        <f t="shared" si="1"/>
        <v>Cambridge University (Engineering)Cambridge University (Engineering)</v>
      </c>
      <c r="J9" s="28" t="s">
        <v>152</v>
      </c>
      <c r="K9" s="28" t="s">
        <v>152</v>
      </c>
      <c r="L9" s="28">
        <v>2.0</v>
      </c>
      <c r="M9" s="29" t="s">
        <v>231</v>
      </c>
      <c r="N9" s="28" t="s">
        <v>232</v>
      </c>
      <c r="O9" s="30" t="s">
        <v>233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28" t="s">
        <v>31</v>
      </c>
      <c r="B10" s="28" t="s">
        <v>234</v>
      </c>
      <c r="C10" s="28"/>
      <c r="D10" s="28" t="s">
        <v>32</v>
      </c>
      <c r="E10" s="28" t="s">
        <v>12</v>
      </c>
      <c r="F10" s="28" t="s">
        <v>235</v>
      </c>
      <c r="G10" s="28" t="s">
        <v>236</v>
      </c>
      <c r="H10" s="28"/>
      <c r="I10" s="28" t="str">
        <f t="shared" si="1"/>
        <v>University of Adelaide (Economics)Harvard University (Public Administration)</v>
      </c>
      <c r="J10" s="28" t="s">
        <v>200</v>
      </c>
      <c r="K10" s="28" t="s">
        <v>148</v>
      </c>
      <c r="L10" s="28">
        <v>2.0</v>
      </c>
      <c r="M10" s="29" t="s">
        <v>237</v>
      </c>
      <c r="N10" s="28"/>
      <c r="O10" s="30" t="s">
        <v>238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>
      <c r="A11" s="28" t="s">
        <v>34</v>
      </c>
      <c r="B11" s="28" t="s">
        <v>239</v>
      </c>
      <c r="C11" s="28"/>
      <c r="D11" s="28" t="s">
        <v>35</v>
      </c>
      <c r="E11" s="28" t="s">
        <v>12</v>
      </c>
      <c r="F11" s="28" t="s">
        <v>240</v>
      </c>
      <c r="G11" s="28" t="s">
        <v>241</v>
      </c>
      <c r="H11" s="28"/>
      <c r="I11" s="28" t="str">
        <f t="shared" si="1"/>
        <v>National University of Singapore (Electrical Engineering)National University of Singapore (Electrical Engineering), University of Southern California (Business Administration)</v>
      </c>
      <c r="J11" s="28" t="s">
        <v>242</v>
      </c>
      <c r="K11" s="28" t="s">
        <v>153</v>
      </c>
      <c r="L11" s="28">
        <v>3.0</v>
      </c>
      <c r="M11" s="29" t="s">
        <v>243</v>
      </c>
      <c r="N11" s="28" t="s">
        <v>244</v>
      </c>
      <c r="O11" s="30" t="s">
        <v>245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28" t="s">
        <v>37</v>
      </c>
      <c r="B12" s="28" t="s">
        <v>246</v>
      </c>
      <c r="C12" s="28"/>
      <c r="D12" s="28" t="s">
        <v>38</v>
      </c>
      <c r="E12" s="28" t="s">
        <v>247</v>
      </c>
      <c r="F12" s="28" t="s">
        <v>248</v>
      </c>
      <c r="G12" s="28" t="s">
        <v>249</v>
      </c>
      <c r="H12" s="28"/>
      <c r="I12" s="28" t="str">
        <f t="shared" si="1"/>
        <v>National University of Singapore (Accountancy)National University of Singapore (Business Administration)</v>
      </c>
      <c r="J12" s="28" t="s">
        <v>250</v>
      </c>
      <c r="K12" s="28" t="s">
        <v>154</v>
      </c>
      <c r="L12" s="28">
        <v>2.0</v>
      </c>
      <c r="M12" s="29" t="s">
        <v>207</v>
      </c>
      <c r="N12" s="28"/>
      <c r="O12" s="31" t="s">
        <v>251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28" t="s">
        <v>40</v>
      </c>
      <c r="B13" s="28" t="s">
        <v>252</v>
      </c>
      <c r="C13" s="28"/>
      <c r="D13" s="28" t="s">
        <v>17</v>
      </c>
      <c r="E13" s="28" t="s">
        <v>253</v>
      </c>
      <c r="F13" s="28" t="s">
        <v>254</v>
      </c>
      <c r="G13" s="28" t="s">
        <v>255</v>
      </c>
      <c r="H13" s="28"/>
      <c r="I13" s="28" t="str">
        <f t="shared" si="1"/>
        <v>University of Cambridge (Economics)Massachusetts Institute of Technology (Business Administration)</v>
      </c>
      <c r="J13" s="28" t="s">
        <v>165</v>
      </c>
      <c r="K13" s="28" t="s">
        <v>155</v>
      </c>
      <c r="L13" s="28">
        <v>2.0</v>
      </c>
      <c r="M13" s="29" t="s">
        <v>195</v>
      </c>
      <c r="N13" s="28" t="s">
        <v>256</v>
      </c>
      <c r="O13" s="31" t="s">
        <v>257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28" t="s">
        <v>42</v>
      </c>
      <c r="B14" s="28" t="s">
        <v>258</v>
      </c>
      <c r="C14" s="28"/>
      <c r="D14" s="28" t="s">
        <v>43</v>
      </c>
      <c r="E14" s="28" t="s">
        <v>44</v>
      </c>
      <c r="F14" s="28" t="s">
        <v>259</v>
      </c>
      <c r="G14" s="29" t="s">
        <v>260</v>
      </c>
      <c r="H14" s="28"/>
      <c r="I14" s="28" t="str">
        <f t="shared" si="1"/>
        <v>University of Wisconsin-Madison (Economics)University of Michigan-Ann Arbor (Economics), Harvard Kennedy School (Public Administration)</v>
      </c>
      <c r="J14" s="28" t="s">
        <v>200</v>
      </c>
      <c r="K14" s="28" t="s">
        <v>148</v>
      </c>
      <c r="L14" s="28">
        <v>3.0</v>
      </c>
      <c r="M14" s="29" t="s">
        <v>261</v>
      </c>
      <c r="N14" s="28"/>
      <c r="O14" s="30" t="s">
        <v>262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28" t="s">
        <v>47</v>
      </c>
      <c r="B15" s="28" t="s">
        <v>263</v>
      </c>
      <c r="C15" s="28"/>
      <c r="D15" s="28" t="s">
        <v>48</v>
      </c>
      <c r="E15" s="28" t="s">
        <v>253</v>
      </c>
      <c r="F15" s="28" t="s">
        <v>217</v>
      </c>
      <c r="G15" s="28" t="s">
        <v>264</v>
      </c>
      <c r="H15" s="28"/>
      <c r="I15" s="28" t="str">
        <f t="shared" si="1"/>
        <v>London School of Economics (Economics)Institute of Management Development, Lausanne (Business Administration)</v>
      </c>
      <c r="J15" s="28" t="s">
        <v>165</v>
      </c>
      <c r="K15" s="28" t="s">
        <v>155</v>
      </c>
      <c r="L15" s="28">
        <v>2.0</v>
      </c>
      <c r="M15" s="29" t="s">
        <v>265</v>
      </c>
      <c r="N15" s="28"/>
      <c r="O15" s="31" t="s">
        <v>266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28" t="s">
        <v>51</v>
      </c>
      <c r="B16" s="28" t="s">
        <v>267</v>
      </c>
      <c r="C16" s="28" t="s">
        <v>268</v>
      </c>
      <c r="D16" s="28" t="s">
        <v>17</v>
      </c>
      <c r="E16" s="28" t="s">
        <v>253</v>
      </c>
      <c r="F16" s="28" t="s">
        <v>227</v>
      </c>
      <c r="G16" s="28" t="s">
        <v>269</v>
      </c>
      <c r="H16" s="28"/>
      <c r="I16" s="28" t="str">
        <f t="shared" si="1"/>
        <v>National University of Singapore (Law)University of Oxford (Law)</v>
      </c>
      <c r="J16" s="28" t="s">
        <v>151</v>
      </c>
      <c r="K16" s="28" t="s">
        <v>151</v>
      </c>
      <c r="L16" s="28">
        <v>2.0</v>
      </c>
      <c r="M16" s="29" t="s">
        <v>223</v>
      </c>
      <c r="N16" s="28"/>
      <c r="O16" s="31" t="s">
        <v>270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28" t="s">
        <v>53</v>
      </c>
      <c r="B17" s="28" t="s">
        <v>271</v>
      </c>
      <c r="C17" s="28"/>
      <c r="D17" s="28" t="s">
        <v>54</v>
      </c>
      <c r="E17" s="28" t="s">
        <v>253</v>
      </c>
      <c r="F17" s="28" t="s">
        <v>272</v>
      </c>
      <c r="G17" s="28" t="s">
        <v>217</v>
      </c>
      <c r="H17" s="28"/>
      <c r="I17" s="28" t="str">
        <f t="shared" si="1"/>
        <v>National University of Singapore (Economics and Statistics)London School of Economics (Economics)</v>
      </c>
      <c r="J17" s="28" t="s">
        <v>273</v>
      </c>
      <c r="K17" s="28" t="s">
        <v>156</v>
      </c>
      <c r="L17" s="28">
        <v>2.0</v>
      </c>
      <c r="M17" s="29" t="s">
        <v>223</v>
      </c>
      <c r="N17" s="28" t="s">
        <v>274</v>
      </c>
      <c r="O17" s="31" t="s">
        <v>275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28" t="s">
        <v>55</v>
      </c>
      <c r="B18" s="28" t="s">
        <v>276</v>
      </c>
      <c r="C18" s="28" t="s">
        <v>277</v>
      </c>
      <c r="D18" s="28" t="s">
        <v>56</v>
      </c>
      <c r="E18" s="28" t="s">
        <v>17</v>
      </c>
      <c r="F18" s="28" t="s">
        <v>227</v>
      </c>
      <c r="G18" s="32"/>
      <c r="H18" s="28"/>
      <c r="I18" s="28" t="str">
        <f t="shared" si="1"/>
        <v>National University of Singapore (Law)</v>
      </c>
      <c r="J18" s="28" t="s">
        <v>151</v>
      </c>
      <c r="K18" s="28" t="s">
        <v>151</v>
      </c>
      <c r="L18" s="28">
        <v>1.0</v>
      </c>
      <c r="M18" s="29" t="s">
        <v>207</v>
      </c>
      <c r="N18" s="28"/>
      <c r="O18" s="31" t="s">
        <v>278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28" t="s">
        <v>57</v>
      </c>
      <c r="B19" s="28" t="s">
        <v>279</v>
      </c>
      <c r="C19" s="28" t="s">
        <v>280</v>
      </c>
      <c r="D19" s="28" t="s">
        <v>58</v>
      </c>
      <c r="E19" s="28" t="s">
        <v>59</v>
      </c>
      <c r="F19" s="28" t="s">
        <v>281</v>
      </c>
      <c r="G19" s="28" t="s">
        <v>281</v>
      </c>
      <c r="H19" s="28" t="s">
        <v>282</v>
      </c>
      <c r="I19" s="28" t="str">
        <f t="shared" si="1"/>
        <v>National University of Singapore (Social Work)National University of Singapore (Social Work)University of Illinois at Urbana-Champaign (Social Work)</v>
      </c>
      <c r="J19" s="28" t="s">
        <v>157</v>
      </c>
      <c r="K19" s="28" t="s">
        <v>157</v>
      </c>
      <c r="L19" s="28">
        <v>3.0</v>
      </c>
      <c r="M19" s="29" t="s">
        <v>243</v>
      </c>
      <c r="N19" s="28"/>
      <c r="O19" s="30" t="s">
        <v>283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28" t="s">
        <v>61</v>
      </c>
      <c r="B20" s="28" t="s">
        <v>284</v>
      </c>
      <c r="C20" s="28"/>
      <c r="D20" s="28" t="s">
        <v>285</v>
      </c>
      <c r="E20" s="28" t="s">
        <v>253</v>
      </c>
      <c r="F20" s="28" t="s">
        <v>227</v>
      </c>
      <c r="G20" s="28"/>
      <c r="H20" s="28"/>
      <c r="I20" s="28" t="str">
        <f t="shared" si="1"/>
        <v>National University of Singapore (Law)</v>
      </c>
      <c r="J20" s="28" t="s">
        <v>151</v>
      </c>
      <c r="K20" s="28" t="s">
        <v>151</v>
      </c>
      <c r="L20" s="28">
        <v>1.0</v>
      </c>
      <c r="M20" s="29" t="s">
        <v>207</v>
      </c>
      <c r="N20" s="28"/>
      <c r="O20" s="30" t="s">
        <v>286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28" t="s">
        <v>62</v>
      </c>
      <c r="B21" s="28" t="s">
        <v>287</v>
      </c>
      <c r="C21" s="28" t="s">
        <v>288</v>
      </c>
      <c r="D21" s="28" t="s">
        <v>63</v>
      </c>
      <c r="E21" s="28" t="s">
        <v>12</v>
      </c>
      <c r="F21" s="28" t="s">
        <v>289</v>
      </c>
      <c r="G21" s="28" t="s">
        <v>290</v>
      </c>
      <c r="H21" s="28"/>
      <c r="I21" s="28" t="str">
        <f t="shared" si="1"/>
        <v>National University of Singapore (Medicine, Surgery)National University of Singapore (Medicine), University of Chicago (Business Administration)</v>
      </c>
      <c r="J21" s="28" t="s">
        <v>291</v>
      </c>
      <c r="K21" s="28" t="s">
        <v>158</v>
      </c>
      <c r="L21" s="28">
        <v>3.0</v>
      </c>
      <c r="M21" s="29" t="s">
        <v>243</v>
      </c>
      <c r="N21" s="28"/>
      <c r="O21" s="31" t="s">
        <v>292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28" t="s">
        <v>65</v>
      </c>
      <c r="B22" s="28" t="s">
        <v>293</v>
      </c>
      <c r="C22" s="28" t="s">
        <v>294</v>
      </c>
      <c r="D22" s="28" t="s">
        <v>48</v>
      </c>
      <c r="E22" s="28" t="s">
        <v>247</v>
      </c>
      <c r="F22" s="28" t="s">
        <v>289</v>
      </c>
      <c r="G22" s="28" t="s">
        <v>205</v>
      </c>
      <c r="H22" s="28"/>
      <c r="I22" s="28" t="str">
        <f t="shared" si="1"/>
        <v>National University of Singapore (Medicine, Surgery)National University of Singapore (Surgery)</v>
      </c>
      <c r="J22" s="28" t="s">
        <v>295</v>
      </c>
      <c r="K22" s="28" t="s">
        <v>149</v>
      </c>
      <c r="L22" s="28">
        <v>2.0</v>
      </c>
      <c r="M22" s="29" t="s">
        <v>207</v>
      </c>
      <c r="N22" s="28" t="s">
        <v>296</v>
      </c>
      <c r="O22" s="30" t="s">
        <v>297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28" t="s">
        <v>66</v>
      </c>
      <c r="B23" s="28" t="s">
        <v>298</v>
      </c>
      <c r="C23" s="28"/>
      <c r="D23" s="28" t="s">
        <v>17</v>
      </c>
      <c r="E23" s="28" t="s">
        <v>253</v>
      </c>
      <c r="F23" s="28" t="s">
        <v>299</v>
      </c>
      <c r="G23" s="28" t="s">
        <v>300</v>
      </c>
      <c r="H23" s="28"/>
      <c r="I23" s="28" t="str">
        <f t="shared" si="1"/>
        <v>University of California, Berkeley (Electrical Engineering, Computer Sciences); University of California, Berkely (Economics)University of Adelaide (Business Administration)</v>
      </c>
      <c r="J23" s="28" t="s">
        <v>301</v>
      </c>
      <c r="K23" s="28" t="s">
        <v>159</v>
      </c>
      <c r="L23" s="28">
        <v>3.0</v>
      </c>
      <c r="M23" s="29" t="s">
        <v>302</v>
      </c>
      <c r="N23" s="28"/>
      <c r="O23" s="31" t="s">
        <v>303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28" t="s">
        <v>68</v>
      </c>
      <c r="B24" s="28" t="s">
        <v>304</v>
      </c>
      <c r="C24" s="28" t="s">
        <v>305</v>
      </c>
      <c r="D24" s="28" t="s">
        <v>17</v>
      </c>
      <c r="E24" s="28" t="s">
        <v>17</v>
      </c>
      <c r="F24" s="28" t="s">
        <v>254</v>
      </c>
      <c r="G24" s="28" t="s">
        <v>306</v>
      </c>
      <c r="H24" s="28"/>
      <c r="I24" s="28" t="str">
        <f t="shared" si="1"/>
        <v>University of Cambridge (Economics)Harvard Kennedy School of Government (Public Administration)</v>
      </c>
      <c r="J24" s="28" t="s">
        <v>200</v>
      </c>
      <c r="K24" s="28" t="s">
        <v>148</v>
      </c>
      <c r="L24" s="29">
        <v>2.0</v>
      </c>
      <c r="M24" s="29" t="s">
        <v>195</v>
      </c>
      <c r="N24" s="28" t="s">
        <v>307</v>
      </c>
      <c r="O24" s="30" t="s">
        <v>308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28" t="s">
        <v>69</v>
      </c>
      <c r="B25" s="28" t="s">
        <v>309</v>
      </c>
      <c r="C25" s="28" t="s">
        <v>310</v>
      </c>
      <c r="D25" s="28" t="s">
        <v>311</v>
      </c>
      <c r="E25" s="28" t="s">
        <v>17</v>
      </c>
      <c r="F25" s="28" t="s">
        <v>312</v>
      </c>
      <c r="G25" s="28" t="s">
        <v>313</v>
      </c>
      <c r="H25" s="28" t="s">
        <v>314</v>
      </c>
      <c r="I25" s="28" t="str">
        <f t="shared" si="1"/>
        <v>National University of Singapore (Estate Management)San Jose State University (Business Administration)University of Reading (Land Management)</v>
      </c>
      <c r="J25" s="28" t="s">
        <v>315</v>
      </c>
      <c r="K25" s="28" t="s">
        <v>160</v>
      </c>
      <c r="L25" s="28">
        <v>3.0</v>
      </c>
      <c r="M25" s="29" t="s">
        <v>316</v>
      </c>
      <c r="N25" s="28" t="s">
        <v>317</v>
      </c>
      <c r="O25" s="30" t="s">
        <v>318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28" t="s">
        <v>73</v>
      </c>
      <c r="B26" s="28" t="s">
        <v>319</v>
      </c>
      <c r="C26" s="28" t="s">
        <v>320</v>
      </c>
      <c r="D26" s="28" t="s">
        <v>74</v>
      </c>
      <c r="E26" s="28" t="s">
        <v>74</v>
      </c>
      <c r="F26" s="28" t="s">
        <v>321</v>
      </c>
      <c r="G26" s="28" t="s">
        <v>322</v>
      </c>
      <c r="H26" s="28"/>
      <c r="I26" s="28" t="str">
        <f t="shared" si="1"/>
        <v>Queens University of Belfast (Medicine, Surgery)Royal College of Physicians (Medicine)</v>
      </c>
      <c r="J26" s="28" t="s">
        <v>295</v>
      </c>
      <c r="K26" s="28" t="s">
        <v>149</v>
      </c>
      <c r="L26" s="28">
        <v>2.0</v>
      </c>
      <c r="M26" s="29" t="s">
        <v>231</v>
      </c>
      <c r="N26" s="28"/>
      <c r="O26" s="30" t="s">
        <v>323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28" t="s">
        <v>77</v>
      </c>
      <c r="B27" s="28" t="s">
        <v>324</v>
      </c>
      <c r="C27" s="28"/>
      <c r="D27" s="28" t="s">
        <v>70</v>
      </c>
      <c r="E27" s="28" t="s">
        <v>247</v>
      </c>
      <c r="F27" s="28" t="s">
        <v>325</v>
      </c>
      <c r="G27" s="28" t="s">
        <v>326</v>
      </c>
      <c r="H27" s="28"/>
      <c r="I27" s="28" t="str">
        <f t="shared" si="1"/>
        <v>University of Oxford (Philosophy, Politics and Economics / PPE)Stanford University (Political Science), Nanyang Technological University (Postgraduate Diploma)*</v>
      </c>
      <c r="J27" s="28" t="s">
        <v>327</v>
      </c>
      <c r="K27" s="28" t="s">
        <v>161</v>
      </c>
      <c r="L27" s="28">
        <v>2.0</v>
      </c>
      <c r="M27" s="29" t="s">
        <v>195</v>
      </c>
      <c r="N27" s="28" t="s">
        <v>328</v>
      </c>
      <c r="O27" s="31" t="s">
        <v>329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28" t="s">
        <v>79</v>
      </c>
      <c r="B28" s="28" t="s">
        <v>330</v>
      </c>
      <c r="C28" s="28" t="s">
        <v>210</v>
      </c>
      <c r="D28" s="28" t="s">
        <v>17</v>
      </c>
      <c r="E28" s="28" t="s">
        <v>253</v>
      </c>
      <c r="F28" s="28" t="s">
        <v>331</v>
      </c>
      <c r="G28" s="28" t="s">
        <v>332</v>
      </c>
      <c r="H28" s="28"/>
      <c r="I28" s="28" t="str">
        <f t="shared" si="1"/>
        <v>Nanyang Technological University (Electronic and Electrical Engineering)Nanyang Technological University / Carnegie Mellon University (Financial Engineering)</v>
      </c>
      <c r="J28" s="28" t="s">
        <v>333</v>
      </c>
      <c r="K28" s="28" t="s">
        <v>152</v>
      </c>
      <c r="L28" s="28">
        <v>2.0</v>
      </c>
      <c r="M28" s="29" t="s">
        <v>243</v>
      </c>
      <c r="N28" s="28"/>
      <c r="O28" s="30" t="s">
        <v>334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28" t="s">
        <v>82</v>
      </c>
      <c r="B29" s="28" t="s">
        <v>335</v>
      </c>
      <c r="C29" s="28" t="s">
        <v>336</v>
      </c>
      <c r="D29" s="28" t="s">
        <v>54</v>
      </c>
      <c r="E29" s="28" t="s">
        <v>83</v>
      </c>
      <c r="F29" s="28" t="s">
        <v>337</v>
      </c>
      <c r="G29" s="28"/>
      <c r="H29" s="28"/>
      <c r="I29" s="28" t="str">
        <f t="shared" si="1"/>
        <v>Nanyang Technological University (Business Studies)</v>
      </c>
      <c r="J29" s="28" t="s">
        <v>338</v>
      </c>
      <c r="K29" s="28" t="s">
        <v>162</v>
      </c>
      <c r="L29" s="28">
        <v>1.0</v>
      </c>
      <c r="M29" s="29" t="s">
        <v>207</v>
      </c>
      <c r="N29" s="28"/>
      <c r="O29" s="30" t="s">
        <v>339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28" t="s">
        <v>84</v>
      </c>
      <c r="B30" s="28" t="s">
        <v>340</v>
      </c>
      <c r="C30" s="28" t="s">
        <v>341</v>
      </c>
      <c r="D30" s="28" t="s">
        <v>85</v>
      </c>
      <c r="E30" s="28" t="s">
        <v>86</v>
      </c>
      <c r="F30" s="28" t="s">
        <v>342</v>
      </c>
      <c r="G30" s="28" t="s">
        <v>343</v>
      </c>
      <c r="H30" s="28" t="s">
        <v>344</v>
      </c>
      <c r="I30" s="28" t="str">
        <f t="shared" si="1"/>
        <v>National University of Singapore (Real Estate Management)National University of Singapore (Real Estate)Manchester Institute of Science and Technology (Management Sciences)</v>
      </c>
      <c r="J30" s="28" t="s">
        <v>345</v>
      </c>
      <c r="K30" s="28" t="s">
        <v>163</v>
      </c>
      <c r="L30" s="28">
        <v>3.0</v>
      </c>
      <c r="M30" s="29" t="s">
        <v>223</v>
      </c>
      <c r="N30" s="28" t="s">
        <v>346</v>
      </c>
      <c r="O30" s="31" t="s">
        <v>347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28" t="s">
        <v>88</v>
      </c>
      <c r="B31" s="28" t="s">
        <v>348</v>
      </c>
      <c r="C31" s="28"/>
      <c r="D31" s="28" t="s">
        <v>89</v>
      </c>
      <c r="E31" s="29" t="s">
        <v>253</v>
      </c>
      <c r="F31" s="28" t="s">
        <v>349</v>
      </c>
      <c r="G31" s="28" t="s">
        <v>350</v>
      </c>
      <c r="H31" s="28"/>
      <c r="I31" s="28" t="str">
        <f t="shared" si="1"/>
        <v>National University of Singapore (Economics)London School of Economics and Political Science (International Political Economy)</v>
      </c>
      <c r="J31" s="28" t="s">
        <v>351</v>
      </c>
      <c r="K31" s="28" t="s">
        <v>164</v>
      </c>
      <c r="L31" s="28">
        <v>2.0</v>
      </c>
      <c r="M31" s="29" t="s">
        <v>223</v>
      </c>
      <c r="N31" s="28"/>
      <c r="O31" s="33" t="s">
        <v>352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28" t="s">
        <v>90</v>
      </c>
      <c r="B32" s="28" t="s">
        <v>353</v>
      </c>
      <c r="C32" s="28"/>
      <c r="D32" s="28" t="s">
        <v>70</v>
      </c>
      <c r="E32" s="28" t="s">
        <v>44</v>
      </c>
      <c r="F32" s="28" t="s">
        <v>354</v>
      </c>
      <c r="G32" s="28" t="s">
        <v>255</v>
      </c>
      <c r="H32" s="28"/>
      <c r="I32" s="28" t="str">
        <f t="shared" si="1"/>
        <v>London School of Economics and Political Science (Economics)Massachusetts Institute of Technology (Business Administration)</v>
      </c>
      <c r="J32" s="28" t="s">
        <v>165</v>
      </c>
      <c r="K32" s="28" t="s">
        <v>165</v>
      </c>
      <c r="L32" s="28">
        <v>2.0</v>
      </c>
      <c r="M32" s="29" t="s">
        <v>195</v>
      </c>
      <c r="N32" s="28" t="s">
        <v>355</v>
      </c>
      <c r="O32" s="30" t="s">
        <v>356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28" t="s">
        <v>91</v>
      </c>
      <c r="B33" s="28" t="s">
        <v>335</v>
      </c>
      <c r="C33" s="28"/>
      <c r="D33" s="34" t="s">
        <v>92</v>
      </c>
      <c r="E33" s="28" t="s">
        <v>93</v>
      </c>
      <c r="F33" s="28" t="s">
        <v>357</v>
      </c>
      <c r="G33" s="28" t="s">
        <v>358</v>
      </c>
      <c r="H33" s="28"/>
      <c r="I33" s="28" t="str">
        <f t="shared" si="1"/>
        <v>University of Sydney (Economics)Harvard University (Public Policy)</v>
      </c>
      <c r="J33" s="28" t="s">
        <v>359</v>
      </c>
      <c r="K33" s="28" t="s">
        <v>166</v>
      </c>
      <c r="L33" s="28">
        <v>2.0</v>
      </c>
      <c r="M33" s="29" t="s">
        <v>237</v>
      </c>
      <c r="N33" s="28"/>
      <c r="O33" s="30" t="s">
        <v>360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28" t="s">
        <v>95</v>
      </c>
      <c r="B34" s="28" t="s">
        <v>361</v>
      </c>
      <c r="C34" s="28"/>
      <c r="D34" s="28" t="s">
        <v>96</v>
      </c>
      <c r="E34" s="28" t="s">
        <v>253</v>
      </c>
      <c r="F34" s="28" t="s">
        <v>362</v>
      </c>
      <c r="G34" s="28" t="s">
        <v>363</v>
      </c>
      <c r="H34" s="28"/>
      <c r="I34" s="28" t="str">
        <f t="shared" si="1"/>
        <v>University of Manchester (Aeronautical Engineering)Nanyang Technological University (Business Administration); King's College London (Defence Strategic Studies)</v>
      </c>
      <c r="J34" s="28" t="s">
        <v>364</v>
      </c>
      <c r="K34" s="28" t="s">
        <v>167</v>
      </c>
      <c r="L34" s="28">
        <v>3.0</v>
      </c>
      <c r="M34" s="29" t="s">
        <v>365</v>
      </c>
      <c r="N34" s="28" t="s">
        <v>355</v>
      </c>
      <c r="O34" s="31" t="s">
        <v>366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28" t="s">
        <v>98</v>
      </c>
      <c r="B35" s="28" t="s">
        <v>367</v>
      </c>
      <c r="C35" s="28"/>
      <c r="D35" s="34" t="s">
        <v>92</v>
      </c>
      <c r="E35" s="28" t="s">
        <v>39</v>
      </c>
      <c r="F35" s="28" t="s">
        <v>368</v>
      </c>
      <c r="G35" s="29" t="s">
        <v>369</v>
      </c>
      <c r="H35" s="28"/>
      <c r="I35" s="28" t="str">
        <f t="shared" si="1"/>
        <v>University of Illinois at Urbana-Champaign (Computer Engineering); University of Illinois at Urbana-Champaign (Economics)Stanford University (Management), Harvard University (Public Administration)</v>
      </c>
      <c r="J35" s="28" t="s">
        <v>370</v>
      </c>
      <c r="K35" s="28" t="s">
        <v>168</v>
      </c>
      <c r="L35" s="28">
        <v>4.0</v>
      </c>
      <c r="M35" s="29" t="s">
        <v>261</v>
      </c>
      <c r="N35" s="28"/>
      <c r="O35" s="30" t="s">
        <v>371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23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23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23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23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23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23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23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23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23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23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23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23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23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23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23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23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23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23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23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23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23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23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23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23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23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23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23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23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3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23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23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3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23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23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23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23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23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23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23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23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23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23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23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23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23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23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23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23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23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23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23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23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23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23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23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23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23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23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23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23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23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23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23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23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23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23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23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23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23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23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23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23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23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23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23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23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23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23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23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23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23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23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23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23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23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23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23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23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23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23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23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23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23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23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23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23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23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23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23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23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23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23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23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23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23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23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23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23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23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23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23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23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23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23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23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23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23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23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23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23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23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23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23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23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23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23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23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23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23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23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23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23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23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23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23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23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23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23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23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23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23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23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23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23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23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23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23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23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23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23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23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23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23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23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23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23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23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23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23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23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3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23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23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23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23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23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23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23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23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23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23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23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23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23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23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23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23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23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23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23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23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23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23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23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23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23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23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23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23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23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23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23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23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23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23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23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23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23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23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23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23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23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23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23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23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23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23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23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23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23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23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23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23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23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23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23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23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23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23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23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23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23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23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23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23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23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23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23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23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23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23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23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23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23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23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23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23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23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23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23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23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23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23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23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23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23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23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23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23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23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23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23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23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23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23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23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23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23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23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23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23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23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23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23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23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23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23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23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23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23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23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23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23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23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23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23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23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23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23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23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23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23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23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23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23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23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23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23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23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23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23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23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23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23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23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23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23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23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23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23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23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23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23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23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23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23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23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23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23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23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23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23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23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23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23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23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23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23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23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23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23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23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23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23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23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23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23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23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23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23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23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23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23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23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23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23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23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23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23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23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23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23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23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23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23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23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23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23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23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23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23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23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23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23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23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23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23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23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23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23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23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23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23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23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23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23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23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23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23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23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23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23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23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23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23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23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23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23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23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23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23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23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23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23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23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23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23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23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23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23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23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23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23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23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23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23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23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23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23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23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23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23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23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23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23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23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23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23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23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23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23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23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23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23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23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23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23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23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23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23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23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23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23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23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23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23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23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23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23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23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23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23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23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23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23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23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23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23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23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23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23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23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23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23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23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23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23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23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23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23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23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23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23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23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23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23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23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23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23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23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23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23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23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23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23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23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23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23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23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23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23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23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23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23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23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23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23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23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23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23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23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23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23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23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23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23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23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23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23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23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23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23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23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23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23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23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23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23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23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23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23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23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23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23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23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23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23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23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23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23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23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23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23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23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23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23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23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23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23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23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23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23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23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23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23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23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23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23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23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23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23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23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23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23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23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23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23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23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23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23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23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23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23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23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23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23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23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23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23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23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23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23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23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23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23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23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23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23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23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23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23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23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23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23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23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23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23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23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23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23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23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23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23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23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23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23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23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23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23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23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23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23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23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23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23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23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23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23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23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23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23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23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23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23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23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23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23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23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23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23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23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23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23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23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23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23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23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23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23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23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23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23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23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23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23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23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23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23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23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23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23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23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23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23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23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23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23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23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23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23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23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23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23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23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23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23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23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23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23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23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23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23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23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23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23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23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23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23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23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23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23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23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23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23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23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23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23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23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23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23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23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23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23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23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23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23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23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23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23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23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23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23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23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23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23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23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23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23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23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23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23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23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23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23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23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23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23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23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23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23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23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23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23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23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23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23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23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23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23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23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23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23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23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23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23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23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23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23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23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23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23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23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23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23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23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23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23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23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23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23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23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23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23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23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23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23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23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23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23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23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23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23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23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23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23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23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23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23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23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23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23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23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23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23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23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23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23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23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23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23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23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23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23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23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23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23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23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23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23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23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23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23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23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23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23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23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23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23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23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23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23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23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23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23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23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23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23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23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23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23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23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23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23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23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23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23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23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23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23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23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23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23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23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23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23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23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23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23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23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23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23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23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23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23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23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23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23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23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23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23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23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23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23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23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23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23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23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23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23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23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23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23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23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23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23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23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23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23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23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23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23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23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23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23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23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23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23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23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23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23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23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23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23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23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23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23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23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23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23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23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23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23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23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23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23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23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23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23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23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23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23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23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23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23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23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23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23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23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23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23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23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23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23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23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23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23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23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23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23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23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23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23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23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23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23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23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23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23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23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23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23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23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23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23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23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23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23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23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23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23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23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23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23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23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23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23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23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23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23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23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23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23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23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23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23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23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23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23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23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23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23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23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23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23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23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23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23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23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23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23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23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23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23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23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23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23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23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23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23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23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23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23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23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23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23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23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23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23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23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23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23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23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23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23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23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23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23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23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23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23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23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23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23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23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23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</sheetData>
  <autoFilter ref="$A$1:$AC$1000"/>
  <conditionalFormatting sqref="A1:AC1000">
    <cfRule type="containsBlanks" dxfId="0" priority="1">
      <formula>LEN(TRIM(A1))=0</formula>
    </cfRule>
  </conditionalFormatting>
  <hyperlinks>
    <hyperlink r:id="rId1" ref="O2"/>
    <hyperlink r:id="rId2" ref="O4"/>
    <hyperlink r:id="rId3" ref="O6"/>
    <hyperlink r:id="rId4" ref="O7"/>
    <hyperlink r:id="rId5" ref="O8"/>
    <hyperlink r:id="rId6" ref="O9"/>
    <hyperlink r:id="rId7" ref="O10"/>
    <hyperlink r:id="rId8" ref="O11"/>
    <hyperlink r:id="rId9" ref="O14"/>
    <hyperlink r:id="rId10" ref="O19"/>
    <hyperlink r:id="rId11" ref="O20"/>
    <hyperlink r:id="rId12" ref="O22"/>
    <hyperlink r:id="rId13" ref="O24"/>
    <hyperlink r:id="rId14" ref="O25"/>
    <hyperlink r:id="rId15" ref="O26"/>
    <hyperlink r:id="rId16" ref="O28"/>
    <hyperlink r:id="rId17" ref="O29"/>
    <hyperlink r:id="rId18" ref="O31"/>
    <hyperlink r:id="rId19" ref="O32"/>
    <hyperlink r:id="rId20" ref="O33"/>
    <hyperlink r:id="rId21" ref="O35"/>
  </hyperlinks>
  <printOptions/>
  <pageMargins bottom="0.75" footer="0.0" header="0.0" left="0.7" right="0.7" top="0.75"/>
  <pageSetup orientation="landscape"/>
  <drawing r:id="rId2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2020-08-27T01:23:20Z</dcterms:created>
  <dc:creator>Microsoft Office User</dc:creator>
</cp:coreProperties>
</file>